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Data" sheetId="1" r:id="rId4"/>
    <sheet state="visible" name="2020 Deaths" sheetId="2" r:id="rId5"/>
    <sheet state="visible" name="2019 Deaths" sheetId="3" r:id="rId6"/>
    <sheet state="visible" name="2018 Deaths" sheetId="4" r:id="rId7"/>
    <sheet state="visible" name="2017 Deaths" sheetId="5" r:id="rId8"/>
    <sheet state="visible" name="2016 Deaths" sheetId="6" r:id="rId9"/>
    <sheet state="visible" name="2015 Deaths" sheetId="7" r:id="rId10"/>
    <sheet state="visible" name="2014 Deaths" sheetId="8" r:id="rId11"/>
    <sheet state="visible" name="2013 Deaths" sheetId="9" r:id="rId12"/>
    <sheet state="visible" name="2012 Deaths" sheetId="10" r:id="rId13"/>
    <sheet state="visible" name="2011 Deaths" sheetId="11" r:id="rId14"/>
    <sheet state="visible" name="2010 Deaths" sheetId="12" r:id="rId15"/>
    <sheet state="visible" name="2009 Deaths" sheetId="13" r:id="rId16"/>
    <sheet state="visible" name="2008 Deaths" sheetId="14" r:id="rId17"/>
    <sheet state="visible" name="2007 Deaths" sheetId="15" r:id="rId18"/>
    <sheet state="visible" name="2006 Deaths" sheetId="16" r:id="rId19"/>
    <sheet state="visible" name="2005 Deaths" sheetId="17" r:id="rId20"/>
    <sheet state="visible" name="2004 Deaths" sheetId="18" r:id="rId21"/>
    <sheet state="visible" name="2003 Deaths" sheetId="19" r:id="rId22"/>
    <sheet state="visible" name="2002 Deaths" sheetId="20" r:id="rId23"/>
    <sheet state="visible" name="2001 Deaths" sheetId="21" r:id="rId24"/>
    <sheet state="visible" name="2000 Deaths" sheetId="22" r:id="rId25"/>
    <sheet state="visible" name="1999 Deaths" sheetId="23" r:id="rId26"/>
  </sheets>
  <definedNames/>
  <calcPr/>
</workbook>
</file>

<file path=xl/sharedStrings.xml><?xml version="1.0" encoding="utf-8"?>
<sst xmlns="http://schemas.openxmlformats.org/spreadsheetml/2006/main" count="13524" uniqueCount="105">
  <si>
    <t>Year</t>
  </si>
  <si>
    <t>Total Excess Deaths</t>
  </si>
  <si>
    <t>Total Excess Mortality Rate (per 100k pop.)</t>
  </si>
  <si>
    <t>Total YLL</t>
  </si>
  <si>
    <t>Black excess deaths</t>
  </si>
  <si>
    <t>AI/AN excess deaths</t>
  </si>
  <si>
    <t>Black Excess Mortality Rate</t>
  </si>
  <si>
    <t>AI/AN Excess Mortality Rate</t>
  </si>
  <si>
    <t>Black YLL</t>
  </si>
  <si>
    <t>AI/AN YLL</t>
  </si>
  <si>
    <t>Black ED:TD Ratio</t>
  </si>
  <si>
    <t>AI/AN ED:TD Ratio</t>
  </si>
  <si>
    <t>99-'19 avg</t>
  </si>
  <si>
    <t>99-'20 avg</t>
  </si>
  <si>
    <t>Five-Year Age Groups</t>
  </si>
  <si>
    <t>Race</t>
  </si>
  <si>
    <t>Hispanic Origin</t>
  </si>
  <si>
    <t>Deaths</t>
  </si>
  <si>
    <t>Population</t>
  </si>
  <si>
    <t>Crude Rate Per 100,000</t>
  </si>
  <si>
    <t>Classification Ratio</t>
  </si>
  <si>
    <t>Corrected Deaths</t>
  </si>
  <si>
    <t>Increase</t>
  </si>
  <si>
    <t>Overestimate</t>
  </si>
  <si>
    <t>Final Death Count</t>
  </si>
  <si>
    <t>New Crude Rate</t>
  </si>
  <si>
    <t>Death Count if White</t>
  </si>
  <si>
    <t>Excess Deaths</t>
  </si>
  <si>
    <t>Median Age</t>
  </si>
  <si>
    <t>Life Expectancy Remaining (Non-Hispanic White, 2018)</t>
  </si>
  <si>
    <t>YLL</t>
  </si>
  <si>
    <t>&lt; 1 year</t>
  </si>
  <si>
    <t>American Indian or Alaska Native</t>
  </si>
  <si>
    <t>Hispanic or Latino</t>
  </si>
  <si>
    <t>Age-Standardization of Mortality Rates - non-Hisp White 2000</t>
  </si>
  <si>
    <t>Std Pop Weights (using white age dist. as ref)</t>
  </si>
  <si>
    <t>Not Hispanic or Latino</t>
  </si>
  <si>
    <t>Age Strata</t>
  </si>
  <si>
    <t>% of White Pop</t>
  </si>
  <si>
    <t>White</t>
  </si>
  <si>
    <t>Native</t>
  </si>
  <si>
    <t>Black</t>
  </si>
  <si>
    <t>Not Stated</t>
  </si>
  <si>
    <t>Not Applicable</t>
  </si>
  <si>
    <t>&lt;1</t>
  </si>
  <si>
    <t>Total</t>
  </si>
  <si>
    <t>Asian or Pacific Islander</t>
  </si>
  <si>
    <t>15-19</t>
  </si>
  <si>
    <t>20-24</t>
  </si>
  <si>
    <t>Black or African American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</si>
  <si>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</si>
  <si>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</si>
  <si>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</si>
  <si>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</si>
  <si>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</si>
  <si>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</si>
  <si>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</si>
  <si>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</si>
  <si>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</si>
  <si>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1-4 years</t>
  </si>
  <si>
    <t>Unreliable</t>
  </si>
  <si>
    <t>70-74</t>
  </si>
  <si>
    <t>75-79</t>
  </si>
  <si>
    <t>80-84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</si>
  <si>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</si>
  <si>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</si>
  <si>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</si>
  <si>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</si>
  <si>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</si>
  <si>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</si>
  <si>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</si>
  <si>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</si>
  <si>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</si>
  <si>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</si>
  <si>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</si>
  <si>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</si>
  <si>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</si>
  <si>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</si>
  <si>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</si>
  <si>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</si>
  <si>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Total Excess deaths (&lt;85)</t>
  </si>
  <si>
    <t>Total YLL (using 2009 white non-hispanic life expectancies)</t>
  </si>
  <si>
    <t>Total Non-Hispanic White Population</t>
  </si>
  <si>
    <t>Excess Death Rate (per 100k pop)</t>
  </si>
  <si>
    <t>Total Non-Hispanic Black Population</t>
  </si>
  <si>
    <t>Native YLL</t>
  </si>
  <si>
    <t>Total Non-Hispanic Native Population</t>
  </si>
  <si>
    <t>Total Black deaths</t>
  </si>
  <si>
    <t>Total Non-Hispanic Black + Native Pop</t>
  </si>
  <si>
    <t>Total Native deaths</t>
  </si>
  <si>
    <t>Native % greater than white</t>
  </si>
  <si>
    <t>Black Excess Deaths</t>
  </si>
  <si>
    <t>Native Excess Deaths</t>
  </si>
  <si>
    <t>Black % greater than white</t>
  </si>
  <si>
    <t>Black Excess Death Rate</t>
  </si>
  <si>
    <t>Native Excess Death Rate</t>
  </si>
  <si>
    <t>Cumulative % greater than white</t>
  </si>
  <si>
    <t>Black Excess Deaths as % of Total Black Deaths</t>
  </si>
  <si>
    <t>Native Excess Deaths as % of Total Native Deaths</t>
  </si>
  <si>
    <t>Total Excess Death Ratio</t>
  </si>
  <si>
    <t>Count if White</t>
  </si>
  <si>
    <t>Life Expectancy Remaining (Non-Hispanic White, 2009)</t>
  </si>
  <si>
    <t>for 2004 &amp; prior, no separate life table for non-hispanic white; used white instead</t>
  </si>
  <si>
    <t>For 2000 and 1999, used updated tables in 2005 report</t>
  </si>
  <si>
    <t>*took avg dec from 1 to 5, *2.5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</si>
</sst>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-d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sz val="8.0"/>
      <color rgb="FF000000"/>
      <name val="&quot;Helvetica Neue&quot;"/>
    </font>
    <font>
      <b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sz val="10.0"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color rgb="FF000000"/>
      <name val="Verdana"/>
    </font>
    <font>
      <b/>
      <u/>
      <color theme="1"/>
      <name val="Verdana"/>
    </font>
    <font>
      <b/>
      <u/>
      <color theme="1"/>
      <name val="Verdana"/>
    </font>
    <font>
      <b/>
      <color rgb="FF000000"/>
      <name val="Arial"/>
    </font>
    <font>
      <sz val="10.0"/>
      <color rgb="FF000000"/>
      <name val="Verdana"/>
    </font>
    <font>
      <sz val="10.0"/>
      <color theme="1"/>
      <name val="Verdana"/>
    </font>
    <font>
      <color rgb="FF000000"/>
      <name val="Arial"/>
    </font>
    <font/>
    <font>
      <b/>
      <sz val="10.0"/>
      <color rgb="FF000000"/>
      <name val="Verdana"/>
    </font>
    <font>
      <sz val="10.0"/>
      <color theme="1"/>
      <name val="Arial"/>
      <scheme val="minor"/>
    </font>
    <font>
      <u/>
      <color rgb="FF1155CC"/>
      <name val="Arial"/>
      <scheme val="minor"/>
    </font>
    <font>
      <color rgb="FF000000"/>
      <name val="Verdana"/>
    </font>
    <font>
      <b/>
      <u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EBCC"/>
        <bgColor rgb="FFFFEB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6EA1E5"/>
      </left>
      <right style="thin">
        <color rgb="FF6EA1E5"/>
      </right>
      <top style="thin">
        <color rgb="FF6EA1E5"/>
      </top>
      <bottom style="thin">
        <color rgb="FF6EA1E5"/>
      </bottom>
    </border>
    <border>
      <left style="thin">
        <color rgb="FF6EA1E5"/>
      </left>
      <right style="thin">
        <color rgb="FF6EA1E5"/>
      </right>
      <top style="thin">
        <color rgb="FF6EA1E5"/>
      </top>
    </border>
    <border>
      <right/>
    </border>
    <border>
      <left style="thin">
        <color rgb="FF6EA1E5"/>
      </left>
      <right style="thin">
        <color rgb="FF6EA1E5"/>
      </right>
    </border>
    <border>
      <left style="thin">
        <color rgb="FF6EA1E5"/>
      </left>
      <right style="thin">
        <color rgb="FF6EA1E5"/>
      </right>
      <bottom style="thin">
        <color rgb="FF6EA1E5"/>
      </bottom>
    </border>
    <border>
      <left style="thin">
        <color rgb="FF6EA1E5"/>
      </left>
      <top style="thin">
        <color rgb="FF6EA1E5"/>
      </top>
      <bottom style="thin">
        <color rgb="FF6EA1E5"/>
      </bottom>
    </border>
    <border>
      <right style="thin">
        <color rgb="FF6EA1E5"/>
      </right>
      <top style="thin">
        <color rgb="FF6EA1E5"/>
      </top>
      <bottom style="thin">
        <color rgb="FF6EA1E5"/>
      </bottom>
    </border>
    <border>
      <top style="thin">
        <color rgb="FF6EA1E5"/>
      </top>
      <bottom style="thin">
        <color rgb="FF6EA1E5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2" numFmtId="1" xfId="0" applyFont="1" applyNumberFormat="1"/>
    <xf borderId="0" fillId="0" fontId="2" numFmtId="2" xfId="0" applyFont="1" applyNumberFormat="1"/>
    <xf borderId="0" fillId="0" fontId="1" numFmtId="10" xfId="0" applyFont="1" applyNumberFormat="1"/>
    <xf borderId="0" fillId="0" fontId="3" numFmtId="10" xfId="0" applyAlignment="1" applyFont="1" applyNumberFormat="1">
      <alignment readingOrder="0" vertical="top"/>
    </xf>
    <xf borderId="0" fillId="0" fontId="1" numFmtId="4" xfId="0" applyFont="1" applyNumberFormat="1"/>
    <xf borderId="0" fillId="0" fontId="1" numFmtId="9" xfId="0" applyAlignment="1" applyFont="1" applyNumberFormat="1">
      <alignment readingOrder="0"/>
    </xf>
    <xf quotePrefix="1" borderId="0" fillId="0" fontId="1" numFmtId="1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1" fillId="2" fontId="4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vertical="bottom"/>
    </xf>
    <xf borderId="1" fillId="2" fontId="7" numFmtId="0" xfId="0" applyAlignment="1" applyBorder="1" applyFont="1">
      <alignment readingOrder="0"/>
    </xf>
    <xf borderId="1" fillId="2" fontId="8" numFmtId="3" xfId="0" applyAlignment="1" applyBorder="1" applyFont="1" applyNumberFormat="1">
      <alignment vertical="bottom"/>
    </xf>
    <xf borderId="1" fillId="2" fontId="9" numFmtId="0" xfId="0" applyAlignment="1" applyBorder="1" applyFont="1">
      <alignment vertical="bottom"/>
    </xf>
    <xf borderId="1" fillId="2" fontId="10" numFmtId="0" xfId="0" applyAlignment="1" applyBorder="1" applyFont="1">
      <alignment readingOrder="0" vertical="bottom"/>
    </xf>
    <xf borderId="1" fillId="2" fontId="11" numFmtId="0" xfId="0" applyAlignment="1" applyBorder="1" applyFont="1">
      <alignment vertical="bottom"/>
    </xf>
    <xf borderId="1" fillId="2" fontId="12" numFmtId="0" xfId="0" applyAlignment="1" applyBorder="1" applyFont="1">
      <alignment readingOrder="0" vertical="bottom"/>
    </xf>
    <xf borderId="2" fillId="3" fontId="13" numFmtId="0" xfId="0" applyAlignment="1" applyBorder="1" applyFill="1" applyFont="1">
      <alignment horizontal="left" readingOrder="0"/>
    </xf>
    <xf borderId="1" fillId="3" fontId="13" numFmtId="0" xfId="0" applyAlignment="1" applyBorder="1" applyFont="1">
      <alignment horizontal="left" readingOrder="0"/>
    </xf>
    <xf borderId="1" fillId="3" fontId="14" numFmtId="0" xfId="0" applyAlignment="1" applyBorder="1" applyFont="1">
      <alignment horizontal="right" readingOrder="0"/>
    </xf>
    <xf borderId="1" fillId="3" fontId="14" numFmtId="3" xfId="0" applyAlignment="1" applyBorder="1" applyFont="1" applyNumberFormat="1">
      <alignment horizontal="right" readingOrder="0"/>
    </xf>
    <xf borderId="1" fillId="0" fontId="15" numFmtId="2" xfId="0" applyAlignment="1" applyBorder="1" applyFont="1" applyNumberFormat="1">
      <alignment vertical="bottom"/>
    </xf>
    <xf borderId="1" fillId="0" fontId="15" numFmtId="2" xfId="0" applyBorder="1" applyFont="1" applyNumberFormat="1"/>
    <xf borderId="1" fillId="0" fontId="14" numFmtId="2" xfId="0" applyAlignment="1" applyBorder="1" applyFont="1" applyNumberFormat="1">
      <alignment horizontal="right" vertical="bottom"/>
    </xf>
    <xf borderId="0" fillId="0" fontId="16" numFmtId="0" xfId="0" applyAlignment="1" applyFont="1">
      <alignment readingOrder="0" shrinkToFit="0" vertical="bottom" wrapText="0"/>
    </xf>
    <xf borderId="3" fillId="0" fontId="17" numFmtId="0" xfId="0" applyBorder="1" applyFont="1"/>
    <xf borderId="4" fillId="0" fontId="17" numFmtId="0" xfId="0" applyBorder="1" applyFont="1"/>
    <xf borderId="1" fillId="0" fontId="15" numFmtId="2" xfId="0" applyAlignment="1" applyBorder="1" applyFont="1" applyNumberFormat="1">
      <alignment horizontal="right" readingOrder="0" vertical="bottom"/>
    </xf>
    <xf borderId="0" fillId="0" fontId="16" numFmtId="10" xfId="0" applyAlignment="1" applyFont="1" applyNumberFormat="1">
      <alignment horizontal="right" readingOrder="0" shrinkToFit="0" vertical="bottom" wrapText="0"/>
    </xf>
    <xf borderId="0" fillId="0" fontId="1" numFmtId="0" xfId="0" applyFont="1"/>
    <xf borderId="5" fillId="0" fontId="17" numFmtId="0" xfId="0" applyBorder="1" applyFont="1"/>
    <xf borderId="1" fillId="2" fontId="4" numFmtId="0" xfId="0" applyAlignment="1" applyBorder="1" applyFont="1">
      <alignment horizontal="center" readingOrder="0"/>
    </xf>
    <xf borderId="1" fillId="2" fontId="18" numFmtId="0" xfId="0" applyAlignment="1" applyBorder="1" applyFont="1">
      <alignment horizontal="right" readingOrder="0"/>
    </xf>
    <xf borderId="1" fillId="2" fontId="18" numFmtId="3" xfId="0" applyAlignment="1" applyBorder="1" applyFont="1" applyNumberFormat="1">
      <alignment horizontal="right" readingOrder="0"/>
    </xf>
    <xf borderId="0" fillId="0" fontId="16" numFmtId="165" xfId="0" applyAlignment="1" applyFont="1" applyNumberFormat="1">
      <alignment horizontal="right" readingOrder="0" shrinkToFit="0" vertical="bottom" wrapText="0"/>
    </xf>
    <xf borderId="1" fillId="3" fontId="14" numFmtId="4" xfId="0" applyAlignment="1" applyBorder="1" applyFont="1" applyNumberFormat="1">
      <alignment horizontal="right" readingOrder="0"/>
    </xf>
    <xf borderId="1" fillId="0" fontId="15" numFmtId="2" xfId="0" applyAlignment="1" applyBorder="1" applyFont="1" applyNumberFormat="1">
      <alignment horizontal="right" vertical="bottom"/>
    </xf>
    <xf borderId="1" fillId="2" fontId="18" numFmtId="4" xfId="0" applyAlignment="1" applyBorder="1" applyFont="1" applyNumberFormat="1">
      <alignment horizontal="right" readingOrder="0"/>
    </xf>
    <xf borderId="6" fillId="2" fontId="4" numFmtId="0" xfId="0" applyAlignment="1" applyBorder="1" applyFont="1">
      <alignment horizontal="center" readingOrder="0"/>
    </xf>
    <xf borderId="7" fillId="0" fontId="17" numFmtId="0" xfId="0" applyBorder="1" applyFont="1"/>
    <xf borderId="1" fillId="0" fontId="15" numFmtId="2" xfId="0" applyAlignment="1" applyBorder="1" applyFont="1" applyNumberFormat="1">
      <alignment readingOrder="0" vertical="bottom"/>
    </xf>
    <xf borderId="1" fillId="0" fontId="19" numFmtId="2" xfId="0" applyBorder="1" applyFont="1" applyNumberFormat="1"/>
    <xf borderId="8" fillId="0" fontId="17" numFmtId="0" xfId="0" applyBorder="1" applyFont="1"/>
    <xf borderId="5" fillId="2" fontId="18" numFmtId="0" xfId="0" applyAlignment="1" applyBorder="1" applyFont="1">
      <alignment horizontal="right" readingOrder="0"/>
    </xf>
    <xf borderId="0" fillId="0" fontId="15" numFmtId="0" xfId="0" applyFont="1"/>
    <xf borderId="0" fillId="0" fontId="15" numFmtId="2" xfId="0" applyAlignment="1" applyFont="1" applyNumberFormat="1">
      <alignment readingOrder="0"/>
    </xf>
    <xf borderId="0" fillId="0" fontId="15" numFmtId="2" xfId="0" applyFont="1" applyNumberFormat="1"/>
    <xf borderId="0" fillId="0" fontId="15" numFmtId="1" xfId="0" applyFont="1" applyNumberFormat="1"/>
    <xf borderId="0" fillId="0" fontId="20" numFmtId="0" xfId="0" applyAlignment="1" applyFont="1">
      <alignment readingOrder="0"/>
    </xf>
    <xf borderId="0" fillId="0" fontId="15" numFmtId="10" xfId="0" applyFont="1" applyNumberFormat="1"/>
    <xf borderId="1" fillId="3" fontId="21" numFmtId="0" xfId="0" applyAlignment="1" applyBorder="1" applyFont="1">
      <alignment horizontal="right" readingOrder="0"/>
    </xf>
    <xf borderId="1" fillId="3" fontId="21" numFmtId="3" xfId="0" applyAlignment="1" applyBorder="1" applyFont="1" applyNumberFormat="1">
      <alignment horizontal="right" readingOrder="0"/>
    </xf>
    <xf borderId="1" fillId="2" fontId="4" numFmtId="0" xfId="0" applyAlignment="1" applyBorder="1" applyFont="1">
      <alignment horizontal="right" readingOrder="0"/>
    </xf>
    <xf borderId="1" fillId="2" fontId="4" numFmtId="3" xfId="0" applyAlignment="1" applyBorder="1" applyFont="1" applyNumberFormat="1">
      <alignment horizontal="right" readingOrder="0"/>
    </xf>
    <xf borderId="1" fillId="3" fontId="21" numFmtId="4" xfId="0" applyAlignment="1" applyBorder="1" applyFont="1" applyNumberFormat="1">
      <alignment horizontal="right" readingOrder="0"/>
    </xf>
    <xf borderId="1" fillId="2" fontId="4" numFmtId="4" xfId="0" applyAlignment="1" applyBorder="1" applyFont="1" applyNumberFormat="1">
      <alignment horizontal="right" readingOrder="0"/>
    </xf>
    <xf borderId="0" fillId="2" fontId="22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8EA8EF541839C98D61AA3D13E975?stage=results&amp;action=hide&amp;measure=D76.M1" TargetMode="External"/><Relationship Id="rId2" Type="http://schemas.openxmlformats.org/officeDocument/2006/relationships/hyperlink" Target="https://wonder.cdc.gov/controller/datarequest/D76;jsessionid=8EA8EF541839C98D61AA3D13E975?stage=results&amp;action=hide&amp;measure=D76.M2" TargetMode="External"/><Relationship Id="rId3" Type="http://schemas.openxmlformats.org/officeDocument/2006/relationships/hyperlink" Target="https://wonder.cdc.gov/controller/datarequest/D76;jsessionid=8EA8EF541839C98D61AA3D13E975?stage=results&amp;action=hide&amp;measure=D76.M3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onder.cdc.gov/controller/datarequest/D76;jsessionid=0170F034AE1D6E0FD0CCFE7C2757?stage=results&amp;action=hide&amp;measure=D76.M1" TargetMode="External"/><Relationship Id="rId2" Type="http://schemas.openxmlformats.org/officeDocument/2006/relationships/hyperlink" Target="https://wonder.cdc.gov/controller/datarequest/D76;jsessionid=0170F034AE1D6E0FD0CCFE7C2757?stage=results&amp;action=hide&amp;measure=D76.M2" TargetMode="External"/><Relationship Id="rId3" Type="http://schemas.openxmlformats.org/officeDocument/2006/relationships/hyperlink" Target="https://wonder.cdc.gov/controller/datarequest/D76;jsessionid=0170F034AE1D6E0FD0CCFE7C2757?stage=results&amp;action=hide&amp;measure=D76.M3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3.38"/>
    <col customWidth="1" min="4" max="4" width="14.0"/>
    <col customWidth="1" min="5" max="5" width="19.25"/>
    <col customWidth="1" min="6" max="6" width="19.38"/>
    <col customWidth="1" min="7" max="7" width="16.38"/>
    <col customWidth="1" min="8" max="8" width="17.0"/>
    <col customWidth="1" min="9" max="9" width="12.63"/>
    <col customWidth="1" min="10" max="10" width="11.38"/>
    <col customWidth="1" min="17" max="17" width="22.75"/>
    <col customWidth="1" min="18" max="18" width="21.63"/>
    <col customWidth="1" min="19" max="19" width="18.5"/>
    <col customWidth="1" min="22" max="22" width="19.88"/>
    <col customWidth="1" min="23" max="23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1">
        <v>1999.0</v>
      </c>
      <c r="B2" s="4">
        <f>'1999 Deaths'!N308</f>
        <v>91809.62368</v>
      </c>
      <c r="C2" s="4">
        <f>'1999 Deaths'!N309</f>
        <v>250.3640907</v>
      </c>
      <c r="D2" s="4">
        <f>'1999 Deaths'!Q308</f>
        <v>2743020.837</v>
      </c>
      <c r="E2" s="4">
        <f>'1999 Deaths'!N314</f>
        <v>86727.85586</v>
      </c>
      <c r="F2" s="4">
        <f>'1999 Deaths'!N315</f>
        <v>5081.767816</v>
      </c>
      <c r="G2" s="4">
        <f>'1999 Deaths'!N317</f>
        <v>252.0209566</v>
      </c>
      <c r="H2" s="4">
        <f>'1999 Deaths'!N318</f>
        <v>225.1069912</v>
      </c>
      <c r="I2" s="4">
        <f>'1999 Deaths'!Q309</f>
        <v>2593715.718</v>
      </c>
      <c r="J2" s="4">
        <f>'1999 Deaths'!Q310</f>
        <v>149305.119</v>
      </c>
      <c r="K2" s="5">
        <f>'1999 Deaths'!N320</f>
        <v>0.3637662213</v>
      </c>
      <c r="L2" s="5">
        <f>'1999 Deaths'!N321</f>
        <v>0.3673209512</v>
      </c>
      <c r="Q2" s="6"/>
      <c r="R2" s="7"/>
      <c r="S2" s="8"/>
      <c r="T2" s="8"/>
      <c r="U2" s="8"/>
      <c r="V2" s="6"/>
      <c r="W2" s="6"/>
      <c r="X2" s="9"/>
    </row>
    <row r="3">
      <c r="A3" s="1">
        <v>2000.0</v>
      </c>
      <c r="B3" s="4">
        <f>'2000 Deaths'!N308</f>
        <v>89957.21655</v>
      </c>
      <c r="C3" s="4">
        <f>'2000 Deaths'!N309</f>
        <v>242.4162386</v>
      </c>
      <c r="D3" s="4">
        <f>'2000 Deaths'!Q308</f>
        <v>2679320.99</v>
      </c>
      <c r="E3" s="4">
        <f>'2000 Deaths'!N314</f>
        <v>85347.8542</v>
      </c>
      <c r="F3" s="4">
        <f>'2000 Deaths'!N315</f>
        <v>4609.362343</v>
      </c>
      <c r="G3" s="4">
        <f>'2000 Deaths'!N317</f>
        <v>245.4122829</v>
      </c>
      <c r="H3" s="4">
        <f>'2000 Deaths'!N318</f>
        <v>197.7214</v>
      </c>
      <c r="I3" s="4">
        <f>'2000 Deaths'!Q309</f>
        <v>2540260.017</v>
      </c>
      <c r="J3" s="4">
        <f>'2000 Deaths'!Q310</f>
        <v>139060.9735</v>
      </c>
      <c r="K3" s="5">
        <f>'2000 Deaths'!N320</f>
        <v>0.3579579017</v>
      </c>
      <c r="L3" s="5">
        <f>'2000 Deaths'!N321</f>
        <v>0.332835504</v>
      </c>
      <c r="Q3" s="6"/>
      <c r="R3" s="7"/>
      <c r="S3" s="8"/>
      <c r="T3" s="8"/>
      <c r="U3" s="8"/>
      <c r="V3" s="6"/>
      <c r="W3" s="6"/>
      <c r="X3" s="9"/>
    </row>
    <row r="4">
      <c r="A4" s="1">
        <v>2001.0</v>
      </c>
      <c r="B4" s="4">
        <f>'2001 Deaths'!N308</f>
        <v>89263.88577</v>
      </c>
      <c r="C4" s="4">
        <f>'2001 Deaths'!N309</f>
        <v>236.9201178</v>
      </c>
      <c r="D4" s="4">
        <f>'2001 Deaths'!Q308</f>
        <v>2642948.861</v>
      </c>
      <c r="E4" s="4">
        <f>'2001 Deaths'!N314</f>
        <v>84065.12453</v>
      </c>
      <c r="F4" s="4">
        <f>'2001 Deaths'!N315</f>
        <v>5198.761235</v>
      </c>
      <c r="G4" s="4">
        <f>'2001 Deaths'!N317</f>
        <v>237.9505721</v>
      </c>
      <c r="H4" s="4">
        <f>'2001 Deaths'!N318</f>
        <v>221.4153359</v>
      </c>
      <c r="I4" s="4">
        <f>'2001 Deaths'!Q309</f>
        <v>2485189.391</v>
      </c>
      <c r="J4" s="4">
        <f>'2001 Deaths'!Q310</f>
        <v>157759.4708</v>
      </c>
      <c r="K4" s="5">
        <f>'2001 Deaths'!N320</f>
        <v>0.3503717499</v>
      </c>
      <c r="L4" s="5">
        <f>'2001 Deaths'!N321</f>
        <v>0.3545056288</v>
      </c>
      <c r="Q4" s="6"/>
      <c r="R4" s="7"/>
      <c r="S4" s="8"/>
      <c r="T4" s="8"/>
      <c r="U4" s="8"/>
      <c r="V4" s="6"/>
      <c r="W4" s="6"/>
      <c r="X4" s="9"/>
    </row>
    <row r="5">
      <c r="A5" s="1">
        <v>2002.0</v>
      </c>
      <c r="B5" s="4">
        <f>'2002 Deaths'!N308</f>
        <v>88714.71085</v>
      </c>
      <c r="C5" s="4">
        <f>'2002 Deaths'!N309</f>
        <v>232.7634169</v>
      </c>
      <c r="D5" s="4">
        <f>'2002 Deaths'!Q308</f>
        <v>2648632.836</v>
      </c>
      <c r="E5" s="4">
        <f>'2002 Deaths'!N314</f>
        <v>83196.77556</v>
      </c>
      <c r="F5" s="4">
        <f>'2002 Deaths'!N315</f>
        <v>5517.935297</v>
      </c>
      <c r="G5" s="4">
        <f>'2002 Deaths'!N317</f>
        <v>232.7638034</v>
      </c>
      <c r="H5" s="4">
        <f>'2002 Deaths'!N318</f>
        <v>232.7575896</v>
      </c>
      <c r="I5" s="4">
        <f>'2002 Deaths'!Q309</f>
        <v>2482188.145</v>
      </c>
      <c r="J5" s="4">
        <f>'2002 Deaths'!Q310</f>
        <v>166444.6914</v>
      </c>
      <c r="K5" s="5">
        <f>'2002 Deaths'!N320</f>
        <v>0.3442762969</v>
      </c>
      <c r="L5" s="5">
        <f>'2002 Deaths'!N321</f>
        <v>0.3625852869</v>
      </c>
      <c r="Q5" s="6"/>
      <c r="R5" s="7"/>
      <c r="S5" s="8"/>
      <c r="T5" s="8"/>
      <c r="U5" s="8"/>
      <c r="V5" s="6"/>
      <c r="W5" s="6"/>
      <c r="X5" s="9"/>
    </row>
    <row r="6">
      <c r="A6" s="1">
        <v>2003.0</v>
      </c>
      <c r="B6" s="4">
        <f>'2003 Deaths'!N308</f>
        <v>89520.85992</v>
      </c>
      <c r="C6" s="4">
        <f>'2003 Deaths'!N309</f>
        <v>232.4820593</v>
      </c>
      <c r="D6" s="4">
        <f>'2003 Deaths'!Q308</f>
        <v>2677384.404</v>
      </c>
      <c r="E6" s="4">
        <f>'2003 Deaths'!N314</f>
        <v>83504.22141</v>
      </c>
      <c r="F6" s="4">
        <f>'2003 Deaths'!N315</f>
        <v>6016.638518</v>
      </c>
      <c r="G6" s="4">
        <f>'2003 Deaths'!N317</f>
        <v>231.2179623</v>
      </c>
      <c r="H6" s="4">
        <f>'2003 Deaths'!N318</f>
        <v>251.5706241</v>
      </c>
      <c r="I6" s="4">
        <f>'2003 Deaths'!Q309</f>
        <v>2496016.245</v>
      </c>
      <c r="J6" s="4">
        <f>'2003 Deaths'!Q310</f>
        <v>181368.1588</v>
      </c>
      <c r="K6" s="5">
        <f>'2003 Deaths'!N320</f>
        <v>0.3436096228</v>
      </c>
      <c r="L6" s="5">
        <f>'2003 Deaths'!N321</f>
        <v>0.3753146119</v>
      </c>
      <c r="Q6" s="6"/>
      <c r="R6" s="7"/>
      <c r="S6" s="8"/>
      <c r="T6" s="8"/>
      <c r="U6" s="8"/>
      <c r="V6" s="6"/>
      <c r="W6" s="6"/>
      <c r="X6" s="9"/>
    </row>
    <row r="7">
      <c r="A7" s="1">
        <v>2004.0</v>
      </c>
      <c r="B7" s="4">
        <f>'2004 Deaths'!N308</f>
        <v>87200.10355</v>
      </c>
      <c r="C7" s="4">
        <f>'2004 Deaths'!N309</f>
        <v>223.8560994</v>
      </c>
      <c r="D7" s="4">
        <f>'2004 Deaths'!Q308</f>
        <v>2629311.178</v>
      </c>
      <c r="E7" s="4">
        <f>'2004 Deaths'!N314</f>
        <v>81163.87128</v>
      </c>
      <c r="F7" s="4">
        <f>'2004 Deaths'!N315</f>
        <v>6036.232271</v>
      </c>
      <c r="G7" s="4">
        <f>'2004 Deaths'!N317</f>
        <v>222.1344363</v>
      </c>
      <c r="H7" s="4">
        <f>'2004 Deaths'!N318</f>
        <v>249.8992853</v>
      </c>
      <c r="I7" s="4">
        <f>'2004 Deaths'!Q309</f>
        <v>2445427.263</v>
      </c>
      <c r="J7" s="4">
        <f>'2004 Deaths'!Q310</f>
        <v>183883.9146</v>
      </c>
      <c r="K7" s="5">
        <f>'2004 Deaths'!N320</f>
        <v>0.3387219169</v>
      </c>
      <c r="L7" s="5">
        <f>'2004 Deaths'!N321</f>
        <v>0.3745576357</v>
      </c>
      <c r="Q7" s="6"/>
      <c r="R7" s="7"/>
      <c r="S7" s="8"/>
      <c r="T7" s="8"/>
      <c r="U7" s="8"/>
      <c r="V7" s="6"/>
      <c r="W7" s="6"/>
      <c r="X7" s="9"/>
    </row>
    <row r="8">
      <c r="A8" s="1">
        <v>2005.0</v>
      </c>
      <c r="B8" s="4">
        <f>'2005 Deaths'!N308</f>
        <v>88075.06033</v>
      </c>
      <c r="C8" s="4">
        <f>'2005 Deaths'!N309</f>
        <v>223.6074132</v>
      </c>
      <c r="D8" s="4">
        <f>'2005 Deaths'!Q308</f>
        <v>2636394.778</v>
      </c>
      <c r="E8" s="4">
        <f>'2005 Deaths'!N314</f>
        <v>81572.41341</v>
      </c>
      <c r="F8" s="4">
        <f>'2005 Deaths'!N315</f>
        <v>6502.64692</v>
      </c>
      <c r="G8" s="4">
        <f>'2005 Deaths'!N317</f>
        <v>220.7711177</v>
      </c>
      <c r="H8" s="4">
        <f>'2005 Deaths'!N318</f>
        <v>266.5680187</v>
      </c>
      <c r="I8" s="4">
        <f>'2005 Deaths'!Q309</f>
        <v>2443034.057</v>
      </c>
      <c r="J8" s="4">
        <f>'2005 Deaths'!Q310</f>
        <v>193360.7207</v>
      </c>
      <c r="K8" s="5">
        <f>'2005 Deaths'!N320</f>
        <v>0.3350618215</v>
      </c>
      <c r="L8" s="5">
        <f>'2005 Deaths'!N321</f>
        <v>0.3819839761</v>
      </c>
      <c r="Q8" s="6"/>
      <c r="R8" s="7"/>
      <c r="S8" s="8"/>
      <c r="T8" s="8"/>
      <c r="U8" s="8"/>
      <c r="V8" s="6"/>
      <c r="W8" s="6"/>
      <c r="X8" s="9"/>
    </row>
    <row r="9">
      <c r="A9" s="1">
        <v>2006.0</v>
      </c>
      <c r="B9" s="4">
        <f>'2006 Deaths'!N308</f>
        <v>85640.52391</v>
      </c>
      <c r="C9" s="4">
        <f>'2006 Deaths'!N309</f>
        <v>214.8934446</v>
      </c>
      <c r="D9" s="4">
        <f>'2006 Deaths'!Q308</f>
        <v>2608465.939</v>
      </c>
      <c r="E9" s="4">
        <f>'2006 Deaths'!N314</f>
        <v>79211.18553</v>
      </c>
      <c r="F9" s="4">
        <f>'2006 Deaths'!N315</f>
        <v>6429.338379</v>
      </c>
      <c r="G9" s="4">
        <f>'2006 Deaths'!N317</f>
        <v>211.8573496</v>
      </c>
      <c r="H9" s="4">
        <f>'2006 Deaths'!N318</f>
        <v>260.9703405</v>
      </c>
      <c r="I9" s="4">
        <f>'2006 Deaths'!Q309</f>
        <v>2415341.552</v>
      </c>
      <c r="J9" s="4">
        <f>'2006 Deaths'!Q310</f>
        <v>193124.3865</v>
      </c>
      <c r="K9" s="5">
        <f>'2006 Deaths'!N320</f>
        <v>0.3280767497</v>
      </c>
      <c r="L9" s="5">
        <f>'2006 Deaths'!N321</f>
        <v>0.3743515645</v>
      </c>
      <c r="Q9" s="6"/>
      <c r="R9" s="7"/>
      <c r="S9" s="8"/>
      <c r="T9" s="8"/>
      <c r="U9" s="8"/>
      <c r="V9" s="6"/>
      <c r="W9" s="6"/>
      <c r="X9" s="9"/>
    </row>
    <row r="10">
      <c r="A10" s="1">
        <v>2007.0</v>
      </c>
      <c r="B10" s="4">
        <f>'2007 Deaths'!N308</f>
        <v>83724.06286</v>
      </c>
      <c r="C10" s="4">
        <f>'2007 Deaths'!N309</f>
        <v>207.5976684</v>
      </c>
      <c r="D10" s="4">
        <f>'2007 Deaths'!Q308</f>
        <v>2550849.668</v>
      </c>
      <c r="E10" s="4">
        <f>'2007 Deaths'!N314</f>
        <v>77162.41966</v>
      </c>
      <c r="F10" s="4">
        <f>'2007 Deaths'!N315</f>
        <v>6561.643194</v>
      </c>
      <c r="G10" s="4">
        <f>'2007 Deaths'!N317</f>
        <v>203.9062295</v>
      </c>
      <c r="H10" s="4">
        <f>'2007 Deaths'!N318</f>
        <v>263.7472228</v>
      </c>
      <c r="I10" s="4">
        <f>'2007 Deaths'!Q309</f>
        <v>2354962.723</v>
      </c>
      <c r="J10" s="4">
        <f>'2007 Deaths'!Q310</f>
        <v>195886.9455</v>
      </c>
      <c r="K10" s="5">
        <f>'2007 Deaths'!N320</f>
        <v>0.3215342296</v>
      </c>
      <c r="L10" s="5">
        <f>'2007 Deaths'!N321</f>
        <v>0.3745136077</v>
      </c>
      <c r="Q10" s="6"/>
      <c r="R10" s="7"/>
      <c r="S10" s="8"/>
      <c r="T10" s="8"/>
      <c r="U10" s="8"/>
      <c r="V10" s="6"/>
      <c r="W10" s="6"/>
      <c r="X10" s="9"/>
    </row>
    <row r="11">
      <c r="A11" s="1">
        <v>2008.0</v>
      </c>
      <c r="B11" s="4">
        <f>'2008 Deaths'!N308</f>
        <v>78436.06493</v>
      </c>
      <c r="C11" s="4">
        <f>'2008 Deaths'!N309</f>
        <v>192.2024686</v>
      </c>
      <c r="D11" s="4">
        <f>'2008 Deaths'!Q308</f>
        <v>2375387.862</v>
      </c>
      <c r="E11" s="4">
        <f>'2008 Deaths'!N314</f>
        <v>71620.96827</v>
      </c>
      <c r="F11" s="4">
        <f>'2008 Deaths'!N315</f>
        <v>6815.096659</v>
      </c>
      <c r="G11" s="4">
        <f>'2008 Deaths'!N317</f>
        <v>187.0201183</v>
      </c>
      <c r="H11" s="4">
        <f>'2008 Deaths'!N318</f>
        <v>271.1699198</v>
      </c>
      <c r="I11" s="4">
        <f>'2008 Deaths'!Q309</f>
        <v>2170548.315</v>
      </c>
      <c r="J11" s="4">
        <f>'2008 Deaths'!Q310</f>
        <v>204839.5467</v>
      </c>
      <c r="K11" s="5">
        <f>'2008 Deaths'!N320</f>
        <v>0.3004268042</v>
      </c>
      <c r="L11" s="5">
        <f>'2008 Deaths'!N321</f>
        <v>0.3759296284</v>
      </c>
      <c r="Q11" s="6"/>
      <c r="R11" s="7"/>
      <c r="S11" s="8"/>
      <c r="T11" s="8"/>
      <c r="U11" s="8"/>
      <c r="V11" s="6"/>
      <c r="W11" s="6"/>
      <c r="X11" s="9"/>
    </row>
    <row r="12">
      <c r="A12" s="1">
        <v>2009.0</v>
      </c>
      <c r="B12" s="4">
        <f>'2009 Deaths'!N308</f>
        <v>77265.25589</v>
      </c>
      <c r="C12" s="4">
        <f>'2009 Deaths'!N309</f>
        <v>187.2170921</v>
      </c>
      <c r="D12" s="4">
        <f>'2009 Deaths'!Q308</f>
        <v>2347841.565</v>
      </c>
      <c r="E12" s="4">
        <f>'2009 Deaths'!N314</f>
        <v>70358.08269</v>
      </c>
      <c r="F12" s="4">
        <f>'2009 Deaths'!N315</f>
        <v>6907.173201</v>
      </c>
      <c r="G12" s="4">
        <f>'2009 Deaths'!N317</f>
        <v>181.6428778</v>
      </c>
      <c r="H12" s="4">
        <f>'2009 Deaths'!N318</f>
        <v>272.3525235</v>
      </c>
      <c r="I12" s="4">
        <f>'2009 Deaths'!Q309</f>
        <v>2134101.997</v>
      </c>
      <c r="J12" s="4">
        <f>'2009 Deaths'!Q310</f>
        <v>213739.5679</v>
      </c>
      <c r="K12" s="5">
        <f>'2009 Deaths'!N320</f>
        <v>0.29705381</v>
      </c>
      <c r="L12" s="5">
        <f>'2009 Deaths'!N321</f>
        <v>0.3760270502</v>
      </c>
      <c r="Q12" s="6"/>
      <c r="R12" s="7"/>
      <c r="S12" s="8"/>
      <c r="T12" s="8"/>
      <c r="U12" s="8"/>
      <c r="V12" s="6"/>
      <c r="W12" s="6"/>
      <c r="X12" s="9"/>
    </row>
    <row r="13">
      <c r="A13" s="1">
        <v>2010.0</v>
      </c>
      <c r="B13" s="4">
        <f>'2010 Deaths'!N308</f>
        <v>74024.40664</v>
      </c>
      <c r="C13" s="4">
        <f>'2010 Deaths'!N309</f>
        <v>177.9119624</v>
      </c>
      <c r="D13" s="4">
        <f>'2010 Deaths'!Q308</f>
        <v>2187927.219</v>
      </c>
      <c r="E13" s="4">
        <f>'2010 Deaths'!N314</f>
        <v>66774.56217</v>
      </c>
      <c r="F13" s="4">
        <f>'2010 Deaths'!N315</f>
        <v>7249.844474</v>
      </c>
      <c r="G13" s="4">
        <f>'2010 Deaths'!N317</f>
        <v>170.9786747</v>
      </c>
      <c r="H13" s="4">
        <f>'2010 Deaths'!N318</f>
        <v>283.9733175</v>
      </c>
      <c r="I13" s="4">
        <f>'2010 Deaths'!Q309</f>
        <v>1970946.846</v>
      </c>
      <c r="J13" s="4">
        <f>'2010 Deaths'!Q310</f>
        <v>216980.3728</v>
      </c>
      <c r="K13" s="5">
        <f>'2010 Deaths'!N320</f>
        <v>0.2844572203</v>
      </c>
      <c r="L13" s="5">
        <f>'2010 Deaths'!N321</f>
        <v>0.3836596878</v>
      </c>
      <c r="Q13" s="6"/>
      <c r="R13" s="7"/>
      <c r="S13" s="8"/>
      <c r="T13" s="8"/>
      <c r="U13" s="8"/>
      <c r="V13" s="6"/>
      <c r="W13" s="6"/>
      <c r="X13" s="9"/>
    </row>
    <row r="14">
      <c r="A14" s="1">
        <v>2011.0</v>
      </c>
      <c r="B14" s="4">
        <f>'2011 Deaths'!N308</f>
        <v>71092.61396</v>
      </c>
      <c r="C14" s="4">
        <f>'2011 Deaths'!N309</f>
        <v>168.7444061</v>
      </c>
      <c r="D14" s="4">
        <f>'2011 Deaths'!Q308</f>
        <v>2107762.911</v>
      </c>
      <c r="E14" s="4">
        <f>'2011 Deaths'!N314</f>
        <v>63924.9619</v>
      </c>
      <c r="F14" s="4">
        <f>'2011 Deaths'!N315</f>
        <v>7167.652062</v>
      </c>
      <c r="G14" s="4">
        <f>'2011 Deaths'!N317</f>
        <v>161.6331823</v>
      </c>
      <c r="H14" s="4">
        <f>'2011 Deaths'!N318</f>
        <v>277.7139277</v>
      </c>
      <c r="I14" s="4">
        <f>'2011 Deaths'!Q309</f>
        <v>1892638.285</v>
      </c>
      <c r="J14" s="4">
        <f>'2011 Deaths'!Q310</f>
        <v>215124.6261</v>
      </c>
      <c r="K14" s="5">
        <f>'2011 Deaths'!N320</f>
        <v>0.2694740067</v>
      </c>
      <c r="L14" s="5">
        <f>'2011 Deaths'!N321</f>
        <v>0.3692682622</v>
      </c>
      <c r="Q14" s="6"/>
      <c r="R14" s="7"/>
      <c r="S14" s="8"/>
      <c r="T14" s="8"/>
      <c r="U14" s="8"/>
      <c r="V14" s="6"/>
      <c r="W14" s="6"/>
      <c r="X14" s="9"/>
    </row>
    <row r="15">
      <c r="A15" s="1">
        <v>2012.0</v>
      </c>
      <c r="B15" s="4">
        <f>'2012 Deaths'!N308</f>
        <v>71881.71877</v>
      </c>
      <c r="C15" s="4">
        <f>'2012 Deaths'!N309</f>
        <v>168.840706</v>
      </c>
      <c r="D15" s="4">
        <f>'2012 Deaths'!Q308</f>
        <v>2118284.014</v>
      </c>
      <c r="E15" s="4">
        <f>'2012 Deaths'!N314</f>
        <v>64242.92232</v>
      </c>
      <c r="F15" s="4">
        <f>'2012 Deaths'!N315</f>
        <v>7638.796456</v>
      </c>
      <c r="G15" s="4">
        <f>'2012 Deaths'!N317</f>
        <v>160.7174334</v>
      </c>
      <c r="H15" s="4">
        <f>'2012 Deaths'!N318</f>
        <v>293.6757292</v>
      </c>
      <c r="I15" s="4">
        <f>'2012 Deaths'!Q309</f>
        <v>1888678.772</v>
      </c>
      <c r="J15" s="4">
        <f>'2012 Deaths'!Q310</f>
        <v>229605.2421</v>
      </c>
      <c r="K15" s="5">
        <f>'2012 Deaths'!N320</f>
        <v>0.2672251963</v>
      </c>
      <c r="L15" s="5">
        <f>'2012 Deaths'!N321</f>
        <v>0.3771669635</v>
      </c>
      <c r="Q15" s="6"/>
      <c r="R15" s="7"/>
      <c r="S15" s="8"/>
      <c r="T15" s="8"/>
      <c r="U15" s="8"/>
      <c r="V15" s="6"/>
      <c r="W15" s="6"/>
      <c r="X15" s="9"/>
    </row>
    <row r="16">
      <c r="A16" s="1">
        <v>2013.0</v>
      </c>
      <c r="B16" s="4">
        <f>'2013 Deaths'!N308</f>
        <v>73352.16287</v>
      </c>
      <c r="C16" s="4">
        <f>'2013 Deaths'!N309</f>
        <v>170.6261058</v>
      </c>
      <c r="D16" s="4">
        <f>'2013 Deaths'!Q308</f>
        <v>2133241.931</v>
      </c>
      <c r="E16" s="4">
        <f>'2013 Deaths'!N314</f>
        <v>65713.53059</v>
      </c>
      <c r="F16" s="4">
        <f>'2013 Deaths'!N315</f>
        <v>7638.632283</v>
      </c>
      <c r="G16" s="4">
        <f>'2013 Deaths'!N317</f>
        <v>162.7869557</v>
      </c>
      <c r="H16" s="4">
        <f>'2013 Deaths'!N318</f>
        <v>291.3074642</v>
      </c>
      <c r="I16" s="4">
        <f>'2013 Deaths'!Q309</f>
        <v>1907477.687</v>
      </c>
      <c r="J16" s="4">
        <f>'2013 Deaths'!Q310</f>
        <v>225764.2448</v>
      </c>
      <c r="K16" s="5">
        <f>'2013 Deaths'!N320</f>
        <v>0.2661436473</v>
      </c>
      <c r="L16" s="5">
        <f>'2013 Deaths'!N321</f>
        <v>0.3685253972</v>
      </c>
      <c r="Q16" s="6"/>
      <c r="R16" s="7"/>
      <c r="S16" s="8"/>
      <c r="T16" s="8"/>
      <c r="U16" s="8"/>
      <c r="V16" s="6"/>
      <c r="W16" s="6"/>
      <c r="X16" s="9"/>
    </row>
    <row r="17">
      <c r="A17" s="1">
        <v>2014.0</v>
      </c>
      <c r="B17" s="4">
        <f>'2014 Deaths'!N308</f>
        <v>72603.50362</v>
      </c>
      <c r="C17" s="4">
        <f>'2014 Deaths'!N309</f>
        <v>166.8604206</v>
      </c>
      <c r="D17" s="4">
        <f>'2014 Deaths'!Q308</f>
        <v>2113552.657</v>
      </c>
      <c r="E17" s="4">
        <f>'2014 Deaths'!N314</f>
        <v>64313.79053</v>
      </c>
      <c r="F17" s="4">
        <f>'2014 Deaths'!N315</f>
        <v>8289.713096</v>
      </c>
      <c r="G17" s="4">
        <f>'2014 Deaths'!N317</f>
        <v>157.3754949</v>
      </c>
      <c r="H17" s="4">
        <f>'2014 Deaths'!N318</f>
        <v>313.4034752</v>
      </c>
      <c r="I17" s="4">
        <f>'2014 Deaths'!Q309</f>
        <v>1868304.975</v>
      </c>
      <c r="J17" s="4">
        <f>'2014 Deaths'!Q310</f>
        <v>245247.6814</v>
      </c>
      <c r="K17" s="5">
        <f>'2014 Deaths'!N320</f>
        <v>0.25506971</v>
      </c>
      <c r="L17" s="5">
        <f>'2014 Deaths'!N321</f>
        <v>0.3778318128</v>
      </c>
      <c r="Q17" s="6"/>
      <c r="R17" s="7"/>
      <c r="S17" s="8"/>
      <c r="T17" s="8"/>
      <c r="U17" s="8"/>
      <c r="V17" s="6"/>
      <c r="W17" s="6"/>
      <c r="X17" s="9"/>
    </row>
    <row r="18">
      <c r="A18" s="1">
        <v>2015.0</v>
      </c>
      <c r="B18" s="4">
        <f>'2015 Deaths'!N308</f>
        <v>75001.64127</v>
      </c>
      <c r="C18" s="4">
        <f>'2015 Deaths'!N309</f>
        <v>170.5451218</v>
      </c>
      <c r="D18" s="4">
        <f>'2015 Deaths'!Q308</f>
        <v>2200594.052</v>
      </c>
      <c r="E18" s="4">
        <f>'2015 Deaths'!N314</f>
        <v>66177.13785</v>
      </c>
      <c r="F18" s="4">
        <f>'2015 Deaths'!N315</f>
        <v>8824.503421</v>
      </c>
      <c r="G18" s="4">
        <f>'2015 Deaths'!N317</f>
        <v>160.1893352</v>
      </c>
      <c r="H18" s="4">
        <f>'2015 Deaths'!N318</f>
        <v>331.0303114</v>
      </c>
      <c r="I18" s="4">
        <f>'2015 Deaths'!Q309</f>
        <v>1942302.211</v>
      </c>
      <c r="J18" s="4">
        <f>'2015 Deaths'!Q310</f>
        <v>258291.8412</v>
      </c>
      <c r="K18" s="5">
        <f>'2015 Deaths'!N320</f>
        <v>0.2533529476</v>
      </c>
      <c r="L18" s="5">
        <f>'2015 Deaths'!N321</f>
        <v>0.380106678</v>
      </c>
      <c r="Q18" s="6"/>
      <c r="R18" s="7"/>
      <c r="S18" s="8"/>
      <c r="T18" s="8"/>
      <c r="U18" s="8"/>
      <c r="V18" s="6"/>
      <c r="W18" s="6"/>
      <c r="X18" s="9"/>
    </row>
    <row r="19">
      <c r="A19" s="1">
        <v>2016.0</v>
      </c>
      <c r="B19" s="4">
        <f>'2016 Deaths'!N308</f>
        <v>80027.44158</v>
      </c>
      <c r="C19" s="4">
        <f>'2016 Deaths'!N309</f>
        <v>180.4454093</v>
      </c>
      <c r="D19" s="4">
        <f>'2016 Deaths'!Q308</f>
        <v>2324091.427</v>
      </c>
      <c r="E19" s="4">
        <f>'2016 Deaths'!N314</f>
        <v>71054.27909</v>
      </c>
      <c r="F19" s="4">
        <f>'2016 Deaths'!N315</f>
        <v>8973.162485</v>
      </c>
      <c r="G19" s="4">
        <f>'2016 Deaths'!N317</f>
        <v>170.5404804</v>
      </c>
      <c r="H19" s="4">
        <f>'2016 Deaths'!N318</f>
        <v>334.0996854</v>
      </c>
      <c r="I19" s="4">
        <f>'2016 Deaths'!Q309</f>
        <v>2059064.135</v>
      </c>
      <c r="J19" s="4">
        <f>'2016 Deaths'!Q310</f>
        <v>265027.2924</v>
      </c>
      <c r="K19" s="5">
        <f>'2016 Deaths'!N320</f>
        <v>0.2609167813</v>
      </c>
      <c r="L19" s="5">
        <f>'2016 Deaths'!N321</f>
        <v>0.3726068338</v>
      </c>
      <c r="Q19" s="6"/>
      <c r="R19" s="7"/>
      <c r="S19" s="8"/>
      <c r="T19" s="8"/>
      <c r="U19" s="8"/>
      <c r="V19" s="6"/>
      <c r="W19" s="6"/>
      <c r="X19" s="9"/>
    </row>
    <row r="20">
      <c r="A20" s="1">
        <v>2017.0</v>
      </c>
      <c r="B20" s="4">
        <f>'2017 Deaths'!N308</f>
        <v>81199.44372</v>
      </c>
      <c r="C20" s="4">
        <f>'2017 Deaths'!N309</f>
        <v>181.1126287</v>
      </c>
      <c r="D20" s="4">
        <f>'2017 Deaths'!Q308</f>
        <v>2347522.783</v>
      </c>
      <c r="E20" s="4">
        <f>'2017 Deaths'!N314</f>
        <v>71996.74895</v>
      </c>
      <c r="F20" s="4">
        <f>'2017 Deaths'!N315</f>
        <v>9202.694772</v>
      </c>
      <c r="G20" s="4">
        <f>'2017 Deaths'!N317</f>
        <v>170.8857793</v>
      </c>
      <c r="H20" s="4">
        <f>'2017 Deaths'!N318</f>
        <v>340.5669583</v>
      </c>
      <c r="I20" s="4">
        <f>'2017 Deaths'!Q309</f>
        <v>2075412.921</v>
      </c>
      <c r="J20" s="4">
        <f>'2017 Deaths'!Q310</f>
        <v>272109.8624</v>
      </c>
      <c r="K20" s="5">
        <f>'2017 Deaths'!N320</f>
        <v>0.2574238482</v>
      </c>
      <c r="L20" s="5">
        <f>'2017 Deaths'!N321</f>
        <v>0.3696054321</v>
      </c>
      <c r="Q20" s="6"/>
      <c r="R20" s="7"/>
      <c r="S20" s="8"/>
      <c r="T20" s="8"/>
      <c r="U20" s="8"/>
      <c r="V20" s="6"/>
      <c r="W20" s="6"/>
      <c r="X20" s="9"/>
    </row>
    <row r="21">
      <c r="A21" s="1">
        <v>2018.0</v>
      </c>
      <c r="B21" s="4">
        <f>'2018 Deaths'!N308</f>
        <v>85053.14316</v>
      </c>
      <c r="C21" s="4">
        <f>'2018 Deaths'!N309</f>
        <v>188.4032153</v>
      </c>
      <c r="D21" s="4">
        <f>'2018 Deaths'!Q308</f>
        <v>2426303.721</v>
      </c>
      <c r="E21" s="4">
        <f>'2018 Deaths'!N314</f>
        <v>75719.41314</v>
      </c>
      <c r="F21" s="4">
        <f>'2018 Deaths'!N315</f>
        <v>9333.730019</v>
      </c>
      <c r="G21" s="4">
        <f>'2018 Deaths'!N317</f>
        <v>178.468523</v>
      </c>
      <c r="H21" s="4">
        <f>'2018 Deaths'!N318</f>
        <v>343.5447683</v>
      </c>
      <c r="I21" s="4">
        <f>'2018 Deaths'!Q309</f>
        <v>2149437.98</v>
      </c>
      <c r="J21" s="4">
        <f>'2018 Deaths'!Q310</f>
        <v>276865.7414</v>
      </c>
      <c r="K21" s="5">
        <f>'2018 Deaths'!N320</f>
        <v>0.2645500676</v>
      </c>
      <c r="L21" s="5">
        <f>'2018 Deaths'!N321</f>
        <v>0.3666611546</v>
      </c>
      <c r="Q21" s="6"/>
      <c r="R21" s="7"/>
      <c r="S21" s="8"/>
      <c r="T21" s="8"/>
      <c r="U21" s="8"/>
      <c r="V21" s="6"/>
      <c r="W21" s="6"/>
      <c r="X21" s="9"/>
    </row>
    <row r="22">
      <c r="A22" s="1">
        <v>2019.0</v>
      </c>
      <c r="B22" s="4">
        <f>'2019 Deaths'!N308</f>
        <v>86286.38061</v>
      </c>
      <c r="C22" s="4">
        <f>'2019 Deaths'!N309</f>
        <v>189.8418254</v>
      </c>
      <c r="D22" s="4">
        <f>'2019 Deaths'!Q308</f>
        <v>2521468.855</v>
      </c>
      <c r="E22" s="4">
        <f>'2019 Deaths'!N314</f>
        <v>77025.22853</v>
      </c>
      <c r="F22" s="4">
        <f>'2019 Deaths'!N315</f>
        <v>9261.152082</v>
      </c>
      <c r="G22" s="4">
        <f>'2019 Deaths'!N317</f>
        <v>180.3173377</v>
      </c>
      <c r="H22" s="4">
        <f>'2019 Deaths'!N318</f>
        <v>338.5867</v>
      </c>
      <c r="I22" s="4">
        <f>'2019 Deaths'!Q309</f>
        <v>2240466.725</v>
      </c>
      <c r="J22" s="4">
        <f>'2019 Deaths'!Q310</f>
        <v>281002.1303</v>
      </c>
      <c r="K22" s="5">
        <f>'2019 Deaths'!N320</f>
        <v>0.2645008691</v>
      </c>
      <c r="L22" s="5">
        <f>'2019 Deaths'!N321</f>
        <v>0.3586843917</v>
      </c>
      <c r="Q22" s="6"/>
      <c r="R22" s="7"/>
      <c r="S22" s="8"/>
      <c r="T22" s="8"/>
      <c r="U22" s="8"/>
      <c r="V22" s="6"/>
      <c r="W22" s="6"/>
      <c r="X22" s="9"/>
    </row>
    <row r="23">
      <c r="A23" s="1">
        <v>2020.0</v>
      </c>
      <c r="B23" s="4">
        <f>'2020 Deaths'!N308</f>
        <v>145802.2258</v>
      </c>
      <c r="C23" s="4">
        <f>'2020 Deaths'!N309</f>
        <v>318.1932179</v>
      </c>
      <c r="D23" s="4">
        <f>'2020 Deaths'!Q308</f>
        <v>3917627.126</v>
      </c>
      <c r="E23" s="4">
        <f>'2020 Deaths'!N314</f>
        <v>130249.5318</v>
      </c>
      <c r="F23" s="4">
        <f>'2020 Deaths'!N315</f>
        <v>15552.69403</v>
      </c>
      <c r="G23" s="4">
        <f>'2020 Deaths'!N317</f>
        <v>302.2882007</v>
      </c>
      <c r="H23" s="4">
        <f>'2020 Deaths'!N318</f>
        <v>568.8518511</v>
      </c>
      <c r="I23" s="4">
        <f>'2020 Deaths'!Q309</f>
        <v>3471453.102</v>
      </c>
      <c r="J23" s="4">
        <f>'2020 Deaths'!Q310</f>
        <v>446174.024</v>
      </c>
      <c r="K23" s="5">
        <f>'2020 Deaths'!N320</f>
        <v>0.3445065532</v>
      </c>
      <c r="L23" s="5">
        <f>'2020 Deaths'!N321</f>
        <v>0.4402807807</v>
      </c>
      <c r="Q23" s="6"/>
      <c r="R23" s="7"/>
      <c r="S23" s="8"/>
      <c r="T23" s="8"/>
      <c r="U23" s="8"/>
      <c r="V23" s="6"/>
      <c r="W23" s="6"/>
      <c r="X23" s="9"/>
    </row>
    <row r="24">
      <c r="A24" s="10" t="s">
        <v>12</v>
      </c>
      <c r="B24" s="4">
        <f t="shared" ref="B24:L24" si="1">AVERAGE(B3:B23)</f>
        <v>84482.02032</v>
      </c>
      <c r="C24" s="4">
        <f t="shared" si="1"/>
        <v>203.5943352</v>
      </c>
      <c r="D24" s="4">
        <f t="shared" si="1"/>
        <v>2485472.132</v>
      </c>
      <c r="E24" s="4">
        <f t="shared" si="1"/>
        <v>76875.9535</v>
      </c>
      <c r="F24" s="4">
        <f t="shared" si="1"/>
        <v>7606.066819</v>
      </c>
      <c r="G24" s="4">
        <f t="shared" si="1"/>
        <v>197.6599118</v>
      </c>
      <c r="H24" s="4">
        <f t="shared" si="1"/>
        <v>295.472688</v>
      </c>
      <c r="I24" s="4">
        <f t="shared" si="1"/>
        <v>2258726.35</v>
      </c>
      <c r="J24" s="4">
        <f t="shared" si="1"/>
        <v>226745.7826</v>
      </c>
      <c r="K24" s="5">
        <f t="shared" si="1"/>
        <v>0.3002243691</v>
      </c>
      <c r="L24" s="5">
        <f t="shared" si="1"/>
        <v>0.3736667566</v>
      </c>
      <c r="Q24" s="6"/>
      <c r="R24" s="6"/>
      <c r="S24" s="8"/>
      <c r="T24" s="8"/>
      <c r="U24" s="8"/>
      <c r="V24" s="6"/>
      <c r="W24" s="6"/>
      <c r="X24" s="9"/>
    </row>
    <row r="25">
      <c r="A25" s="10" t="s">
        <v>13</v>
      </c>
      <c r="B25" s="4">
        <f t="shared" ref="B25:L25" si="2">AVERAGE(B2:B23)</f>
        <v>84815.0932</v>
      </c>
      <c r="C25" s="4">
        <f t="shared" si="2"/>
        <v>205.7202331</v>
      </c>
      <c r="D25" s="4">
        <f t="shared" si="2"/>
        <v>2497178.892</v>
      </c>
      <c r="E25" s="4">
        <f t="shared" si="2"/>
        <v>77323.76724</v>
      </c>
      <c r="F25" s="4">
        <f t="shared" si="2"/>
        <v>7491.325955</v>
      </c>
      <c r="G25" s="4">
        <f t="shared" si="2"/>
        <v>200.1308683</v>
      </c>
      <c r="H25" s="4">
        <f t="shared" si="2"/>
        <v>292.2742473</v>
      </c>
      <c r="I25" s="4">
        <f t="shared" si="2"/>
        <v>2273953.139</v>
      </c>
      <c r="J25" s="4">
        <f t="shared" si="2"/>
        <v>223225.7525</v>
      </c>
      <c r="K25" s="5">
        <f t="shared" si="2"/>
        <v>0.3031126351</v>
      </c>
      <c r="L25" s="5">
        <f t="shared" si="2"/>
        <v>0.3733783109</v>
      </c>
      <c r="Q25" s="6"/>
      <c r="R25" s="6"/>
      <c r="S25" s="8"/>
      <c r="T25" s="8"/>
      <c r="U25" s="8"/>
      <c r="V25" s="6"/>
      <c r="W25" s="6"/>
      <c r="X25" s="9"/>
    </row>
    <row r="26">
      <c r="S26" s="11"/>
    </row>
    <row r="29">
      <c r="C29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48.0</v>
      </c>
      <c r="E2" s="57">
        <v>36284.0</v>
      </c>
      <c r="F2" s="56">
        <v>132.3</v>
      </c>
      <c r="G2" s="27"/>
      <c r="H2" s="28"/>
      <c r="I2" s="28">
        <f>I5-I3</f>
        <v>30.48</v>
      </c>
      <c r="J2" s="27"/>
      <c r="K2" s="29">
        <f>D2+I2</f>
        <v>78.48</v>
      </c>
      <c r="L2" s="29">
        <f t="shared" ref="L2:L3" si="1">K2/(E2/100000)</f>
        <v>216.2936832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321.0</v>
      </c>
      <c r="E3" s="57">
        <v>40922.0</v>
      </c>
      <c r="F3" s="56">
        <v>784.4</v>
      </c>
      <c r="G3" s="27">
        <v>1.02</v>
      </c>
      <c r="H3" s="28">
        <f>D3*G3</f>
        <v>327.42</v>
      </c>
      <c r="I3" s="28">
        <f>H3-D3</f>
        <v>6.42</v>
      </c>
      <c r="J3" s="27"/>
      <c r="K3" s="29">
        <f>H3</f>
        <v>327.42</v>
      </c>
      <c r="L3" s="29">
        <f t="shared" si="1"/>
        <v>800.1075216</v>
      </c>
      <c r="M3" s="29">
        <f>L15*(E3/100000)</f>
        <v>210.5372771</v>
      </c>
      <c r="N3" s="27">
        <f>K3-M3</f>
        <v>116.8827229</v>
      </c>
      <c r="O3" s="27">
        <v>0.5</v>
      </c>
      <c r="P3" s="33">
        <v>78.9</v>
      </c>
      <c r="Q3" s="28">
        <f>N3*P3</f>
        <v>9222.046834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6.01946665</v>
      </c>
      <c r="Y4" s="35">
        <f>L3*U4</f>
        <v>9.361258003</v>
      </c>
      <c r="Z4" s="35">
        <f>L11*U4</f>
        <v>13.0048124</v>
      </c>
    </row>
    <row r="5">
      <c r="A5" s="32"/>
      <c r="B5" s="36"/>
      <c r="C5" s="37" t="s">
        <v>45</v>
      </c>
      <c r="D5" s="58">
        <v>369.0</v>
      </c>
      <c r="E5" s="59">
        <v>77206.0</v>
      </c>
      <c r="F5" s="58">
        <v>477.9</v>
      </c>
      <c r="G5" s="29">
        <v>1.1</v>
      </c>
      <c r="H5" s="28">
        <f>D5*G5</f>
        <v>405.9</v>
      </c>
      <c r="I5" s="28">
        <f>H5-D5</f>
        <v>36.9</v>
      </c>
      <c r="J5" s="27"/>
      <c r="K5" s="29">
        <f>Sum(K2:K4)</f>
        <v>405.9</v>
      </c>
      <c r="L5" s="29">
        <f t="shared" ref="L5:L7" si="2">K5/(E5/100000)</f>
        <v>525.7363417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1.190381071</v>
      </c>
      <c r="Y5" s="35">
        <f>L20*U5</f>
        <v>2.44242343</v>
      </c>
      <c r="Z5" s="35">
        <f>L28*U5</f>
        <v>1.922796857</v>
      </c>
    </row>
    <row r="6">
      <c r="A6" s="32"/>
      <c r="B6" s="23" t="s">
        <v>46</v>
      </c>
      <c r="C6" s="24" t="s">
        <v>33</v>
      </c>
      <c r="D6" s="56">
        <v>61.0</v>
      </c>
      <c r="E6" s="57">
        <v>22152.0</v>
      </c>
      <c r="F6" s="56">
        <v>275.4</v>
      </c>
      <c r="G6" s="27"/>
      <c r="H6" s="28"/>
      <c r="I6" s="28"/>
      <c r="J6" s="27">
        <f t="shared" ref="J6:J7" si="3">(0.5/48.7)*I2</f>
        <v>0.312936345</v>
      </c>
      <c r="K6" s="29">
        <f t="shared" ref="K6:K7" si="4">D6-J6</f>
        <v>60.68706366</v>
      </c>
      <c r="L6" s="29">
        <f t="shared" si="2"/>
        <v>273.9574921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0.6750023887</v>
      </c>
      <c r="Y6" s="35">
        <f>L37*U6</f>
        <v>1.476998511</v>
      </c>
      <c r="Z6" s="35">
        <f>L45*U6</f>
        <v>1.144713474</v>
      </c>
    </row>
    <row r="7">
      <c r="A7" s="32"/>
      <c r="B7" s="32"/>
      <c r="C7" s="24" t="s">
        <v>36</v>
      </c>
      <c r="D7" s="56">
        <v>834.0</v>
      </c>
      <c r="E7" s="57">
        <v>209839.0</v>
      </c>
      <c r="F7" s="56">
        <v>397.4</v>
      </c>
      <c r="G7" s="27"/>
      <c r="H7" s="28"/>
      <c r="I7" s="28"/>
      <c r="J7" s="27">
        <f t="shared" si="3"/>
        <v>0.0659137577</v>
      </c>
      <c r="K7" s="29">
        <f t="shared" si="4"/>
        <v>833.9340862</v>
      </c>
      <c r="L7" s="29">
        <f t="shared" si="2"/>
        <v>397.4161554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0.8899223633</v>
      </c>
      <c r="Y7" s="35">
        <f>L54*U7</f>
        <v>1.514966261</v>
      </c>
      <c r="Z7" s="35">
        <f>L62*U7</f>
        <v>1.343618651</v>
      </c>
    </row>
    <row r="8">
      <c r="A8" s="32"/>
      <c r="B8" s="32"/>
      <c r="C8" s="24" t="s">
        <v>42</v>
      </c>
      <c r="D8" s="56">
        <v>12.0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3.084780644</v>
      </c>
      <c r="Y8" s="35">
        <f>L71*U8</f>
        <v>5.71731417</v>
      </c>
      <c r="Z8" s="35">
        <f>L79*U8</f>
        <v>4.568459695</v>
      </c>
    </row>
    <row r="9">
      <c r="A9" s="32"/>
      <c r="B9" s="36"/>
      <c r="C9" s="37" t="s">
        <v>45</v>
      </c>
      <c r="D9" s="58">
        <v>907.0</v>
      </c>
      <c r="E9" s="59">
        <v>231991.0</v>
      </c>
      <c r="F9" s="58">
        <v>391.0</v>
      </c>
      <c r="G9" s="29"/>
      <c r="H9" s="28"/>
      <c r="I9" s="28"/>
      <c r="J9" s="27"/>
      <c r="K9" s="29">
        <f>SUM(K6:K8)</f>
        <v>906.6211499</v>
      </c>
      <c r="L9" s="29">
        <f t="shared" ref="L9:L11" si="5">K9/(E9/100000)</f>
        <v>390.8001388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5.110944078</v>
      </c>
      <c r="Y9" s="35">
        <f>L88*U9</f>
        <v>10.26939334</v>
      </c>
      <c r="Z9" s="35">
        <f>L96*U9</f>
        <v>7.590427197</v>
      </c>
    </row>
    <row r="10">
      <c r="A10" s="32"/>
      <c r="B10" s="23" t="s">
        <v>49</v>
      </c>
      <c r="C10" s="24" t="s">
        <v>33</v>
      </c>
      <c r="D10" s="56">
        <v>203.0</v>
      </c>
      <c r="E10" s="57">
        <v>68325.0</v>
      </c>
      <c r="F10" s="56">
        <v>297.1</v>
      </c>
      <c r="G10" s="27"/>
      <c r="H10" s="28"/>
      <c r="I10" s="28"/>
      <c r="J10" s="27">
        <f t="shared" ref="J10:J11" si="6">(3.6/48.7)*I2</f>
        <v>2.253141684</v>
      </c>
      <c r="K10" s="29">
        <f t="shared" ref="K10:K11" si="7">D10-J10</f>
        <v>200.7468583</v>
      </c>
      <c r="L10" s="29">
        <f t="shared" si="5"/>
        <v>293.8117209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6.365026801</v>
      </c>
      <c r="Y10" s="35">
        <f>L105*U10</f>
        <v>18.20414919</v>
      </c>
      <c r="Z10" s="35">
        <f>L113*U10</f>
        <v>9.107622347</v>
      </c>
    </row>
    <row r="11">
      <c r="A11" s="32"/>
      <c r="B11" s="32"/>
      <c r="C11" s="24" t="s">
        <v>36</v>
      </c>
      <c r="D11" s="57">
        <v>6765.0</v>
      </c>
      <c r="E11" s="57">
        <v>608582.0</v>
      </c>
      <c r="F11" s="60">
        <v>1111.6</v>
      </c>
      <c r="G11" s="27"/>
      <c r="H11" s="28"/>
      <c r="I11" s="28"/>
      <c r="J11" s="29">
        <f t="shared" si="6"/>
        <v>0.4745790554</v>
      </c>
      <c r="K11" s="29">
        <f t="shared" si="7"/>
        <v>6764.525421</v>
      </c>
      <c r="L11" s="29">
        <f t="shared" si="5"/>
        <v>1111.522428</v>
      </c>
      <c r="M11" s="29">
        <f>L15*(E11/100000)</f>
        <v>3131.059019</v>
      </c>
      <c r="N11" s="29">
        <f>K11-M11</f>
        <v>3633.466401</v>
      </c>
      <c r="O11" s="42">
        <v>0.5</v>
      </c>
      <c r="P11" s="33">
        <v>78.9</v>
      </c>
      <c r="Q11" s="28">
        <f>N11*P11</f>
        <v>286680.4991</v>
      </c>
      <c r="T11" s="30" t="s">
        <v>51</v>
      </c>
      <c r="U11" s="34">
        <v>0.07</v>
      </c>
      <c r="V11" s="6"/>
      <c r="W11" s="6"/>
      <c r="X11" s="35">
        <f>L134*U11</f>
        <v>8.24387426</v>
      </c>
      <c r="Y11" s="35">
        <f>L122*U11</f>
        <v>21.82705042</v>
      </c>
      <c r="Z11" s="35">
        <f>L130*U11</f>
        <v>12.03781282</v>
      </c>
    </row>
    <row r="12">
      <c r="A12" s="32"/>
      <c r="B12" s="32"/>
      <c r="C12" s="24" t="s">
        <v>42</v>
      </c>
      <c r="D12" s="56">
        <v>127.0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127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12.09113772</v>
      </c>
      <c r="Y12" s="35">
        <f>L139*U12</f>
        <v>30.84878622</v>
      </c>
      <c r="Z12" s="35">
        <f>L147*U12</f>
        <v>17.97231561</v>
      </c>
    </row>
    <row r="13">
      <c r="A13" s="32"/>
      <c r="B13" s="36"/>
      <c r="C13" s="37" t="s">
        <v>45</v>
      </c>
      <c r="D13" s="59">
        <v>7095.0</v>
      </c>
      <c r="E13" s="59">
        <v>676907.0</v>
      </c>
      <c r="F13" s="61">
        <v>1048.1</v>
      </c>
      <c r="G13" s="27"/>
      <c r="H13" s="28"/>
      <c r="I13" s="28"/>
      <c r="J13" s="27"/>
      <c r="K13" s="29">
        <f>SUM(K10:K12)</f>
        <v>7092.272279</v>
      </c>
      <c r="L13" s="29">
        <f t="shared" ref="L13:L15" si="8">K13/(E13/100000)</f>
        <v>1047.746925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17.2281405</v>
      </c>
      <c r="Y13" s="35">
        <f>L156*U13</f>
        <v>41.39700494</v>
      </c>
      <c r="Z13" s="35">
        <f>L164*U13</f>
        <v>24.97470317</v>
      </c>
    </row>
    <row r="14">
      <c r="A14" s="32"/>
      <c r="B14" s="23" t="s">
        <v>39</v>
      </c>
      <c r="C14" s="24" t="s">
        <v>33</v>
      </c>
      <c r="D14" s="57">
        <v>4501.0</v>
      </c>
      <c r="E14" s="57">
        <v>897606.0</v>
      </c>
      <c r="F14" s="56">
        <v>501.4</v>
      </c>
      <c r="G14" s="27"/>
      <c r="H14" s="28"/>
      <c r="I14" s="28"/>
      <c r="J14" s="27">
        <f t="shared" ref="J14:J15" si="9">(44.6/48.7)*I2</f>
        <v>27.91392197</v>
      </c>
      <c r="K14" s="29">
        <f t="shared" ref="K14:K15" si="10">D14-J14</f>
        <v>4473.086078</v>
      </c>
      <c r="L14" s="29">
        <f t="shared" si="8"/>
        <v>498.3351357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24.89332093</v>
      </c>
      <c r="Y14" s="35">
        <f>L173*U14</f>
        <v>57.80939178</v>
      </c>
      <c r="Z14" s="35">
        <f>L181*U14</f>
        <v>35.53114742</v>
      </c>
    </row>
    <row r="15">
      <c r="A15" s="32"/>
      <c r="B15" s="32"/>
      <c r="C15" s="24" t="s">
        <v>36</v>
      </c>
      <c r="D15" s="57">
        <v>10601.0</v>
      </c>
      <c r="E15" s="57">
        <v>2059367.0</v>
      </c>
      <c r="F15" s="56">
        <v>514.8</v>
      </c>
      <c r="G15" s="27"/>
      <c r="H15" s="28"/>
      <c r="I15" s="28"/>
      <c r="J15" s="27">
        <f t="shared" si="9"/>
        <v>5.879507187</v>
      </c>
      <c r="K15" s="29">
        <f t="shared" si="10"/>
        <v>10595.12049</v>
      </c>
      <c r="L15" s="29">
        <f t="shared" si="8"/>
        <v>514.4843291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34.30597845</v>
      </c>
      <c r="Y15" s="35">
        <f>L190*U15</f>
        <v>67.87295269</v>
      </c>
      <c r="Z15" s="35">
        <f>L198*U15</f>
        <v>50.95121857</v>
      </c>
    </row>
    <row r="16">
      <c r="A16" s="32"/>
      <c r="B16" s="32"/>
      <c r="C16" s="24" t="s">
        <v>42</v>
      </c>
      <c r="D16" s="56">
        <v>156.0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38.57998743</v>
      </c>
      <c r="Y16" s="35">
        <f>L207*U16</f>
        <v>62.33154237</v>
      </c>
      <c r="Z16" s="35">
        <f>L215*U16</f>
        <v>59.9551912</v>
      </c>
    </row>
    <row r="17">
      <c r="A17" s="32"/>
      <c r="B17" s="36"/>
      <c r="C17" s="37" t="s">
        <v>45</v>
      </c>
      <c r="D17" s="59">
        <v>15258.0</v>
      </c>
      <c r="E17" s="59">
        <v>2956973.0</v>
      </c>
      <c r="F17" s="58">
        <v>516.0</v>
      </c>
      <c r="G17" s="29"/>
      <c r="H17" s="28"/>
      <c r="I17" s="28"/>
      <c r="J17" s="27"/>
      <c r="K17" s="27">
        <f>SUM(K14:K16)</f>
        <v>15224.20657</v>
      </c>
      <c r="L17" s="29">
        <f t="shared" ref="L17:L20" si="11">K17/(E17/100000)</f>
        <v>514.8578148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43.9289094</v>
      </c>
      <c r="Y17" s="35">
        <f>L224*U17</f>
        <v>62.63531578</v>
      </c>
      <c r="Z17" s="35">
        <f>L232*U17</f>
        <v>67.5139489</v>
      </c>
    </row>
    <row r="18">
      <c r="A18" s="36"/>
      <c r="B18" s="44" t="s">
        <v>45</v>
      </c>
      <c r="C18" s="45"/>
      <c r="D18" s="59">
        <v>23629.0</v>
      </c>
      <c r="E18" s="59">
        <v>3943077.0</v>
      </c>
      <c r="F18" s="58">
        <v>599.3</v>
      </c>
      <c r="G18" s="29"/>
      <c r="H18" s="28"/>
      <c r="I18" s="28"/>
      <c r="J18" s="27"/>
      <c r="K18" s="27">
        <f>SUM(K5,K9,K13,K17)</f>
        <v>23629</v>
      </c>
      <c r="L18" s="29">
        <f t="shared" si="11"/>
        <v>599.252817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58.1416032</v>
      </c>
      <c r="Y18" s="35">
        <f>L241*U18</f>
        <v>102.3604588</v>
      </c>
      <c r="Z18" s="35">
        <f>L249*U18</f>
        <v>82.89826081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147862.0</v>
      </c>
      <c r="F19" s="56" t="s">
        <v>60</v>
      </c>
      <c r="G19" s="27"/>
      <c r="H19" s="28"/>
      <c r="I19" s="28">
        <f>I22-I20</f>
        <v>7.26</v>
      </c>
      <c r="J19" s="27"/>
      <c r="K19" s="29">
        <f>D19+I19</f>
        <v>14.26</v>
      </c>
      <c r="L19" s="29">
        <f t="shared" si="11"/>
        <v>9.644127633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86.81253473</v>
      </c>
      <c r="Y19" s="35">
        <f>L258*U19</f>
        <v>145.4315728</v>
      </c>
      <c r="Z19" s="35">
        <f>L266*U19</f>
        <v>114.5671335</v>
      </c>
    </row>
    <row r="20">
      <c r="A20" s="32"/>
      <c r="B20" s="32"/>
      <c r="C20" s="24" t="s">
        <v>36</v>
      </c>
      <c r="D20" s="56">
        <v>82.0</v>
      </c>
      <c r="E20" s="57">
        <v>164032.0</v>
      </c>
      <c r="F20" s="56">
        <v>50.0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50.99005072</v>
      </c>
      <c r="M20" s="29">
        <f>L32*(E20/100000)</f>
        <v>40.76421457</v>
      </c>
      <c r="N20" s="27">
        <f>K20-M20</f>
        <v>42.87578543</v>
      </c>
      <c r="O20" s="27">
        <v>2.5</v>
      </c>
      <c r="P20" s="46">
        <v>77.3</v>
      </c>
      <c r="Q20" s="28">
        <f>N20*P20</f>
        <v>3314.298213</v>
      </c>
      <c r="T20" s="30" t="s">
        <v>62</v>
      </c>
      <c r="U20" s="34">
        <v>0.0328</v>
      </c>
      <c r="V20" s="6"/>
      <c r="W20" s="6"/>
      <c r="X20" s="35">
        <f>L287*U20</f>
        <v>121.1347461</v>
      </c>
      <c r="Y20" s="35">
        <f>L275*U20</f>
        <v>157.4575997</v>
      </c>
      <c r="Z20" s="35">
        <f>L283*U20</f>
        <v>142.8091228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137.3351357</v>
      </c>
      <c r="Y21" s="35">
        <f>L292*U21</f>
        <v>164.7726574</v>
      </c>
      <c r="Z21" s="35">
        <f>L300*U21</f>
        <v>147.3383086</v>
      </c>
    </row>
    <row r="22">
      <c r="A22" s="32"/>
      <c r="B22" s="36"/>
      <c r="C22" s="37" t="s">
        <v>45</v>
      </c>
      <c r="D22" s="58">
        <v>89.0</v>
      </c>
      <c r="E22" s="59">
        <v>311894.0</v>
      </c>
      <c r="F22" s="58">
        <v>28.5</v>
      </c>
      <c r="G22" s="29">
        <v>1.1</v>
      </c>
      <c r="H22" s="28">
        <f>D22*G22</f>
        <v>97.9</v>
      </c>
      <c r="I22" s="28">
        <f>H22-D22</f>
        <v>8.9</v>
      </c>
      <c r="J22" s="27"/>
      <c r="K22" s="27">
        <f>SUM(K19:K21)</f>
        <v>97.9</v>
      </c>
      <c r="L22" s="29">
        <f t="shared" ref="L22:L24" si="13">K22/(E22/100000)</f>
        <v>31.3888693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606.0308925</v>
      </c>
      <c r="Y22" s="35">
        <f t="shared" si="12"/>
        <v>963.7308358</v>
      </c>
      <c r="Z22" s="35">
        <f t="shared" si="12"/>
        <v>795.2316142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88102.0</v>
      </c>
      <c r="F23" s="56" t="s">
        <v>60</v>
      </c>
      <c r="G23" s="27"/>
      <c r="H23" s="28"/>
      <c r="I23" s="28"/>
      <c r="J23" s="27">
        <f t="shared" ref="J23:J24" si="14">(0.5/48.7)*I19</f>
        <v>0.07453798768</v>
      </c>
      <c r="K23" s="29">
        <f t="shared" ref="K23:K24" si="15">D23-J23</f>
        <v>9.925462012</v>
      </c>
      <c r="L23" s="29">
        <f t="shared" si="13"/>
        <v>11.26587593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140.0</v>
      </c>
      <c r="E24" s="57">
        <v>878063.0</v>
      </c>
      <c r="F24" s="56">
        <v>15.9</v>
      </c>
      <c r="G24" s="27"/>
      <c r="H24" s="28"/>
      <c r="I24" s="28"/>
      <c r="J24" s="27">
        <f t="shared" si="14"/>
        <v>0.01683778234</v>
      </c>
      <c r="K24" s="29">
        <f t="shared" si="15"/>
        <v>139.9831622</v>
      </c>
      <c r="L24" s="29">
        <f t="shared" si="13"/>
        <v>15.94226863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150.0</v>
      </c>
      <c r="E26" s="59">
        <v>966165.0</v>
      </c>
      <c r="F26" s="58">
        <v>15.5</v>
      </c>
      <c r="G26" s="29"/>
      <c r="H26" s="28"/>
      <c r="I26" s="28"/>
      <c r="J26" s="27"/>
      <c r="K26" s="27">
        <f>SUM(K23:K25)</f>
        <v>149.9086242</v>
      </c>
      <c r="L26" s="29">
        <f t="shared" ref="L26:L28" si="16">K26/(E26/100000)</f>
        <v>15.5158409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30.0</v>
      </c>
      <c r="E27" s="57">
        <v>271243.0</v>
      </c>
      <c r="F27" s="56">
        <v>11.1</v>
      </c>
      <c r="G27" s="27"/>
      <c r="H27" s="28"/>
      <c r="I27" s="28"/>
      <c r="J27" s="27">
        <f t="shared" ref="J27:J28" si="17">(3.6/48.7)*I19</f>
        <v>0.5366735113</v>
      </c>
      <c r="K27" s="29">
        <f t="shared" ref="K27:K28" si="18">D27-J27</f>
        <v>29.46332649</v>
      </c>
      <c r="L27" s="29">
        <f t="shared" si="16"/>
        <v>10.86233617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989.0</v>
      </c>
      <c r="E28" s="57">
        <v>2463458.0</v>
      </c>
      <c r="F28" s="56">
        <v>40.1</v>
      </c>
      <c r="G28" s="27"/>
      <c r="H28" s="28"/>
      <c r="I28" s="28"/>
      <c r="J28" s="27">
        <f t="shared" si="17"/>
        <v>0.1212320329</v>
      </c>
      <c r="K28" s="29">
        <f t="shared" si="18"/>
        <v>988.878768</v>
      </c>
      <c r="L28" s="29">
        <f t="shared" si="16"/>
        <v>40.1418968</v>
      </c>
      <c r="M28" s="29">
        <f>L32*(E28/100000)</f>
        <v>612.2032927</v>
      </c>
      <c r="N28" s="27">
        <f>K28-M28</f>
        <v>376.6754753</v>
      </c>
      <c r="O28" s="27">
        <v>2.5</v>
      </c>
      <c r="P28" s="46">
        <v>77.3</v>
      </c>
      <c r="Q28" s="28">
        <f>N28*P28</f>
        <v>29117.01424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1021.0</v>
      </c>
      <c r="E30" s="59">
        <v>2734701.0</v>
      </c>
      <c r="F30" s="58">
        <v>37.3</v>
      </c>
      <c r="G30" s="29"/>
      <c r="H30" s="28"/>
      <c r="I30" s="28"/>
      <c r="J30" s="27"/>
      <c r="K30" s="27">
        <f>SUM(K27:K29)</f>
        <v>1020.342094</v>
      </c>
      <c r="L30" s="29">
        <f t="shared" ref="L30:L32" si="19">K30/(E30/100000)</f>
        <v>37.31091971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852.0</v>
      </c>
      <c r="E31" s="57">
        <v>3623459.0</v>
      </c>
      <c r="F31" s="56">
        <v>23.5</v>
      </c>
      <c r="G31" s="27"/>
      <c r="H31" s="28"/>
      <c r="I31" s="28"/>
      <c r="J31" s="27">
        <f t="shared" ref="J31:J32" si="20">(44.6/48.7)*I19</f>
        <v>6.648788501</v>
      </c>
      <c r="K31" s="29">
        <f t="shared" ref="K31:K32" si="21">D31-J31</f>
        <v>845.3512115</v>
      </c>
      <c r="L31" s="29">
        <f t="shared" si="19"/>
        <v>23.32995106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2094.0</v>
      </c>
      <c r="E32" s="57">
        <v>8420048.0</v>
      </c>
      <c r="F32" s="56">
        <v>24.9</v>
      </c>
      <c r="G32" s="27"/>
      <c r="H32" s="28"/>
      <c r="I32" s="28"/>
      <c r="J32" s="27">
        <f t="shared" si="20"/>
        <v>1.501930185</v>
      </c>
      <c r="K32" s="29">
        <f t="shared" si="21"/>
        <v>2092.49807</v>
      </c>
      <c r="L32" s="29">
        <f t="shared" si="19"/>
        <v>24.85137935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2958.0</v>
      </c>
      <c r="E34" s="59">
        <v>1.2043507E7</v>
      </c>
      <c r="F34" s="58">
        <v>24.6</v>
      </c>
      <c r="G34" s="29"/>
      <c r="H34" s="28"/>
      <c r="I34" s="28"/>
      <c r="J34" s="27"/>
      <c r="K34" s="27">
        <f>SUM(K31:K33)</f>
        <v>2949.849281</v>
      </c>
      <c r="L34" s="29">
        <f t="shared" ref="L34:L37" si="22">K34/(E34/100000)</f>
        <v>24.49327493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4218.0</v>
      </c>
      <c r="E35" s="59">
        <v>1.6056267E7</v>
      </c>
      <c r="F35" s="58">
        <v>26.3</v>
      </c>
      <c r="G35" s="29"/>
      <c r="H35" s="28"/>
      <c r="I35" s="28"/>
      <c r="J35" s="27"/>
      <c r="K35" s="27">
        <f>SUM(K34,K30,K26,K22)</f>
        <v>4218</v>
      </c>
      <c r="L35" s="29">
        <f t="shared" si="22"/>
        <v>26.27011621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4.0</v>
      </c>
      <c r="E36" s="57">
        <v>179827.0</v>
      </c>
      <c r="F36" s="56" t="s">
        <v>60</v>
      </c>
      <c r="G36" s="27"/>
      <c r="H36" s="28"/>
      <c r="I36" s="28">
        <f>I39-I37</f>
        <v>4.08</v>
      </c>
      <c r="J36" s="27"/>
      <c r="K36" s="29">
        <f>D36+I36</f>
        <v>8.08</v>
      </c>
      <c r="L36" s="29">
        <f t="shared" si="22"/>
        <v>4.49320736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206804.0</v>
      </c>
      <c r="F37" s="56">
        <v>22.2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22.68814917</v>
      </c>
      <c r="M37" s="29">
        <f>L48*(E37/100000)</f>
        <v>22.59017402</v>
      </c>
      <c r="N37" s="27">
        <f>K37-M37</f>
        <v>24.32982598</v>
      </c>
      <c r="O37" s="42">
        <v>7.0</v>
      </c>
      <c r="P37" s="46">
        <v>72.85</v>
      </c>
      <c r="Q37" s="28">
        <f>N37*P37</f>
        <v>1772.427823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386631.0</v>
      </c>
      <c r="F39" s="58">
        <v>12.9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14.22545011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1.0</v>
      </c>
      <c r="E40" s="57">
        <v>99562.0</v>
      </c>
      <c r="F40" s="56" t="s">
        <v>60</v>
      </c>
      <c r="G40" s="27"/>
      <c r="H40" s="28"/>
      <c r="I40" s="28"/>
      <c r="J40" s="27">
        <f t="shared" ref="J40:J41" si="24">(0.5/48.7)*I36</f>
        <v>0.04188911704</v>
      </c>
      <c r="K40" s="29">
        <f t="shared" ref="K40:K41" si="25">D40-J40</f>
        <v>0.958110883</v>
      </c>
      <c r="L40" s="29">
        <f t="shared" si="23"/>
        <v>0.9623258703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90.0</v>
      </c>
      <c r="E41" s="57">
        <v>1119031.0</v>
      </c>
      <c r="F41" s="56">
        <v>8.0</v>
      </c>
      <c r="G41" s="27"/>
      <c r="H41" s="28"/>
      <c r="I41" s="28"/>
      <c r="J41" s="27">
        <f t="shared" si="24"/>
        <v>0.009445585216</v>
      </c>
      <c r="K41" s="29">
        <f t="shared" si="25"/>
        <v>89.99055441</v>
      </c>
      <c r="L41" s="29">
        <f t="shared" si="23"/>
        <v>8.041828548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91.0</v>
      </c>
      <c r="E43" s="59">
        <v>1218593.0</v>
      </c>
      <c r="F43" s="58">
        <v>7.5</v>
      </c>
      <c r="G43" s="29"/>
      <c r="H43" s="28"/>
      <c r="I43" s="28"/>
      <c r="J43" s="27"/>
      <c r="K43" s="29">
        <f>SUM(K40:K42)</f>
        <v>90.9486653</v>
      </c>
      <c r="L43" s="29">
        <f t="shared" ref="L43:L45" si="26">K43/(E43/100000)</f>
        <v>7.46341603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16.0</v>
      </c>
      <c r="E44" s="57">
        <v>302808.0</v>
      </c>
      <c r="F44" s="56" t="s">
        <v>60</v>
      </c>
      <c r="G44" s="27"/>
      <c r="H44" s="28"/>
      <c r="I44" s="28"/>
      <c r="J44" s="27">
        <f t="shared" ref="J44:J45" si="27">(3.6/48.7)*I36</f>
        <v>0.3016016427</v>
      </c>
      <c r="K44" s="29">
        <f t="shared" ref="K44:K45" si="28">D44-J44</f>
        <v>15.69839836</v>
      </c>
      <c r="L44" s="29">
        <f t="shared" si="26"/>
        <v>5.184274642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535.0</v>
      </c>
      <c r="E45" s="57">
        <v>3042165.0</v>
      </c>
      <c r="F45" s="56">
        <v>17.6</v>
      </c>
      <c r="G45" s="27"/>
      <c r="H45" s="28"/>
      <c r="I45" s="28"/>
      <c r="J45" s="27">
        <f t="shared" si="27"/>
        <v>0.06800821355</v>
      </c>
      <c r="K45" s="29">
        <f t="shared" si="28"/>
        <v>534.9319918</v>
      </c>
      <c r="L45" s="29">
        <f t="shared" si="26"/>
        <v>17.58392434</v>
      </c>
      <c r="M45" s="29">
        <f>L49*(E45/100000)</f>
        <v>315.4329711</v>
      </c>
      <c r="N45" s="27">
        <f>K45-M45</f>
        <v>219.4990207</v>
      </c>
      <c r="O45" s="42">
        <v>7.0</v>
      </c>
      <c r="P45" s="46">
        <v>72.85</v>
      </c>
      <c r="Q45" s="28">
        <f>N45*P45</f>
        <v>15990.50366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551.0</v>
      </c>
      <c r="E47" s="59">
        <v>3344973.0</v>
      </c>
      <c r="F47" s="58">
        <v>16.5</v>
      </c>
      <c r="G47" s="29"/>
      <c r="H47" s="28"/>
      <c r="I47" s="28"/>
      <c r="J47" s="27"/>
      <c r="K47" s="29">
        <f>SUM(K44:K46)</f>
        <v>550.6303901</v>
      </c>
      <c r="L47" s="29">
        <f t="shared" ref="L47:L49" si="29">K47/(E47/100000)</f>
        <v>16.46143004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489.0</v>
      </c>
      <c r="E48" s="57">
        <v>4442393.0</v>
      </c>
      <c r="F48" s="56">
        <v>11.0</v>
      </c>
      <c r="G48" s="27"/>
      <c r="H48" s="28"/>
      <c r="I48" s="28"/>
      <c r="J48" s="27">
        <f t="shared" ref="J48:J49" si="30">(44.6/48.7)*I36</f>
        <v>3.73650924</v>
      </c>
      <c r="K48" s="29">
        <f t="shared" ref="K48:K49" si="31">D48-J48</f>
        <v>485.2634908</v>
      </c>
      <c r="L48" s="29">
        <f t="shared" si="29"/>
        <v>10.92347054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1150.0</v>
      </c>
      <c r="E49" s="57">
        <v>1.1082946E7</v>
      </c>
      <c r="F49" s="56">
        <v>10.4</v>
      </c>
      <c r="G49" s="27"/>
      <c r="H49" s="28"/>
      <c r="I49" s="28"/>
      <c r="J49" s="27">
        <f t="shared" si="30"/>
        <v>0.8425462012</v>
      </c>
      <c r="K49" s="29">
        <f t="shared" si="31"/>
        <v>1149.157454</v>
      </c>
      <c r="L49" s="29">
        <f t="shared" si="29"/>
        <v>10.36870029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1642.0</v>
      </c>
      <c r="E51" s="59">
        <v>1.5525339E7</v>
      </c>
      <c r="F51" s="58">
        <v>10.6</v>
      </c>
      <c r="G51" s="29"/>
      <c r="H51" s="28"/>
      <c r="I51" s="28"/>
      <c r="J51" s="27"/>
      <c r="K51" s="29">
        <f>SUM(K48:K50)</f>
        <v>1637.420945</v>
      </c>
      <c r="L51" s="29">
        <f t="shared" ref="L51:L54" si="32">K51/(E51/100000)</f>
        <v>10.54676452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2334.0</v>
      </c>
      <c r="E52" s="59">
        <v>2.0475536E7</v>
      </c>
      <c r="F52" s="58">
        <v>11.4</v>
      </c>
      <c r="G52" s="29"/>
      <c r="H52" s="28"/>
      <c r="I52" s="28"/>
      <c r="J52" s="27"/>
      <c r="K52" s="29">
        <f>SUM(K39,K43,K47,K51)</f>
        <v>2334</v>
      </c>
      <c r="L52" s="29">
        <f t="shared" si="32"/>
        <v>11.39896899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164317.0</v>
      </c>
      <c r="F53" s="56" t="s">
        <v>60</v>
      </c>
      <c r="G53" s="28"/>
      <c r="H53" s="28"/>
      <c r="I53" s="28">
        <f>I56-I54</f>
        <v>4.18</v>
      </c>
      <c r="J53" s="27"/>
      <c r="K53" s="29">
        <f>D53+I53</f>
        <v>9.18</v>
      </c>
      <c r="L53" s="29">
        <f t="shared" si="32"/>
        <v>5.586762173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46.0</v>
      </c>
      <c r="E54" s="57">
        <v>210293.0</v>
      </c>
      <c r="F54" s="56">
        <v>21.9</v>
      </c>
      <c r="G54" s="27">
        <v>1.02</v>
      </c>
      <c r="H54" s="28">
        <f>D54*G54</f>
        <v>46.92</v>
      </c>
      <c r="I54" s="28">
        <f>H54-D54</f>
        <v>0.92</v>
      </c>
      <c r="J54" s="27"/>
      <c r="K54" s="29">
        <f>H54</f>
        <v>46.92</v>
      </c>
      <c r="L54" s="29">
        <f t="shared" si="32"/>
        <v>22.31172697</v>
      </c>
      <c r="M54" s="29">
        <f>L66*(E54/100000)</f>
        <v>27.56177372</v>
      </c>
      <c r="N54" s="27">
        <f>K54-M54</f>
        <v>19.35822628</v>
      </c>
      <c r="O54" s="42">
        <v>12.0</v>
      </c>
      <c r="P54" s="46">
        <v>67.9</v>
      </c>
      <c r="Q54" s="28">
        <f>N54*P54</f>
        <v>1314.423565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51.0</v>
      </c>
      <c r="E56" s="59">
        <v>374610.0</v>
      </c>
      <c r="F56" s="58">
        <v>13.6</v>
      </c>
      <c r="G56" s="29">
        <v>1.1</v>
      </c>
      <c r="H56" s="28">
        <f>D56*G56</f>
        <v>56.1</v>
      </c>
      <c r="I56" s="28">
        <f>H56-D56</f>
        <v>5.1</v>
      </c>
      <c r="J56" s="27"/>
      <c r="K56" s="29">
        <f>SUM(K53:K55)</f>
        <v>56.1</v>
      </c>
      <c r="L56" s="29">
        <f t="shared" ref="L56:L58" si="33">K56/(E56/100000)</f>
        <v>14.9755746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87210.0</v>
      </c>
      <c r="F57" s="56" t="s">
        <v>60</v>
      </c>
      <c r="G57" s="27"/>
      <c r="H57" s="28"/>
      <c r="I57" s="28"/>
      <c r="J57" s="27">
        <f t="shared" ref="J57:J58" si="34">(0.5/48.7)*I53</f>
        <v>0.04291581109</v>
      </c>
      <c r="K57" s="29">
        <f t="shared" ref="K57:K58" si="35">D57-J57</f>
        <v>3.957084189</v>
      </c>
      <c r="L57" s="29">
        <f t="shared" si="33"/>
        <v>4.537420237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97.0</v>
      </c>
      <c r="E58" s="57">
        <v>1063878.0</v>
      </c>
      <c r="F58" s="56">
        <v>9.1</v>
      </c>
      <c r="G58" s="27"/>
      <c r="H58" s="28"/>
      <c r="I58" s="28"/>
      <c r="J58" s="27">
        <f t="shared" si="34"/>
        <v>0.009445585216</v>
      </c>
      <c r="K58" s="29">
        <f t="shared" si="35"/>
        <v>96.99055441</v>
      </c>
      <c r="L58" s="29">
        <f t="shared" si="33"/>
        <v>9.116698946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101.0</v>
      </c>
      <c r="E60" s="59">
        <v>1151088.0</v>
      </c>
      <c r="F60" s="58">
        <v>8.8</v>
      </c>
      <c r="G60" s="29"/>
      <c r="H60" s="28"/>
      <c r="I60" s="28"/>
      <c r="J60" s="27"/>
      <c r="K60" s="29">
        <f>SUM(K57:K59)</f>
        <v>100.9476386</v>
      </c>
      <c r="L60" s="29">
        <f t="shared" ref="L60:L62" si="36">K60/(E60/100000)</f>
        <v>8.769758577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269169.0</v>
      </c>
      <c r="F61" s="56">
        <v>7.4</v>
      </c>
      <c r="G61" s="27"/>
      <c r="H61" s="28"/>
      <c r="I61" s="28"/>
      <c r="J61" s="27">
        <f t="shared" ref="J61:J62" si="37">(3.6/48.7)*I53</f>
        <v>0.3089938398</v>
      </c>
      <c r="K61" s="29">
        <f t="shared" ref="K61:K62" si="38">D61-J61</f>
        <v>19.69100616</v>
      </c>
      <c r="L61" s="29">
        <f t="shared" si="36"/>
        <v>7.315480668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620.0</v>
      </c>
      <c r="E62" s="57">
        <v>3132837.0</v>
      </c>
      <c r="F62" s="56">
        <v>19.8</v>
      </c>
      <c r="G62" s="27"/>
      <c r="H62" s="28"/>
      <c r="I62" s="28"/>
      <c r="J62" s="27">
        <f t="shared" si="37"/>
        <v>0.06800821355</v>
      </c>
      <c r="K62" s="29">
        <f t="shared" si="38"/>
        <v>619.9319918</v>
      </c>
      <c r="L62" s="29">
        <f t="shared" si="36"/>
        <v>19.7881981</v>
      </c>
      <c r="M62" s="29">
        <f>L66*(E62/100000)</f>
        <v>410.601135</v>
      </c>
      <c r="N62" s="27">
        <f>K62-M62</f>
        <v>209.3308567</v>
      </c>
      <c r="O62" s="42">
        <v>12.0</v>
      </c>
      <c r="P62" s="46">
        <v>67.9</v>
      </c>
      <c r="Q62" s="28">
        <f>N62*P62</f>
        <v>14213.56517</v>
      </c>
    </row>
    <row r="63">
      <c r="A63" s="32"/>
      <c r="B63" s="32"/>
      <c r="C63" s="24" t="s">
        <v>42</v>
      </c>
      <c r="D63" s="56">
        <v>5.0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5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645.0</v>
      </c>
      <c r="E64" s="59">
        <v>3402006.0</v>
      </c>
      <c r="F64" s="58">
        <v>19.0</v>
      </c>
      <c r="G64" s="29"/>
      <c r="H64" s="28"/>
      <c r="I64" s="28"/>
      <c r="J64" s="27"/>
      <c r="K64" s="29">
        <f>SUM(K61:K63)</f>
        <v>644.6229979</v>
      </c>
      <c r="L64" s="29">
        <f t="shared" ref="L64:L66" si="39">K64/(E64/100000)</f>
        <v>18.94832043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544.0</v>
      </c>
      <c r="E65" s="57">
        <v>4173416.0</v>
      </c>
      <c r="F65" s="56">
        <v>13.0</v>
      </c>
      <c r="G65" s="27"/>
      <c r="H65" s="28"/>
      <c r="I65" s="28"/>
      <c r="J65" s="27">
        <f t="shared" ref="J65:J66" si="40">(44.6/48.7)*I53</f>
        <v>3.828090349</v>
      </c>
      <c r="K65" s="29">
        <f t="shared" ref="K65:K66" si="41">D65-J65</f>
        <v>540.1719097</v>
      </c>
      <c r="L65" s="29">
        <f t="shared" si="39"/>
        <v>12.94315998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1517.0</v>
      </c>
      <c r="E66" s="57">
        <v>1.1568098E7</v>
      </c>
      <c r="F66" s="56">
        <v>13.1</v>
      </c>
      <c r="G66" s="27"/>
      <c r="H66" s="28"/>
      <c r="I66" s="28"/>
      <c r="J66" s="27">
        <f t="shared" si="40"/>
        <v>0.8425462012</v>
      </c>
      <c r="K66" s="29">
        <f t="shared" si="41"/>
        <v>1516.157454</v>
      </c>
      <c r="L66" s="29">
        <f t="shared" si="39"/>
        <v>13.10636765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2069.0</v>
      </c>
      <c r="E68" s="59">
        <v>1.5741514E7</v>
      </c>
      <c r="F68" s="58">
        <v>13.1</v>
      </c>
      <c r="G68" s="29"/>
      <c r="H68" s="28"/>
      <c r="I68" s="28"/>
      <c r="J68" s="27"/>
      <c r="K68" s="29">
        <f>SUM(K65:K67)</f>
        <v>2064.329363</v>
      </c>
      <c r="L68" s="29">
        <f t="shared" ref="L68:L71" si="42">K68/(E68/100000)</f>
        <v>13.1139188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2866.0</v>
      </c>
      <c r="E69" s="59">
        <v>2.0669218E7</v>
      </c>
      <c r="F69" s="58">
        <v>13.9</v>
      </c>
      <c r="G69" s="29"/>
      <c r="H69" s="28"/>
      <c r="I69" s="28"/>
      <c r="J69" s="27"/>
      <c r="K69" s="29">
        <f>SUM(K56,K60,K64,K68)</f>
        <v>2866</v>
      </c>
      <c r="L69" s="29">
        <f t="shared" si="42"/>
        <v>13.86603015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21.0</v>
      </c>
      <c r="E70" s="57">
        <v>161006.0</v>
      </c>
      <c r="F70" s="56">
        <v>13.0</v>
      </c>
      <c r="G70" s="27"/>
      <c r="H70" s="28"/>
      <c r="I70" s="28">
        <f>I73-I71</f>
        <v>16.66</v>
      </c>
      <c r="J70" s="27"/>
      <c r="K70" s="29">
        <f>D70+I70</f>
        <v>37.66</v>
      </c>
      <c r="L70" s="29">
        <f t="shared" si="42"/>
        <v>23.39043265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182.0</v>
      </c>
      <c r="E71" s="57">
        <v>218197.0</v>
      </c>
      <c r="F71" s="56">
        <v>83.4</v>
      </c>
      <c r="G71" s="27">
        <v>1.02</v>
      </c>
      <c r="H71" s="28">
        <f>D71*G71</f>
        <v>185.64</v>
      </c>
      <c r="I71" s="28">
        <f>H71-D71</f>
        <v>3.64</v>
      </c>
      <c r="J71" s="27"/>
      <c r="K71" s="29">
        <f>H71</f>
        <v>185.64</v>
      </c>
      <c r="L71" s="29">
        <f t="shared" si="42"/>
        <v>85.07907991</v>
      </c>
      <c r="M71" s="29">
        <f>L83*(E71/100000)</f>
        <v>100.1621848</v>
      </c>
      <c r="N71" s="27">
        <f>K71-M71</f>
        <v>85.47781516</v>
      </c>
      <c r="O71" s="42">
        <v>16.0</v>
      </c>
      <c r="P71" s="46">
        <v>63.9</v>
      </c>
      <c r="Q71" s="28">
        <f>N71*P71</f>
        <v>5462.032389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203.0</v>
      </c>
      <c r="E73" s="59">
        <v>379203.0</v>
      </c>
      <c r="F73" s="58">
        <v>53.5</v>
      </c>
      <c r="G73" s="29">
        <v>1.1</v>
      </c>
      <c r="H73" s="28">
        <f>D73*G73</f>
        <v>223.3</v>
      </c>
      <c r="I73" s="28">
        <f>H73-D73</f>
        <v>20.3</v>
      </c>
      <c r="J73" s="27"/>
      <c r="K73" s="29">
        <f>SUM(K70:K72)</f>
        <v>223.3</v>
      </c>
      <c r="L73" s="29">
        <f t="shared" ref="L73:L75" si="43">K73/(E73/100000)</f>
        <v>58.88666493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11.0</v>
      </c>
      <c r="E74" s="57">
        <v>82638.0</v>
      </c>
      <c r="F74" s="56" t="s">
        <v>60</v>
      </c>
      <c r="G74" s="28"/>
      <c r="H74" s="28"/>
      <c r="I74" s="28"/>
      <c r="J74" s="27">
        <f t="shared" ref="J74:J75" si="44">(0.5/48.7)*I70</f>
        <v>0.1710472279</v>
      </c>
      <c r="K74" s="29">
        <f t="shared" ref="K74:K75" si="45">D74-J74</f>
        <v>10.82895277</v>
      </c>
      <c r="L74" s="29">
        <f t="shared" si="43"/>
        <v>13.1040838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248.0</v>
      </c>
      <c r="E75" s="57">
        <v>1083547.0</v>
      </c>
      <c r="F75" s="56">
        <v>22.9</v>
      </c>
      <c r="G75" s="27"/>
      <c r="H75" s="28"/>
      <c r="I75" s="28"/>
      <c r="J75" s="27">
        <f t="shared" si="44"/>
        <v>0.03737166324</v>
      </c>
      <c r="K75" s="29">
        <f t="shared" si="45"/>
        <v>247.9626283</v>
      </c>
      <c r="L75" s="29">
        <f t="shared" si="43"/>
        <v>22.8843445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259.0</v>
      </c>
      <c r="E77" s="59">
        <v>1166185.0</v>
      </c>
      <c r="F77" s="58">
        <v>22.2</v>
      </c>
      <c r="G77" s="29"/>
      <c r="H77" s="28"/>
      <c r="I77" s="28"/>
      <c r="J77" s="27"/>
      <c r="K77" s="29">
        <f>SUM(K74:K76)</f>
        <v>258.7915811</v>
      </c>
      <c r="L77" s="29">
        <f t="shared" ref="L77:L79" si="46">K77/(E77/100000)</f>
        <v>22.19129736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43.0</v>
      </c>
      <c r="E78" s="57">
        <v>255092.0</v>
      </c>
      <c r="F78" s="56">
        <v>16.9</v>
      </c>
      <c r="G78" s="27"/>
      <c r="H78" s="28"/>
      <c r="I78" s="28"/>
      <c r="J78" s="27">
        <f t="shared" ref="J78:J79" si="47">(3.6/48.7)*I70</f>
        <v>1.231540041</v>
      </c>
      <c r="K78" s="29">
        <f t="shared" ref="K78:K79" si="48">D78-J78</f>
        <v>41.76845996</v>
      </c>
      <c r="L78" s="29">
        <f t="shared" si="46"/>
        <v>16.37388078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2264.0</v>
      </c>
      <c r="E79" s="57">
        <v>3329847.0</v>
      </c>
      <c r="F79" s="56">
        <v>68.0</v>
      </c>
      <c r="G79" s="27"/>
      <c r="H79" s="28"/>
      <c r="I79" s="28"/>
      <c r="J79" s="27">
        <f t="shared" si="47"/>
        <v>0.2690759754</v>
      </c>
      <c r="K79" s="29">
        <f t="shared" si="48"/>
        <v>2263.730924</v>
      </c>
      <c r="L79" s="29">
        <f t="shared" si="46"/>
        <v>67.98303117</v>
      </c>
      <c r="M79" s="29">
        <f>L83*(E79/100000)</f>
        <v>1528.548746</v>
      </c>
      <c r="N79" s="27">
        <f>K79-M79</f>
        <v>735.1821782</v>
      </c>
      <c r="O79" s="42">
        <v>16.0</v>
      </c>
      <c r="P79" s="46">
        <v>63.9</v>
      </c>
      <c r="Q79" s="28">
        <f>N79*P79</f>
        <v>46978.14119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2316.0</v>
      </c>
      <c r="E81" s="59">
        <v>3584939.0</v>
      </c>
      <c r="F81" s="58">
        <v>64.6</v>
      </c>
      <c r="G81" s="29"/>
      <c r="H81" s="28"/>
      <c r="I81" s="28"/>
      <c r="J81" s="27"/>
      <c r="K81" s="29">
        <f>SUM(K78:K80)</f>
        <v>2314.499384</v>
      </c>
      <c r="L81" s="29">
        <f t="shared" ref="L81:L83" si="49">K81/(E81/100000)</f>
        <v>64.56175081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1705.0</v>
      </c>
      <c r="E82" s="57">
        <v>4081959.0</v>
      </c>
      <c r="F82" s="56">
        <v>41.8</v>
      </c>
      <c r="G82" s="27"/>
      <c r="H82" s="28"/>
      <c r="I82" s="28"/>
      <c r="J82" s="27">
        <f t="shared" ref="J82:J83" si="50">(44.6/48.7)*I70</f>
        <v>15.25741273</v>
      </c>
      <c r="K82" s="29">
        <f t="shared" ref="K82:K83" si="51">D82-J82</f>
        <v>1689.742587</v>
      </c>
      <c r="L82" s="29">
        <f t="shared" si="49"/>
        <v>41.39538362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5580.0</v>
      </c>
      <c r="E83" s="57">
        <v>1.2148416E7</v>
      </c>
      <c r="F83" s="56">
        <v>45.9</v>
      </c>
      <c r="G83" s="27"/>
      <c r="H83" s="28"/>
      <c r="I83" s="28"/>
      <c r="J83" s="27">
        <f t="shared" si="50"/>
        <v>3.333552361</v>
      </c>
      <c r="K83" s="29">
        <f t="shared" si="51"/>
        <v>5576.666448</v>
      </c>
      <c r="L83" s="29">
        <f t="shared" si="49"/>
        <v>45.90447386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7296.0</v>
      </c>
      <c r="E85" s="59">
        <v>1.6230375E7</v>
      </c>
      <c r="F85" s="58">
        <v>45.0</v>
      </c>
      <c r="G85" s="29"/>
      <c r="H85" s="28"/>
      <c r="I85" s="28"/>
      <c r="J85" s="27"/>
      <c r="K85" s="29">
        <f>SUM(K82:K84)</f>
        <v>7277.409035</v>
      </c>
      <c r="L85" s="29">
        <f t="shared" ref="L85:L88" si="52">K85/(E85/100000)</f>
        <v>44.83820636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10074.0</v>
      </c>
      <c r="E86" s="59">
        <v>2.1360702E7</v>
      </c>
      <c r="F86" s="58">
        <v>47.2</v>
      </c>
      <c r="G86" s="29"/>
      <c r="H86" s="28"/>
      <c r="I86" s="28"/>
      <c r="J86" s="27"/>
      <c r="K86" s="29">
        <f>SUM(K85,K81,K77,K73)</f>
        <v>10074</v>
      </c>
      <c r="L86" s="29">
        <f t="shared" si="52"/>
        <v>47.16137138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31.0</v>
      </c>
      <c r="E87" s="57">
        <v>164133.0</v>
      </c>
      <c r="F87" s="56">
        <v>18.9</v>
      </c>
      <c r="G87" s="27"/>
      <c r="H87" s="28"/>
      <c r="I87" s="28">
        <f>I90-I88</f>
        <v>32.72</v>
      </c>
      <c r="J87" s="27"/>
      <c r="K87" s="29">
        <f>D87+I87</f>
        <v>63.72</v>
      </c>
      <c r="L87" s="29">
        <f t="shared" si="52"/>
        <v>38.8221747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369.0</v>
      </c>
      <c r="E88" s="57">
        <v>223569.0</v>
      </c>
      <c r="F88" s="56">
        <v>165.0</v>
      </c>
      <c r="G88" s="27">
        <v>1.02</v>
      </c>
      <c r="H88" s="28">
        <f>D88*G88</f>
        <v>376.38</v>
      </c>
      <c r="I88" s="28">
        <f>H88-D88</f>
        <v>7.38</v>
      </c>
      <c r="J88" s="27"/>
      <c r="K88" s="29">
        <f>H88</f>
        <v>376.38</v>
      </c>
      <c r="L88" s="29">
        <f t="shared" si="52"/>
        <v>168.3507105</v>
      </c>
      <c r="M88" s="29">
        <f>L100*(E88/100000)</f>
        <v>187.3194519</v>
      </c>
      <c r="N88" s="27">
        <f>K88-M88</f>
        <v>189.0605481</v>
      </c>
      <c r="O88" s="42">
        <v>22.0</v>
      </c>
      <c r="P88" s="46">
        <v>58.1</v>
      </c>
      <c r="Q88" s="28">
        <f>N88*P88</f>
        <v>10984.41785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401.0</v>
      </c>
      <c r="E90" s="59">
        <v>387702.0</v>
      </c>
      <c r="F90" s="58">
        <v>103.4</v>
      </c>
      <c r="G90" s="29">
        <v>1.1</v>
      </c>
      <c r="H90" s="28">
        <f>D90*G90</f>
        <v>441.1</v>
      </c>
      <c r="I90" s="28">
        <f>H90-D90</f>
        <v>40.1</v>
      </c>
      <c r="J90" s="27"/>
      <c r="K90" s="29">
        <f>SUM(K87:K89)</f>
        <v>441.1</v>
      </c>
      <c r="L90" s="29">
        <f t="shared" ref="L90:L92" si="53">K90/(E90/100000)</f>
        <v>113.7729493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86273.0</v>
      </c>
      <c r="F91" s="56">
        <v>27.8</v>
      </c>
      <c r="G91" s="27"/>
      <c r="H91" s="28"/>
      <c r="I91" s="28"/>
      <c r="J91" s="27">
        <f t="shared" ref="J91:J92" si="54">(0.5/48.7)*I87</f>
        <v>0.3359342916</v>
      </c>
      <c r="K91" s="29">
        <f t="shared" ref="K91:K92" si="55">D91-J91</f>
        <v>23.66406571</v>
      </c>
      <c r="L91" s="29">
        <f t="shared" si="53"/>
        <v>27.42928345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487.0</v>
      </c>
      <c r="E92" s="57">
        <v>1310597.0</v>
      </c>
      <c r="F92" s="56">
        <v>37.2</v>
      </c>
      <c r="G92" s="27"/>
      <c r="H92" s="28"/>
      <c r="I92" s="28"/>
      <c r="J92" s="27">
        <f t="shared" si="54"/>
        <v>0.07577002053</v>
      </c>
      <c r="K92" s="29">
        <f t="shared" si="55"/>
        <v>486.92423</v>
      </c>
      <c r="L92" s="29">
        <f t="shared" si="53"/>
        <v>37.15285706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513.0</v>
      </c>
      <c r="E94" s="59">
        <v>1396870.0</v>
      </c>
      <c r="F94" s="58">
        <v>36.7</v>
      </c>
      <c r="G94" s="29"/>
      <c r="H94" s="28"/>
      <c r="I94" s="28"/>
      <c r="J94" s="27"/>
      <c r="K94" s="29">
        <f>SUM(K91:K93)</f>
        <v>512.5882957</v>
      </c>
      <c r="L94" s="29">
        <f t="shared" ref="L94:L96" si="56">K94/(E94/100000)</f>
        <v>36.69549032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55.0</v>
      </c>
      <c r="E95" s="57">
        <v>266069.0</v>
      </c>
      <c r="F95" s="56">
        <v>20.7</v>
      </c>
      <c r="G95" s="27"/>
      <c r="H95" s="28"/>
      <c r="I95" s="28"/>
      <c r="J95" s="27">
        <f t="shared" ref="J95:J96" si="57">(3.6/48.7)*I87</f>
        <v>2.418726899</v>
      </c>
      <c r="K95" s="29">
        <f t="shared" ref="K95:K96" si="58">D95-J95</f>
        <v>52.5812731</v>
      </c>
      <c r="L95" s="29">
        <f t="shared" si="56"/>
        <v>19.7622696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4317.0</v>
      </c>
      <c r="E96" s="57">
        <v>3468892.0</v>
      </c>
      <c r="F96" s="56">
        <v>124.4</v>
      </c>
      <c r="G96" s="27"/>
      <c r="H96" s="28"/>
      <c r="I96" s="28"/>
      <c r="J96" s="27">
        <f t="shared" si="57"/>
        <v>0.5455441478</v>
      </c>
      <c r="K96" s="29">
        <f t="shared" si="58"/>
        <v>4316.454456</v>
      </c>
      <c r="L96" s="29">
        <f t="shared" si="56"/>
        <v>124.4332327</v>
      </c>
      <c r="M96" s="29">
        <f>L100*(E96/100000)</f>
        <v>2906.444758</v>
      </c>
      <c r="N96" s="27">
        <f>K96-M96</f>
        <v>1410.009698</v>
      </c>
      <c r="O96" s="42">
        <v>22.0</v>
      </c>
      <c r="P96" s="46">
        <v>58.1</v>
      </c>
      <c r="Q96" s="28">
        <f>N96*P96</f>
        <v>81921.56345</v>
      </c>
    </row>
    <row r="97">
      <c r="A97" s="32"/>
      <c r="B97" s="32"/>
      <c r="C97" s="24" t="s">
        <v>42</v>
      </c>
      <c r="D97" s="56">
        <v>17.0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17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4389.0</v>
      </c>
      <c r="E98" s="59">
        <v>3734961.0</v>
      </c>
      <c r="F98" s="58">
        <v>117.5</v>
      </c>
      <c r="G98" s="29"/>
      <c r="H98" s="28"/>
      <c r="I98" s="28"/>
      <c r="J98" s="27"/>
      <c r="K98" s="29">
        <f>SUM(K95:K97)</f>
        <v>4386.035729</v>
      </c>
      <c r="L98" s="29">
        <f t="shared" ref="L98:L100" si="59">K98/(E98/100000)</f>
        <v>117.4319017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2883.0</v>
      </c>
      <c r="E99" s="57">
        <v>4068366.0</v>
      </c>
      <c r="F99" s="56">
        <v>70.9</v>
      </c>
      <c r="G99" s="27"/>
      <c r="H99" s="28"/>
      <c r="I99" s="28"/>
      <c r="J99" s="27">
        <f t="shared" ref="J99:J100" si="60">(44.6/48.7)*I87</f>
        <v>29.96533881</v>
      </c>
      <c r="K99" s="29">
        <f t="shared" ref="K99:K100" si="61">D99-J99</f>
        <v>2853.034661</v>
      </c>
      <c r="L99" s="29">
        <f t="shared" si="59"/>
        <v>70.12728602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10895.0</v>
      </c>
      <c r="E100" s="57">
        <v>1.2995304E7</v>
      </c>
      <c r="F100" s="56">
        <v>83.8</v>
      </c>
      <c r="G100" s="27"/>
      <c r="H100" s="28"/>
      <c r="I100" s="28"/>
      <c r="J100" s="27">
        <f t="shared" si="60"/>
        <v>6.758685832</v>
      </c>
      <c r="K100" s="29">
        <f t="shared" si="61"/>
        <v>10888.24131</v>
      </c>
      <c r="L100" s="29">
        <f t="shared" si="59"/>
        <v>83.78596849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27.0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27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13805.0</v>
      </c>
      <c r="E102" s="59">
        <v>1.706367E7</v>
      </c>
      <c r="F102" s="58">
        <v>80.9</v>
      </c>
      <c r="G102" s="29"/>
      <c r="H102" s="28"/>
      <c r="I102" s="28"/>
      <c r="J102" s="27"/>
      <c r="K102" s="29">
        <f>SUM(K99:K101)</f>
        <v>13768.27598</v>
      </c>
      <c r="L102" s="29">
        <f t="shared" ref="L102:L105" si="62">K102/(E102/100000)</f>
        <v>80.68765966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19108.0</v>
      </c>
      <c r="E103" s="59">
        <v>2.2583203E7</v>
      </c>
      <c r="F103" s="58">
        <v>84.6</v>
      </c>
      <c r="G103" s="29"/>
      <c r="H103" s="28"/>
      <c r="I103" s="28"/>
      <c r="J103" s="27"/>
      <c r="K103" s="29">
        <f>SUM(K102,K98,K94,K90)</f>
        <v>19108</v>
      </c>
      <c r="L103" s="29">
        <f t="shared" si="62"/>
        <v>84.61155842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26.0</v>
      </c>
      <c r="E104" s="57">
        <v>157261.0</v>
      </c>
      <c r="F104" s="56">
        <v>16.5</v>
      </c>
      <c r="G104" s="27"/>
      <c r="H104" s="28"/>
      <c r="I104" s="28">
        <f>I107-I105</f>
        <v>39.83</v>
      </c>
      <c r="J104" s="27"/>
      <c r="K104" s="29">
        <f>D104+I104</f>
        <v>65.83</v>
      </c>
      <c r="L104" s="29">
        <f t="shared" si="62"/>
        <v>41.86034681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441.0</v>
      </c>
      <c r="E105" s="57">
        <v>190471.0</v>
      </c>
      <c r="F105" s="56">
        <v>231.5</v>
      </c>
      <c r="G105" s="27">
        <v>1.25</v>
      </c>
      <c r="H105" s="28">
        <f>D105*G105</f>
        <v>551.25</v>
      </c>
      <c r="I105" s="28">
        <f>H105-D105</f>
        <v>110.25</v>
      </c>
      <c r="J105" s="27"/>
      <c r="K105" s="29">
        <f>H105</f>
        <v>551.25</v>
      </c>
      <c r="L105" s="29">
        <f t="shared" si="62"/>
        <v>289.4141365</v>
      </c>
      <c r="M105" s="29">
        <f>L117*(E105/100000)</f>
        <v>192.7429284</v>
      </c>
      <c r="N105" s="27">
        <f>K105-M105</f>
        <v>358.5070716</v>
      </c>
      <c r="O105" s="42">
        <v>27.0</v>
      </c>
      <c r="P105" s="46">
        <v>53.35</v>
      </c>
      <c r="Q105" s="28">
        <f>N105*P105</f>
        <v>19126.35227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469.0</v>
      </c>
      <c r="E107" s="59">
        <v>347732.0</v>
      </c>
      <c r="F107" s="58">
        <v>134.9</v>
      </c>
      <c r="G107" s="29">
        <v>1.32</v>
      </c>
      <c r="H107" s="28">
        <f>D107*G107</f>
        <v>619.08</v>
      </c>
      <c r="I107" s="28">
        <f>H107-D107</f>
        <v>150.08</v>
      </c>
      <c r="J107" s="27"/>
      <c r="K107" s="29">
        <f>SUM(K104:K106)</f>
        <v>619.08</v>
      </c>
      <c r="L107" s="29">
        <f t="shared" ref="L107:L109" si="63">K107/(E107/100000)</f>
        <v>178.0336581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20.0</v>
      </c>
      <c r="E108" s="57">
        <v>79191.0</v>
      </c>
      <c r="F108" s="56">
        <v>25.3</v>
      </c>
      <c r="G108" s="27"/>
      <c r="H108" s="28"/>
      <c r="I108" s="28"/>
      <c r="J108" s="27">
        <f t="shared" ref="J108:J109" si="64">(0.5/48.7)*I104</f>
        <v>0.4089322382</v>
      </c>
      <c r="K108" s="29">
        <f t="shared" ref="K108:K109" si="65">D108-J108</f>
        <v>19.59106776</v>
      </c>
      <c r="L108" s="29">
        <f t="shared" si="63"/>
        <v>24.73900792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562.0</v>
      </c>
      <c r="E109" s="57">
        <v>1428625.0</v>
      </c>
      <c r="F109" s="56">
        <v>39.3</v>
      </c>
      <c r="G109" s="27"/>
      <c r="H109" s="28"/>
      <c r="I109" s="28"/>
      <c r="J109" s="27">
        <f t="shared" si="64"/>
        <v>1.131930185</v>
      </c>
      <c r="K109" s="29">
        <f t="shared" si="65"/>
        <v>560.8680698</v>
      </c>
      <c r="L109" s="29">
        <f t="shared" si="63"/>
        <v>39.25929266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582.0</v>
      </c>
      <c r="E111" s="59">
        <v>1507816.0</v>
      </c>
      <c r="F111" s="58">
        <v>38.6</v>
      </c>
      <c r="G111" s="29"/>
      <c r="H111" s="28"/>
      <c r="I111" s="28"/>
      <c r="J111" s="27"/>
      <c r="K111" s="29">
        <f>SUM(K108:K110)</f>
        <v>580.4591376</v>
      </c>
      <c r="L111" s="29">
        <f t="shared" ref="L111:L113" si="66">K111/(E111/100000)</f>
        <v>38.49668246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239137.0</v>
      </c>
      <c r="F112" s="56">
        <v>24.3</v>
      </c>
      <c r="G112" s="27"/>
      <c r="H112" s="28"/>
      <c r="I112" s="28"/>
      <c r="J112" s="27">
        <f t="shared" ref="J112:J113" si="67">(3.6/48.7)*I104</f>
        <v>2.944312115</v>
      </c>
      <c r="K112" s="29">
        <f t="shared" ref="K112:K113" si="68">D112-J112</f>
        <v>55.05568789</v>
      </c>
      <c r="L112" s="29">
        <f t="shared" si="66"/>
        <v>23.02265558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4183.0</v>
      </c>
      <c r="E113" s="57">
        <v>2883278.0</v>
      </c>
      <c r="F113" s="56">
        <v>145.1</v>
      </c>
      <c r="G113" s="27"/>
      <c r="H113" s="28"/>
      <c r="I113" s="28"/>
      <c r="J113" s="27">
        <f t="shared" si="67"/>
        <v>8.149897331</v>
      </c>
      <c r="K113" s="29">
        <f t="shared" si="68"/>
        <v>4174.850103</v>
      </c>
      <c r="L113" s="29">
        <f t="shared" si="66"/>
        <v>144.7952678</v>
      </c>
      <c r="M113" s="29">
        <f>L117*(E113/100000)</f>
        <v>2917.669594</v>
      </c>
      <c r="N113" s="27">
        <f>K113-M113</f>
        <v>1257.180509</v>
      </c>
      <c r="O113" s="42">
        <v>27.0</v>
      </c>
      <c r="P113" s="46">
        <v>53.35</v>
      </c>
      <c r="Q113" s="28">
        <f>N113*P113</f>
        <v>67070.58016</v>
      </c>
    </row>
    <row r="114">
      <c r="A114" s="32"/>
      <c r="B114" s="32"/>
      <c r="C114" s="24" t="s">
        <v>42</v>
      </c>
      <c r="D114" s="56">
        <v>26.0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4267.0</v>
      </c>
      <c r="E115" s="59">
        <v>3122415.0</v>
      </c>
      <c r="F115" s="58">
        <v>136.7</v>
      </c>
      <c r="G115" s="29"/>
      <c r="H115" s="28"/>
      <c r="I115" s="28"/>
      <c r="J115" s="27"/>
      <c r="K115" s="29">
        <f>SUM(K112:K114)</f>
        <v>4255.905791</v>
      </c>
      <c r="L115" s="29">
        <f t="shared" ref="L115:L117" si="69">K115/(E115/100000)</f>
        <v>136.3017341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2856.0</v>
      </c>
      <c r="E116" s="57">
        <v>3893748.0</v>
      </c>
      <c r="F116" s="56">
        <v>73.3</v>
      </c>
      <c r="G116" s="27"/>
      <c r="H116" s="28"/>
      <c r="I116" s="28"/>
      <c r="J116" s="27">
        <f t="shared" ref="J116:J117" si="70">(44.6/48.7)*I104</f>
        <v>36.47675565</v>
      </c>
      <c r="K116" s="29">
        <f t="shared" ref="K116:K117" si="71">D116-J116</f>
        <v>2819.523244</v>
      </c>
      <c r="L116" s="29">
        <f t="shared" si="69"/>
        <v>72.41154909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12777.0</v>
      </c>
      <c r="E117" s="57">
        <v>1.2526615E7</v>
      </c>
      <c r="F117" s="56">
        <v>102.0</v>
      </c>
      <c r="G117" s="27"/>
      <c r="H117" s="28"/>
      <c r="I117" s="28"/>
      <c r="J117" s="27">
        <f t="shared" si="70"/>
        <v>100.9681725</v>
      </c>
      <c r="K117" s="29">
        <f t="shared" si="71"/>
        <v>12676.03183</v>
      </c>
      <c r="L117" s="29">
        <f t="shared" si="69"/>
        <v>101.1927949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15674.0</v>
      </c>
      <c r="E119" s="59">
        <v>1.6420363E7</v>
      </c>
      <c r="F119" s="58">
        <v>95.5</v>
      </c>
      <c r="G119" s="29"/>
      <c r="H119" s="28"/>
      <c r="I119" s="28"/>
      <c r="J119" s="27"/>
      <c r="K119" s="29">
        <f>SUM(K116:K118)</f>
        <v>15536.55507</v>
      </c>
      <c r="L119" s="29">
        <f t="shared" ref="L119:L122" si="72">K119/(E119/100000)</f>
        <v>94.61761029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20992.0</v>
      </c>
      <c r="E120" s="59">
        <v>2.1398326E7</v>
      </c>
      <c r="F120" s="58">
        <v>98.1</v>
      </c>
      <c r="G120" s="29"/>
      <c r="H120" s="28"/>
      <c r="I120" s="28"/>
      <c r="J120" s="27"/>
      <c r="K120" s="29">
        <f>SUM(K119,K115,K111,K107)</f>
        <v>20992</v>
      </c>
      <c r="L120" s="29">
        <f t="shared" si="72"/>
        <v>98.10113184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28.0</v>
      </c>
      <c r="E121" s="57">
        <v>151644.0</v>
      </c>
      <c r="F121" s="56">
        <v>18.5</v>
      </c>
      <c r="G121" s="27"/>
      <c r="H121" s="28"/>
      <c r="I121" s="28">
        <f>I124-I122</f>
        <v>39.55</v>
      </c>
      <c r="J121" s="27"/>
      <c r="K121" s="29">
        <f>D121+I121</f>
        <v>67.55</v>
      </c>
      <c r="L121" s="29">
        <f t="shared" si="72"/>
        <v>44.54511883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437.0</v>
      </c>
      <c r="E122" s="57">
        <v>175184.0</v>
      </c>
      <c r="F122" s="56">
        <v>249.5</v>
      </c>
      <c r="G122" s="27">
        <v>1.25</v>
      </c>
      <c r="H122" s="28">
        <f>D122*G122</f>
        <v>546.25</v>
      </c>
      <c r="I122" s="28">
        <f>H122-D122</f>
        <v>109.25</v>
      </c>
      <c r="J122" s="27"/>
      <c r="K122" s="29">
        <f>H122</f>
        <v>546.25</v>
      </c>
      <c r="L122" s="29">
        <f t="shared" si="72"/>
        <v>311.8150059</v>
      </c>
      <c r="M122" s="29">
        <f>L134*(E122/100000)</f>
        <v>206.3135526</v>
      </c>
      <c r="N122" s="27">
        <f>K122-M122</f>
        <v>339.9364474</v>
      </c>
      <c r="O122" s="42">
        <v>32.0</v>
      </c>
      <c r="P122" s="46">
        <v>48.65</v>
      </c>
      <c r="Q122" s="28">
        <f>N122*P122</f>
        <v>16537.90816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465.0</v>
      </c>
      <c r="E124" s="59">
        <v>326828.0</v>
      </c>
      <c r="F124" s="58">
        <v>142.3</v>
      </c>
      <c r="G124" s="29">
        <v>1.32</v>
      </c>
      <c r="H124" s="28">
        <f>D124*G124</f>
        <v>613.8</v>
      </c>
      <c r="I124" s="28">
        <f>H124-D124</f>
        <v>148.8</v>
      </c>
      <c r="J124" s="27"/>
      <c r="K124" s="29">
        <f>SUM(K121:K123)</f>
        <v>613.8</v>
      </c>
      <c r="L124" s="29">
        <f t="shared" ref="L124:L126" si="73">K124/(E124/100000)</f>
        <v>187.8052064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16.0</v>
      </c>
      <c r="E125" s="57">
        <v>75510.0</v>
      </c>
      <c r="F125" s="56" t="s">
        <v>60</v>
      </c>
      <c r="G125" s="27"/>
      <c r="H125" s="28"/>
      <c r="I125" s="28"/>
      <c r="J125" s="27">
        <f t="shared" ref="J125:J126" si="74">(0.5/48.7)*I121</f>
        <v>0.4060574949</v>
      </c>
      <c r="K125" s="29">
        <f t="shared" ref="K125:K126" si="75">D125-J125</f>
        <v>15.59394251</v>
      </c>
      <c r="L125" s="29">
        <f t="shared" si="73"/>
        <v>20.65149319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581.0</v>
      </c>
      <c r="E126" s="57">
        <v>1449564.0</v>
      </c>
      <c r="F126" s="56">
        <v>40.1</v>
      </c>
      <c r="G126" s="27"/>
      <c r="H126" s="28"/>
      <c r="I126" s="28"/>
      <c r="J126" s="27">
        <f t="shared" si="74"/>
        <v>1.121663244</v>
      </c>
      <c r="K126" s="29">
        <f t="shared" si="75"/>
        <v>579.8783368</v>
      </c>
      <c r="L126" s="29">
        <f t="shared" si="73"/>
        <v>40.00363811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600.0</v>
      </c>
      <c r="E128" s="59">
        <v>1525074.0</v>
      </c>
      <c r="F128" s="58">
        <v>39.3</v>
      </c>
      <c r="G128" s="29"/>
      <c r="H128" s="28"/>
      <c r="I128" s="28"/>
      <c r="J128" s="27"/>
      <c r="K128" s="29">
        <f>SUM(K125:K127)</f>
        <v>598.4722793</v>
      </c>
      <c r="L128" s="29">
        <f t="shared" ref="L128:L130" si="76">K128/(E128/100000)</f>
        <v>39.24217968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47.0</v>
      </c>
      <c r="E129" s="57">
        <v>226717.0</v>
      </c>
      <c r="F129" s="56">
        <v>20.7</v>
      </c>
      <c r="G129" s="27"/>
      <c r="H129" s="28"/>
      <c r="I129" s="28"/>
      <c r="J129" s="27">
        <f t="shared" ref="J129:J130" si="77">(3.6/48.7)*I121</f>
        <v>2.923613963</v>
      </c>
      <c r="K129" s="29">
        <f t="shared" ref="K129:K130" si="78">D129-J129</f>
        <v>44.07638604</v>
      </c>
      <c r="L129" s="29">
        <f t="shared" si="76"/>
        <v>19.44114735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4765.0</v>
      </c>
      <c r="E130" s="57">
        <v>2766156.0</v>
      </c>
      <c r="F130" s="56">
        <v>172.3</v>
      </c>
      <c r="G130" s="27"/>
      <c r="H130" s="28"/>
      <c r="I130" s="28"/>
      <c r="J130" s="27">
        <f t="shared" si="77"/>
        <v>8.075975359</v>
      </c>
      <c r="K130" s="29">
        <f t="shared" si="78"/>
        <v>4756.924025</v>
      </c>
      <c r="L130" s="29">
        <f t="shared" si="76"/>
        <v>171.9687546</v>
      </c>
      <c r="M130" s="29">
        <f>L134*(E130/100000)</f>
        <v>3257.69175</v>
      </c>
      <c r="N130" s="27">
        <f>K130-M130</f>
        <v>1499.232275</v>
      </c>
      <c r="O130" s="42">
        <v>32.0</v>
      </c>
      <c r="P130" s="46">
        <v>48.65</v>
      </c>
      <c r="Q130" s="28">
        <f>N130*P130</f>
        <v>72937.65018</v>
      </c>
    </row>
    <row r="131">
      <c r="A131" s="32"/>
      <c r="B131" s="32"/>
      <c r="C131" s="24" t="s">
        <v>42</v>
      </c>
      <c r="D131" s="56">
        <v>26.0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26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4838.0</v>
      </c>
      <c r="E132" s="59">
        <v>2992873.0</v>
      </c>
      <c r="F132" s="58">
        <v>161.7</v>
      </c>
      <c r="G132" s="29"/>
      <c r="H132" s="28"/>
      <c r="I132" s="28"/>
      <c r="J132" s="27"/>
      <c r="K132" s="29">
        <f>SUM(K129:K131)</f>
        <v>4827.000411</v>
      </c>
      <c r="L132" s="29">
        <f t="shared" ref="L132:L134" si="79">K132/(E132/100000)</f>
        <v>161.2831687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3165.0</v>
      </c>
      <c r="E133" s="57">
        <v>3848344.0</v>
      </c>
      <c r="F133" s="56">
        <v>82.2</v>
      </c>
      <c r="G133" s="27"/>
      <c r="H133" s="28"/>
      <c r="I133" s="28"/>
      <c r="J133" s="27">
        <f t="shared" ref="J133:J134" si="80">(44.6/48.7)*I121</f>
        <v>36.22032854</v>
      </c>
      <c r="K133" s="29">
        <f t="shared" ref="K133:K134" si="81">D133-J133</f>
        <v>3128.779671</v>
      </c>
      <c r="L133" s="29">
        <f t="shared" si="79"/>
        <v>81.30197486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14489.0</v>
      </c>
      <c r="E134" s="57">
        <v>1.2217876E7</v>
      </c>
      <c r="F134" s="56">
        <v>118.6</v>
      </c>
      <c r="G134" s="27"/>
      <c r="H134" s="28"/>
      <c r="I134" s="28"/>
      <c r="J134" s="27">
        <f t="shared" si="80"/>
        <v>100.0523614</v>
      </c>
      <c r="K134" s="29">
        <f t="shared" si="81"/>
        <v>14388.94764</v>
      </c>
      <c r="L134" s="29">
        <f t="shared" si="79"/>
        <v>117.7696323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17696.0</v>
      </c>
      <c r="E136" s="59">
        <v>1.606622E7</v>
      </c>
      <c r="F136" s="58">
        <v>110.1</v>
      </c>
      <c r="G136" s="29"/>
      <c r="H136" s="28"/>
      <c r="I136" s="28"/>
      <c r="J136" s="27"/>
      <c r="K136" s="29">
        <f>SUM(K133:K135)</f>
        <v>17559.72731</v>
      </c>
      <c r="L136" s="29">
        <f t="shared" ref="L136:L139" si="82">K136/(E136/100000)</f>
        <v>109.2959471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23599.0</v>
      </c>
      <c r="E137" s="59">
        <v>2.0910995E7</v>
      </c>
      <c r="F137" s="58">
        <v>112.9</v>
      </c>
      <c r="G137" s="29"/>
      <c r="H137" s="28"/>
      <c r="I137" s="28"/>
      <c r="J137" s="27"/>
      <c r="K137" s="29">
        <f>SUM(K136,K132,K128,K124)</f>
        <v>23599</v>
      </c>
      <c r="L137" s="29">
        <f t="shared" si="82"/>
        <v>112.8545055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27.0</v>
      </c>
      <c r="E138" s="57">
        <v>134225.0</v>
      </c>
      <c r="F138" s="56">
        <v>20.1</v>
      </c>
      <c r="G138" s="27"/>
      <c r="H138" s="28"/>
      <c r="I138" s="28">
        <f>I141-I139</f>
        <v>42.95</v>
      </c>
      <c r="J138" s="27"/>
      <c r="K138" s="29">
        <f>D138+I138</f>
        <v>69.95</v>
      </c>
      <c r="L138" s="29">
        <f t="shared" si="82"/>
        <v>52.11398771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481.0</v>
      </c>
      <c r="E139" s="57">
        <v>159625.0</v>
      </c>
      <c r="F139" s="56">
        <v>301.3</v>
      </c>
      <c r="G139" s="27">
        <v>1.25</v>
      </c>
      <c r="H139" s="28">
        <f>D139*G139</f>
        <v>601.25</v>
      </c>
      <c r="I139" s="28">
        <f>H139-D139</f>
        <v>120.25</v>
      </c>
      <c r="J139" s="27"/>
      <c r="K139" s="29">
        <f>H139</f>
        <v>601.25</v>
      </c>
      <c r="L139" s="29">
        <f t="shared" si="82"/>
        <v>376.6640564</v>
      </c>
      <c r="M139" s="29">
        <f>L151*(E139/100000)</f>
        <v>235.6590792</v>
      </c>
      <c r="N139" s="27">
        <f>K139-M139</f>
        <v>365.5909208</v>
      </c>
      <c r="O139" s="42">
        <v>37.0</v>
      </c>
      <c r="P139" s="46">
        <v>43.95</v>
      </c>
      <c r="Q139" s="28">
        <f>N139*P139</f>
        <v>16067.72097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510.0</v>
      </c>
      <c r="E141" s="59">
        <v>293850.0</v>
      </c>
      <c r="F141" s="58">
        <v>173.6</v>
      </c>
      <c r="G141" s="29">
        <v>1.32</v>
      </c>
      <c r="H141" s="28">
        <f>D141*G141</f>
        <v>673.2</v>
      </c>
      <c r="I141" s="28">
        <f>H141-D141</f>
        <v>163.2</v>
      </c>
      <c r="J141" s="27"/>
      <c r="K141" s="29">
        <f>SUM(K138:K140)</f>
        <v>673.2</v>
      </c>
      <c r="L141" s="29">
        <f t="shared" ref="L141:L143" si="83">K141/(E141/100000)</f>
        <v>229.0964778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18.0</v>
      </c>
      <c r="E142" s="57">
        <v>64641.0</v>
      </c>
      <c r="F142" s="56" t="s">
        <v>60</v>
      </c>
      <c r="G142" s="27"/>
      <c r="H142" s="28"/>
      <c r="I142" s="28"/>
      <c r="J142" s="27">
        <f t="shared" ref="J142:J143" si="84">(0.5/48.7)*I138</f>
        <v>0.4409650924</v>
      </c>
      <c r="K142" s="29">
        <f t="shared" ref="K142:K143" si="85">D142-J142</f>
        <v>17.55903491</v>
      </c>
      <c r="L142" s="29">
        <f t="shared" si="83"/>
        <v>27.16392832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807.0</v>
      </c>
      <c r="E143" s="57">
        <v>1420389.0</v>
      </c>
      <c r="F143" s="56">
        <v>56.8</v>
      </c>
      <c r="G143" s="27"/>
      <c r="H143" s="28"/>
      <c r="I143" s="28"/>
      <c r="J143" s="27">
        <f t="shared" si="84"/>
        <v>1.234599589</v>
      </c>
      <c r="K143" s="29">
        <f t="shared" si="85"/>
        <v>805.7654004</v>
      </c>
      <c r="L143" s="29">
        <f t="shared" si="83"/>
        <v>56.72850187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0.0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0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825.0</v>
      </c>
      <c r="E145" s="59">
        <v>1485030.0</v>
      </c>
      <c r="F145" s="58">
        <v>55.6</v>
      </c>
      <c r="G145" s="29"/>
      <c r="H145" s="28"/>
      <c r="I145" s="28"/>
      <c r="J145" s="27"/>
      <c r="K145" s="29">
        <f>SUM(K142:K144)</f>
        <v>823.3244353</v>
      </c>
      <c r="L145" s="29">
        <f t="shared" ref="L145:L147" si="86">K145/(E145/100000)</f>
        <v>55.44160288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58.0</v>
      </c>
      <c r="E146" s="57">
        <v>189658.0</v>
      </c>
      <c r="F146" s="56">
        <v>30.6</v>
      </c>
      <c r="G146" s="27"/>
      <c r="H146" s="28"/>
      <c r="I146" s="28"/>
      <c r="J146" s="27">
        <f t="shared" ref="J146:J147" si="87">(3.6/48.7)*I138</f>
        <v>3.174948665</v>
      </c>
      <c r="K146" s="29">
        <f t="shared" ref="K146:K147" si="88">D146-J146</f>
        <v>54.82505133</v>
      </c>
      <c r="L146" s="29">
        <f t="shared" si="86"/>
        <v>28.90732336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5557.0</v>
      </c>
      <c r="E147" s="57">
        <v>2528279.0</v>
      </c>
      <c r="F147" s="56">
        <v>219.8</v>
      </c>
      <c r="G147" s="27"/>
      <c r="H147" s="28"/>
      <c r="I147" s="28"/>
      <c r="J147" s="27">
        <f t="shared" si="87"/>
        <v>8.889117043</v>
      </c>
      <c r="K147" s="29">
        <f t="shared" si="88"/>
        <v>5548.110883</v>
      </c>
      <c r="L147" s="29">
        <f t="shared" si="86"/>
        <v>219.442193</v>
      </c>
      <c r="M147" s="29">
        <f>L151*(E147/100000)</f>
        <v>3732.5726</v>
      </c>
      <c r="N147" s="27">
        <f>K147-M147</f>
        <v>1815.538283</v>
      </c>
      <c r="O147" s="42">
        <v>37.0</v>
      </c>
      <c r="P147" s="46">
        <v>43.95</v>
      </c>
      <c r="Q147" s="28">
        <f>N147*P147</f>
        <v>79792.90756</v>
      </c>
    </row>
    <row r="148">
      <c r="A148" s="32"/>
      <c r="B148" s="32"/>
      <c r="C148" s="24" t="s">
        <v>42</v>
      </c>
      <c r="D148" s="56">
        <v>21.0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5636.0</v>
      </c>
      <c r="E149" s="59">
        <v>2717937.0</v>
      </c>
      <c r="F149" s="58">
        <v>207.4</v>
      </c>
      <c r="G149" s="29"/>
      <c r="H149" s="28"/>
      <c r="I149" s="28"/>
      <c r="J149" s="27"/>
      <c r="K149" s="29">
        <f>SUM(K146:K148)</f>
        <v>5623.935934</v>
      </c>
      <c r="L149" s="29">
        <f t="shared" ref="L149:L151" si="89">K149/(E149/100000)</f>
        <v>206.9192897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3416.0</v>
      </c>
      <c r="E150" s="57">
        <v>3594282.0</v>
      </c>
      <c r="F150" s="56">
        <v>95.0</v>
      </c>
      <c r="G150" s="27"/>
      <c r="H150" s="28"/>
      <c r="I150" s="28"/>
      <c r="J150" s="27">
        <f t="shared" ref="J150:J151" si="90">(44.6/48.7)*I138</f>
        <v>39.33408624</v>
      </c>
      <c r="K150" s="29">
        <f t="shared" ref="K150:K151" si="91">D150-J150</f>
        <v>3376.665914</v>
      </c>
      <c r="L150" s="29">
        <f t="shared" si="89"/>
        <v>93.94549214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16936.0</v>
      </c>
      <c r="E151" s="57">
        <v>1.13971E7</v>
      </c>
      <c r="F151" s="56">
        <v>148.6</v>
      </c>
      <c r="G151" s="27"/>
      <c r="H151" s="28"/>
      <c r="I151" s="28"/>
      <c r="J151" s="27">
        <f t="shared" si="90"/>
        <v>110.1262834</v>
      </c>
      <c r="K151" s="29">
        <f t="shared" si="91"/>
        <v>16825.87372</v>
      </c>
      <c r="L151" s="29">
        <f t="shared" si="89"/>
        <v>147.6329392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20401.0</v>
      </c>
      <c r="E153" s="59">
        <v>1.4991382E7</v>
      </c>
      <c r="F153" s="58">
        <v>136.1</v>
      </c>
      <c r="G153" s="29"/>
      <c r="H153" s="28"/>
      <c r="I153" s="28"/>
      <c r="J153" s="27"/>
      <c r="K153" s="29">
        <f>SUM(K150:K152)</f>
        <v>20251.53963</v>
      </c>
      <c r="L153" s="29">
        <f t="shared" ref="L153:L156" si="92">K153/(E153/100000)</f>
        <v>135.0878767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27372.0</v>
      </c>
      <c r="E154" s="59">
        <v>1.9488199E7</v>
      </c>
      <c r="F154" s="58">
        <v>140.5</v>
      </c>
      <c r="G154" s="29"/>
      <c r="H154" s="28"/>
      <c r="I154" s="28"/>
      <c r="J154" s="27"/>
      <c r="K154" s="29">
        <f>SUM(K153,K149,K145,K141)</f>
        <v>27372</v>
      </c>
      <c r="L154" s="29">
        <f t="shared" si="92"/>
        <v>140.4542308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34.0</v>
      </c>
      <c r="E155" s="57">
        <v>120776.0</v>
      </c>
      <c r="F155" s="56">
        <v>28.2</v>
      </c>
      <c r="G155" s="27"/>
      <c r="H155" s="28"/>
      <c r="I155" s="28">
        <f>I158-I156</f>
        <v>56.66</v>
      </c>
      <c r="J155" s="27"/>
      <c r="K155" s="29">
        <f>D155+I155</f>
        <v>90.66</v>
      </c>
      <c r="L155" s="29">
        <f t="shared" si="92"/>
        <v>75.06458237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654.0</v>
      </c>
      <c r="E156" s="57">
        <v>166474.0</v>
      </c>
      <c r="F156" s="56">
        <v>392.9</v>
      </c>
      <c r="G156" s="27">
        <v>1.25</v>
      </c>
      <c r="H156" s="28">
        <f>D156*G156</f>
        <v>817.5</v>
      </c>
      <c r="I156" s="28">
        <f>H156-D156</f>
        <v>163.5</v>
      </c>
      <c r="J156" s="27"/>
      <c r="K156" s="29">
        <f>H156</f>
        <v>817.5</v>
      </c>
      <c r="L156" s="29">
        <f t="shared" si="92"/>
        <v>491.0676742</v>
      </c>
      <c r="M156" s="29">
        <f>L168*(E156/100000)</f>
        <v>340.217967</v>
      </c>
      <c r="N156" s="27">
        <f>K156-M156</f>
        <v>477.282033</v>
      </c>
      <c r="O156" s="42">
        <v>42.0</v>
      </c>
      <c r="P156" s="46">
        <v>39.25</v>
      </c>
      <c r="Q156" s="28">
        <f>N156*P156</f>
        <v>18733.3198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688.0</v>
      </c>
      <c r="E158" s="59">
        <v>287250.0</v>
      </c>
      <c r="F158" s="58">
        <v>239.5</v>
      </c>
      <c r="G158" s="29">
        <v>1.32</v>
      </c>
      <c r="H158" s="28">
        <f>D158*G158</f>
        <v>908.16</v>
      </c>
      <c r="I158" s="28">
        <f>H158-D158</f>
        <v>220.16</v>
      </c>
      <c r="J158" s="27"/>
      <c r="K158" s="29">
        <f>SUM(K155:K157)</f>
        <v>908.16</v>
      </c>
      <c r="L158" s="29">
        <f t="shared" ref="L158:L160" si="93">K158/(E158/100000)</f>
        <v>316.156658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16.0</v>
      </c>
      <c r="E159" s="57">
        <v>56552.0</v>
      </c>
      <c r="F159" s="56" t="s">
        <v>60</v>
      </c>
      <c r="G159" s="27"/>
      <c r="H159" s="28"/>
      <c r="I159" s="28"/>
      <c r="J159" s="27">
        <f t="shared" ref="J159:J160" si="94">(0.5/48.7)*I155</f>
        <v>0.581724846</v>
      </c>
      <c r="K159" s="29">
        <f t="shared" ref="K159:K160" si="95">D159-J159</f>
        <v>15.41827515</v>
      </c>
      <c r="L159" s="29">
        <f t="shared" si="93"/>
        <v>27.26389014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1197.0</v>
      </c>
      <c r="E160" s="57">
        <v>1377741.0</v>
      </c>
      <c r="F160" s="56">
        <v>86.9</v>
      </c>
      <c r="G160" s="27"/>
      <c r="H160" s="28"/>
      <c r="I160" s="28"/>
      <c r="J160" s="27">
        <f t="shared" si="94"/>
        <v>1.678644764</v>
      </c>
      <c r="K160" s="29">
        <f t="shared" si="95"/>
        <v>1195.321355</v>
      </c>
      <c r="L160" s="29">
        <f t="shared" si="93"/>
        <v>86.75951106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5.0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5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1218.0</v>
      </c>
      <c r="E162" s="59">
        <v>1434293.0</v>
      </c>
      <c r="F162" s="58">
        <v>84.9</v>
      </c>
      <c r="G162" s="29"/>
      <c r="H162" s="28"/>
      <c r="I162" s="28"/>
      <c r="J162" s="27"/>
      <c r="K162" s="29">
        <f>SUM(K159:K161)</f>
        <v>1215.73963</v>
      </c>
      <c r="L162" s="29">
        <f t="shared" ref="L162:L164" si="96">K162/(E162/100000)</f>
        <v>84.76229267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67.0</v>
      </c>
      <c r="E163" s="57">
        <v>165221.0</v>
      </c>
      <c r="F163" s="56">
        <v>40.6</v>
      </c>
      <c r="G163" s="27"/>
      <c r="H163" s="28"/>
      <c r="I163" s="28"/>
      <c r="J163" s="27">
        <f t="shared" ref="J163:J164" si="97">(3.6/48.7)*I155</f>
        <v>4.188418891</v>
      </c>
      <c r="K163" s="29">
        <f t="shared" ref="K163:K164" si="98">D163-J163</f>
        <v>62.81158111</v>
      </c>
      <c r="L163" s="29">
        <f t="shared" si="96"/>
        <v>38.01670557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7945.0</v>
      </c>
      <c r="E164" s="57">
        <v>2677688.0</v>
      </c>
      <c r="F164" s="56">
        <v>296.7</v>
      </c>
      <c r="G164" s="27"/>
      <c r="H164" s="28"/>
      <c r="I164" s="28"/>
      <c r="J164" s="27">
        <f t="shared" si="97"/>
        <v>12.0862423</v>
      </c>
      <c r="K164" s="29">
        <f t="shared" si="98"/>
        <v>7932.913758</v>
      </c>
      <c r="L164" s="29">
        <f t="shared" si="96"/>
        <v>296.2598241</v>
      </c>
      <c r="M164" s="29">
        <f>L168*(E164/100000)</f>
        <v>5472.311397</v>
      </c>
      <c r="N164" s="27">
        <f>K164-M164</f>
        <v>2460.60236</v>
      </c>
      <c r="O164" s="42">
        <v>42.0</v>
      </c>
      <c r="P164" s="46">
        <v>39.25</v>
      </c>
      <c r="Q164" s="28">
        <f>N164*P164</f>
        <v>96578.64264</v>
      </c>
    </row>
    <row r="165">
      <c r="A165" s="32"/>
      <c r="B165" s="32"/>
      <c r="C165" s="24" t="s">
        <v>42</v>
      </c>
      <c r="D165" s="56">
        <v>45.0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8057.0</v>
      </c>
      <c r="E166" s="59">
        <v>2842909.0</v>
      </c>
      <c r="F166" s="58">
        <v>283.4</v>
      </c>
      <c r="G166" s="29"/>
      <c r="H166" s="28"/>
      <c r="I166" s="28"/>
      <c r="J166" s="27"/>
      <c r="K166" s="29">
        <f>SUM(K163:K165)</f>
        <v>8040.725339</v>
      </c>
      <c r="L166" s="29">
        <f t="shared" ref="L166:L168" si="99">K166/(E166/100000)</f>
        <v>282.8344255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4702.0</v>
      </c>
      <c r="E167" s="57">
        <v>3323555.0</v>
      </c>
      <c r="F167" s="56">
        <v>141.5</v>
      </c>
      <c r="G167" s="27"/>
      <c r="H167" s="28"/>
      <c r="I167" s="28"/>
      <c r="J167" s="27">
        <f t="shared" ref="J167:J168" si="100">(44.6/48.7)*I155</f>
        <v>51.88985626</v>
      </c>
      <c r="K167" s="29">
        <f t="shared" ref="K167:K168" si="101">D167-J167</f>
        <v>4650.110144</v>
      </c>
      <c r="L167" s="29">
        <f t="shared" si="99"/>
        <v>139.9137413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27004.0</v>
      </c>
      <c r="E168" s="57">
        <v>1.3140214E7</v>
      </c>
      <c r="F168" s="56">
        <v>205.5</v>
      </c>
      <c r="G168" s="27"/>
      <c r="H168" s="28"/>
      <c r="I168" s="28"/>
      <c r="J168" s="27">
        <f t="shared" si="100"/>
        <v>149.7351129</v>
      </c>
      <c r="K168" s="29">
        <f t="shared" si="101"/>
        <v>26854.26489</v>
      </c>
      <c r="L168" s="29">
        <f t="shared" si="99"/>
        <v>204.3670285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121.0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121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31827.0</v>
      </c>
      <c r="E170" s="59">
        <v>1.6463769E7</v>
      </c>
      <c r="F170" s="58">
        <v>193.3</v>
      </c>
      <c r="G170" s="29"/>
      <c r="H170" s="28"/>
      <c r="I170" s="28"/>
      <c r="J170" s="27"/>
      <c r="K170" s="29">
        <f>SUM(K167:K169)</f>
        <v>31625.37503</v>
      </c>
      <c r="L170" s="29">
        <f t="shared" ref="L170:L173" si="102">K170/(E170/100000)</f>
        <v>192.0907359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41790.0</v>
      </c>
      <c r="E171" s="59">
        <v>2.1028221E7</v>
      </c>
      <c r="F171" s="58">
        <v>198.7</v>
      </c>
      <c r="G171" s="29"/>
      <c r="H171" s="28"/>
      <c r="I171" s="28"/>
      <c r="J171" s="27"/>
      <c r="K171" s="29">
        <f>SUM(K170,K166,K162,K158)</f>
        <v>41790</v>
      </c>
      <c r="L171" s="29">
        <f t="shared" si="102"/>
        <v>198.7329313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37.0</v>
      </c>
      <c r="E172" s="57">
        <v>103179.0</v>
      </c>
      <c r="F172" s="56">
        <v>35.9</v>
      </c>
      <c r="G172" s="27"/>
      <c r="H172" s="28"/>
      <c r="I172" s="28">
        <f>I175-I173</f>
        <v>113.72</v>
      </c>
      <c r="J172" s="27"/>
      <c r="K172" s="29">
        <f>D172+I172</f>
        <v>150.72</v>
      </c>
      <c r="L172" s="29">
        <f t="shared" si="102"/>
        <v>146.0762364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924.0</v>
      </c>
      <c r="E173" s="57">
        <v>176580.0</v>
      </c>
      <c r="F173" s="56">
        <v>523.3</v>
      </c>
      <c r="G173" s="27">
        <v>1.42</v>
      </c>
      <c r="H173" s="28">
        <f>D173*G173</f>
        <v>1312.08</v>
      </c>
      <c r="I173" s="28">
        <f>H173-D173</f>
        <v>388.08</v>
      </c>
      <c r="J173" s="27"/>
      <c r="K173" s="29">
        <f>H173</f>
        <v>1312.08</v>
      </c>
      <c r="L173" s="29">
        <f t="shared" si="102"/>
        <v>743.0513082</v>
      </c>
      <c r="M173" s="29">
        <f>L185*(E172/100000)</f>
        <v>330.13727</v>
      </c>
      <c r="N173" s="27">
        <f>K173-M173</f>
        <v>981.94273</v>
      </c>
      <c r="O173" s="42">
        <v>47.0</v>
      </c>
      <c r="P173" s="46">
        <v>34.65</v>
      </c>
      <c r="Q173" s="28">
        <f>N173*P173</f>
        <v>34024.31559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965.0</v>
      </c>
      <c r="E175" s="59">
        <v>279759.0</v>
      </c>
      <c r="F175" s="58">
        <v>344.9</v>
      </c>
      <c r="G175" s="29">
        <v>1.52</v>
      </c>
      <c r="H175" s="28">
        <f>D175*G175</f>
        <v>1466.8</v>
      </c>
      <c r="I175" s="28">
        <f>H175-D175</f>
        <v>501.8</v>
      </c>
      <c r="J175" s="27"/>
      <c r="K175" s="29">
        <f>SUM(K172:K174)</f>
        <v>1466.8</v>
      </c>
      <c r="L175" s="29">
        <f t="shared" ref="L175:L177" si="103">K175/(E175/100000)</f>
        <v>524.3084226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36.0</v>
      </c>
      <c r="E176" s="57">
        <v>47165.0</v>
      </c>
      <c r="F176" s="56">
        <v>76.3</v>
      </c>
      <c r="G176" s="27"/>
      <c r="H176" s="28"/>
      <c r="I176" s="28"/>
      <c r="J176" s="27">
        <f t="shared" ref="J176:J177" si="104">(0.5/48.7)*I172</f>
        <v>1.167556468</v>
      </c>
      <c r="K176" s="29">
        <f t="shared" ref="K176:K177" si="105">D176-J176</f>
        <v>34.83244353</v>
      </c>
      <c r="L176" s="29">
        <f t="shared" si="103"/>
        <v>73.85231322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1618.0</v>
      </c>
      <c r="E177" s="57">
        <v>1212152.0</v>
      </c>
      <c r="F177" s="56">
        <v>133.5</v>
      </c>
      <c r="G177" s="27"/>
      <c r="H177" s="28"/>
      <c r="I177" s="28"/>
      <c r="J177" s="27">
        <f t="shared" si="104"/>
        <v>3.984394251</v>
      </c>
      <c r="K177" s="29">
        <f t="shared" si="105"/>
        <v>1614.015606</v>
      </c>
      <c r="L177" s="29">
        <f t="shared" si="103"/>
        <v>133.1529054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1660.0</v>
      </c>
      <c r="E179" s="59">
        <v>1259317.0</v>
      </c>
      <c r="F179" s="58">
        <v>131.8</v>
      </c>
      <c r="G179" s="29"/>
      <c r="H179" s="28"/>
      <c r="I179" s="28"/>
      <c r="J179" s="27"/>
      <c r="K179" s="29">
        <f>SUM(K176:K178)</f>
        <v>1654.848049</v>
      </c>
      <c r="L179" s="29">
        <f t="shared" ref="L179:L181" si="106">K179/(E179/100000)</f>
        <v>131.4083785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92.0</v>
      </c>
      <c r="E180" s="57">
        <v>146683.0</v>
      </c>
      <c r="F180" s="56">
        <v>62.7</v>
      </c>
      <c r="G180" s="27"/>
      <c r="H180" s="28"/>
      <c r="I180" s="28"/>
      <c r="J180" s="27">
        <f t="shared" ref="J180:J181" si="107">(3.6/48.7)*I172</f>
        <v>8.406406571</v>
      </c>
      <c r="K180" s="29">
        <f t="shared" ref="K180:K181" si="108">D180-J180</f>
        <v>83.59359343</v>
      </c>
      <c r="L180" s="29">
        <f t="shared" si="106"/>
        <v>56.98928535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12571.0</v>
      </c>
      <c r="E181" s="57">
        <v>2746300.0</v>
      </c>
      <c r="F181" s="56">
        <v>457.7</v>
      </c>
      <c r="G181" s="27"/>
      <c r="H181" s="28"/>
      <c r="I181" s="28"/>
      <c r="J181" s="27">
        <f t="shared" si="107"/>
        <v>28.6876386</v>
      </c>
      <c r="K181" s="29">
        <f t="shared" si="108"/>
        <v>12542.31236</v>
      </c>
      <c r="L181" s="29">
        <f t="shared" si="106"/>
        <v>456.698553</v>
      </c>
      <c r="M181" s="29">
        <f>L185*(E181/100000)</f>
        <v>8787.214304</v>
      </c>
      <c r="N181" s="27">
        <f>K181-M181</f>
        <v>3755.098058</v>
      </c>
      <c r="O181" s="42">
        <v>47.0</v>
      </c>
      <c r="P181" s="46">
        <v>34.65</v>
      </c>
      <c r="Q181" s="28">
        <f>N181*P181</f>
        <v>130114.1477</v>
      </c>
    </row>
    <row r="182">
      <c r="A182" s="32"/>
      <c r="B182" s="32"/>
      <c r="C182" s="24" t="s">
        <v>42</v>
      </c>
      <c r="D182" s="56">
        <v>94.0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94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12757.0</v>
      </c>
      <c r="E183" s="59">
        <v>2892983.0</v>
      </c>
      <c r="F183" s="58">
        <v>441.0</v>
      </c>
      <c r="G183" s="29"/>
      <c r="H183" s="28"/>
      <c r="I183" s="28"/>
      <c r="J183" s="27"/>
      <c r="K183" s="29">
        <f>SUM(K180:K182)</f>
        <v>12719.90595</v>
      </c>
      <c r="L183" s="29">
        <f t="shared" ref="L183:L185" si="109">K183/(E183/100000)</f>
        <v>439.6813239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6602.0</v>
      </c>
      <c r="E184" s="57">
        <v>2909441.0</v>
      </c>
      <c r="F184" s="56">
        <v>226.9</v>
      </c>
      <c r="G184" s="27"/>
      <c r="H184" s="28"/>
      <c r="I184" s="28"/>
      <c r="J184" s="27">
        <f t="shared" ref="J184:J185" si="110">(44.6/48.7)*I172</f>
        <v>104.146037</v>
      </c>
      <c r="K184" s="29">
        <f t="shared" ref="K184:K185" si="111">D184-J184</f>
        <v>6497.853963</v>
      </c>
      <c r="L184" s="29">
        <f t="shared" si="109"/>
        <v>223.3368528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46264.0</v>
      </c>
      <c r="E185" s="57">
        <v>1.4347979E7</v>
      </c>
      <c r="F185" s="56">
        <v>322.4</v>
      </c>
      <c r="G185" s="27"/>
      <c r="H185" s="28"/>
      <c r="I185" s="28"/>
      <c r="J185" s="27">
        <f t="shared" si="110"/>
        <v>355.4079671</v>
      </c>
      <c r="K185" s="29">
        <f t="shared" si="111"/>
        <v>45908.59203</v>
      </c>
      <c r="L185" s="29">
        <f t="shared" si="109"/>
        <v>319.9655647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231.0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231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53097.0</v>
      </c>
      <c r="E187" s="59">
        <v>1.725742E7</v>
      </c>
      <c r="F187" s="58">
        <v>307.7</v>
      </c>
      <c r="G187" s="29"/>
      <c r="H187" s="28"/>
      <c r="I187" s="28"/>
      <c r="J187" s="27"/>
      <c r="K187" s="29">
        <f>SUM(K184:K186)</f>
        <v>52637.446</v>
      </c>
      <c r="L187" s="29">
        <f t="shared" ref="L187:L190" si="112">K187/(E187/100000)</f>
        <v>305.0134145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68479.0</v>
      </c>
      <c r="E188" s="59">
        <v>2.1689479E7</v>
      </c>
      <c r="F188" s="58">
        <v>315.7</v>
      </c>
      <c r="G188" s="29"/>
      <c r="H188" s="28"/>
      <c r="I188" s="28"/>
      <c r="J188" s="27"/>
      <c r="K188" s="29">
        <f>SUM(K187,K183,K179,K175)</f>
        <v>68479</v>
      </c>
      <c r="L188" s="29">
        <f t="shared" si="112"/>
        <v>315.724504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62.0</v>
      </c>
      <c r="E189" s="57">
        <v>85281.0</v>
      </c>
      <c r="F189" s="56">
        <v>72.7</v>
      </c>
      <c r="G189" s="27"/>
      <c r="H189" s="28"/>
      <c r="I189" s="28">
        <f>I192-I190</f>
        <v>156.78</v>
      </c>
      <c r="J189" s="27"/>
      <c r="K189" s="29">
        <f>D189+I189</f>
        <v>218.78</v>
      </c>
      <c r="L189" s="29">
        <f t="shared" si="112"/>
        <v>256.5401438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1235.0</v>
      </c>
      <c r="E190" s="57">
        <v>181641.0</v>
      </c>
      <c r="F190" s="56">
        <v>679.9</v>
      </c>
      <c r="G190" s="27">
        <v>1.42</v>
      </c>
      <c r="H190" s="28">
        <f>D190*G190</f>
        <v>1753.7</v>
      </c>
      <c r="I190" s="28">
        <f>H190-D190</f>
        <v>518.7</v>
      </c>
      <c r="J190" s="27"/>
      <c r="K190" s="29">
        <f>H190</f>
        <v>1753.7</v>
      </c>
      <c r="L190" s="29">
        <f t="shared" si="112"/>
        <v>965.4758562</v>
      </c>
      <c r="M190" s="29">
        <f>L202*(E190/100000)</f>
        <v>886.3971879</v>
      </c>
      <c r="N190" s="27">
        <f>K190-M190</f>
        <v>867.3028121</v>
      </c>
      <c r="O190" s="42">
        <v>52.0</v>
      </c>
      <c r="P190" s="46">
        <v>30.3</v>
      </c>
      <c r="Q190" s="28">
        <f>N190*P190</f>
        <v>26279.27521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1299.0</v>
      </c>
      <c r="E192" s="59">
        <v>266922.0</v>
      </c>
      <c r="F192" s="58">
        <v>486.7</v>
      </c>
      <c r="G192" s="29">
        <v>1.52</v>
      </c>
      <c r="H192" s="28">
        <f>D192*G192</f>
        <v>1974.48</v>
      </c>
      <c r="I192" s="28">
        <f>H192-D192</f>
        <v>675.48</v>
      </c>
      <c r="J192" s="27"/>
      <c r="K192" s="29">
        <f>SUM(K189:K191)</f>
        <v>1974.48</v>
      </c>
      <c r="L192" s="29">
        <f t="shared" ref="L192:L194" si="113">K192/(E192/100000)</f>
        <v>739.7217165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40.0</v>
      </c>
      <c r="E193" s="57">
        <v>39130.0</v>
      </c>
      <c r="F193" s="56">
        <v>102.2</v>
      </c>
      <c r="G193" s="27"/>
      <c r="H193" s="28"/>
      <c r="I193" s="28"/>
      <c r="J193" s="27">
        <f t="shared" ref="J193:J194" si="114">(0.5/48.7)*I189</f>
        <v>1.609650924</v>
      </c>
      <c r="K193" s="29">
        <f t="shared" ref="K193:K194" si="115">D193-J193</f>
        <v>38.39034908</v>
      </c>
      <c r="L193" s="29">
        <f t="shared" si="113"/>
        <v>98.10975997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2391.0</v>
      </c>
      <c r="E194" s="57">
        <v>1105803.0</v>
      </c>
      <c r="F194" s="56">
        <v>216.2</v>
      </c>
      <c r="G194" s="27"/>
      <c r="H194" s="28"/>
      <c r="I194" s="28"/>
      <c r="J194" s="27">
        <f t="shared" si="114"/>
        <v>5.325462012</v>
      </c>
      <c r="K194" s="29">
        <f t="shared" si="115"/>
        <v>2385.674538</v>
      </c>
      <c r="L194" s="29">
        <f t="shared" si="113"/>
        <v>215.7413697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2445.0</v>
      </c>
      <c r="E196" s="59">
        <v>1144933.0</v>
      </c>
      <c r="F196" s="58">
        <v>213.5</v>
      </c>
      <c r="G196" s="29"/>
      <c r="H196" s="28"/>
      <c r="I196" s="28"/>
      <c r="J196" s="27"/>
      <c r="K196" s="29">
        <f>SUM(K193:K195)</f>
        <v>2438.064887</v>
      </c>
      <c r="L196" s="29">
        <f t="shared" ref="L196:L198" si="116">K196/(E196/100000)</f>
        <v>212.9438917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121.0</v>
      </c>
      <c r="E197" s="57">
        <v>122836.0</v>
      </c>
      <c r="F197" s="56">
        <v>98.5</v>
      </c>
      <c r="G197" s="27"/>
      <c r="H197" s="28"/>
      <c r="I197" s="28"/>
      <c r="J197" s="27">
        <f t="shared" ref="J197:J198" si="117">(3.6/48.7)*I189</f>
        <v>11.58948665</v>
      </c>
      <c r="K197" s="29">
        <f t="shared" ref="K197:K198" si="118">D197-J197</f>
        <v>109.4105133</v>
      </c>
      <c r="L197" s="29">
        <f t="shared" si="116"/>
        <v>89.0703974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19951.0</v>
      </c>
      <c r="E198" s="57">
        <v>2747451.0</v>
      </c>
      <c r="F198" s="56">
        <v>726.2</v>
      </c>
      <c r="G198" s="27"/>
      <c r="H198" s="28"/>
      <c r="I198" s="28"/>
      <c r="J198" s="27">
        <f t="shared" si="117"/>
        <v>38.34332649</v>
      </c>
      <c r="K198" s="29">
        <f t="shared" si="118"/>
        <v>19912.65667</v>
      </c>
      <c r="L198" s="29">
        <f t="shared" si="116"/>
        <v>724.7684007</v>
      </c>
      <c r="M198" s="29">
        <f>L202*(E198/100000)</f>
        <v>13407.39613</v>
      </c>
      <c r="N198" s="27">
        <f>K198-M198</f>
        <v>6505.260544</v>
      </c>
      <c r="O198" s="42">
        <v>52.0</v>
      </c>
      <c r="P198" s="46">
        <v>30.3</v>
      </c>
      <c r="Q198" s="28">
        <f>N198*P198</f>
        <v>197109.3945</v>
      </c>
    </row>
    <row r="199">
      <c r="A199" s="32"/>
      <c r="B199" s="32"/>
      <c r="C199" s="24" t="s">
        <v>42</v>
      </c>
      <c r="D199" s="56">
        <v>126.0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20198.0</v>
      </c>
      <c r="E200" s="59">
        <v>2870287.0</v>
      </c>
      <c r="F200" s="58">
        <v>703.7</v>
      </c>
      <c r="G200" s="29"/>
      <c r="H200" s="28"/>
      <c r="I200" s="28"/>
      <c r="J200" s="27"/>
      <c r="K200" s="29">
        <f>SUM(K197:K199)</f>
        <v>20148.06719</v>
      </c>
      <c r="L200" s="29">
        <f t="shared" ref="L200:L202" si="119">K200/(E200/100000)</f>
        <v>701.9530516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8788.0</v>
      </c>
      <c r="E201" s="57">
        <v>2435658.0</v>
      </c>
      <c r="F201" s="56">
        <v>360.8</v>
      </c>
      <c r="G201" s="27"/>
      <c r="H201" s="28"/>
      <c r="I201" s="28"/>
      <c r="J201" s="27">
        <f t="shared" ref="J201:J202" si="120">(44.6/48.7)*I189</f>
        <v>143.5808624</v>
      </c>
      <c r="K201" s="29">
        <f t="shared" ref="K201:K202" si="121">D201-J201</f>
        <v>8644.419138</v>
      </c>
      <c r="L201" s="29">
        <f t="shared" si="119"/>
        <v>354.91104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77878.0</v>
      </c>
      <c r="E202" s="57">
        <v>1.5861459E7</v>
      </c>
      <c r="F202" s="56">
        <v>491.0</v>
      </c>
      <c r="G202" s="27"/>
      <c r="H202" s="28"/>
      <c r="I202" s="28"/>
      <c r="J202" s="27">
        <f t="shared" si="120"/>
        <v>475.0312115</v>
      </c>
      <c r="K202" s="29">
        <f t="shared" si="121"/>
        <v>77402.96879</v>
      </c>
      <c r="L202" s="29">
        <f t="shared" si="119"/>
        <v>487.9940035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376.0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376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87042.0</v>
      </c>
      <c r="E204" s="59">
        <v>1.8297117E7</v>
      </c>
      <c r="F204" s="58">
        <v>475.7</v>
      </c>
      <c r="G204" s="29"/>
      <c r="H204" s="28"/>
      <c r="I204" s="28"/>
      <c r="J204" s="27"/>
      <c r="K204" s="29">
        <f>SUM(K201:K203)</f>
        <v>86423.38793</v>
      </c>
      <c r="L204" s="29">
        <f t="shared" ref="L204:L207" si="122">K204/(E204/100000)</f>
        <v>472.3333623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110984.0</v>
      </c>
      <c r="E205" s="59">
        <v>2.2579259E7</v>
      </c>
      <c r="F205" s="58">
        <v>491.5</v>
      </c>
      <c r="G205" s="29"/>
      <c r="H205" s="28"/>
      <c r="I205" s="28"/>
      <c r="J205" s="27"/>
      <c r="K205" s="29">
        <f>SUM(K204,K200,K196,K192)</f>
        <v>110984</v>
      </c>
      <c r="L205" s="29">
        <f t="shared" si="122"/>
        <v>491.5307451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81.0</v>
      </c>
      <c r="E206" s="57">
        <v>63207.0</v>
      </c>
      <c r="F206" s="56">
        <v>128.2</v>
      </c>
      <c r="G206" s="27"/>
      <c r="H206" s="28"/>
      <c r="I206" s="28">
        <f>I209-I207</f>
        <v>172.56</v>
      </c>
      <c r="J206" s="27"/>
      <c r="K206" s="29">
        <f>D206+I206</f>
        <v>253.56</v>
      </c>
      <c r="L206" s="29">
        <f t="shared" si="122"/>
        <v>401.1580996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1395.0</v>
      </c>
      <c r="E207" s="57">
        <v>157271.0</v>
      </c>
      <c r="F207" s="56">
        <v>887.0</v>
      </c>
      <c r="G207" s="27">
        <v>1.28</v>
      </c>
      <c r="H207" s="28">
        <f>D207*G207</f>
        <v>1785.6</v>
      </c>
      <c r="I207" s="28">
        <f>H207-D207</f>
        <v>390.6</v>
      </c>
      <c r="J207" s="27"/>
      <c r="K207" s="29">
        <f>H207</f>
        <v>1785.6</v>
      </c>
      <c r="L207" s="29">
        <f t="shared" si="122"/>
        <v>1135.36507</v>
      </c>
      <c r="M207" s="29">
        <f>L219*(E207/100000)</f>
        <v>1105.193662</v>
      </c>
      <c r="N207" s="27">
        <f>K207-M207</f>
        <v>680.4063383</v>
      </c>
      <c r="O207" s="42">
        <v>57.0</v>
      </c>
      <c r="P207" s="46">
        <v>26.05</v>
      </c>
      <c r="Q207" s="28">
        <f>N207*P207</f>
        <v>17724.58511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1482.0</v>
      </c>
      <c r="E209" s="59">
        <v>220478.0</v>
      </c>
      <c r="F209" s="58">
        <v>672.2</v>
      </c>
      <c r="G209" s="29">
        <v>1.38</v>
      </c>
      <c r="H209" s="28">
        <f>D209*G209</f>
        <v>2045.16</v>
      </c>
      <c r="I209" s="28">
        <f>H209-D209</f>
        <v>563.16</v>
      </c>
      <c r="J209" s="27"/>
      <c r="K209" s="29">
        <f>SUM(K206:K208)</f>
        <v>2045.16</v>
      </c>
      <c r="L209" s="29">
        <f t="shared" ref="L209:L211" si="123">K209/(E209/100000)</f>
        <v>927.602754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72.0</v>
      </c>
      <c r="E210" s="57">
        <v>28943.0</v>
      </c>
      <c r="F210" s="56">
        <v>248.8</v>
      </c>
      <c r="G210" s="27"/>
      <c r="H210" s="28"/>
      <c r="I210" s="28"/>
      <c r="J210" s="27">
        <f t="shared" ref="J210:J211" si="124">(0.5/48.7)*I206</f>
        <v>1.771663244</v>
      </c>
      <c r="K210" s="29">
        <f t="shared" ref="K210:K211" si="125">D210-J210</f>
        <v>70.22833676</v>
      </c>
      <c r="L210" s="29">
        <f t="shared" si="123"/>
        <v>242.6435986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3188.0</v>
      </c>
      <c r="E211" s="57">
        <v>992627.0</v>
      </c>
      <c r="F211" s="56">
        <v>321.2</v>
      </c>
      <c r="G211" s="27"/>
      <c r="H211" s="28"/>
      <c r="I211" s="28"/>
      <c r="J211" s="27">
        <f t="shared" si="124"/>
        <v>4.01026694</v>
      </c>
      <c r="K211" s="29">
        <f t="shared" si="125"/>
        <v>3183.989733</v>
      </c>
      <c r="L211" s="29">
        <f t="shared" si="123"/>
        <v>320.763966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22.0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22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3282.0</v>
      </c>
      <c r="E213" s="59">
        <v>1021570.0</v>
      </c>
      <c r="F213" s="58">
        <v>321.3</v>
      </c>
      <c r="G213" s="29"/>
      <c r="H213" s="28"/>
      <c r="I213" s="28"/>
      <c r="J213" s="27"/>
      <c r="K213" s="29">
        <f>SUM(K210:K212)</f>
        <v>3276.21807</v>
      </c>
      <c r="L213" s="29">
        <f t="shared" ref="L213:L215" si="126">K213/(E213/100000)</f>
        <v>320.704217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150.0</v>
      </c>
      <c r="E214" s="57">
        <v>94636.0</v>
      </c>
      <c r="F214" s="56">
        <v>158.5</v>
      </c>
      <c r="G214" s="27"/>
      <c r="H214" s="28"/>
      <c r="I214" s="28"/>
      <c r="J214" s="27">
        <f t="shared" ref="J214:J215" si="127">(3.6/48.7)*I206</f>
        <v>12.75597536</v>
      </c>
      <c r="K214" s="29">
        <f t="shared" ref="K214:K215" si="128">D214-J214</f>
        <v>137.2440246</v>
      </c>
      <c r="L214" s="29">
        <f t="shared" si="126"/>
        <v>145.0230617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26160.0</v>
      </c>
      <c r="E215" s="57">
        <v>2392785.0</v>
      </c>
      <c r="F215" s="60">
        <v>1093.3</v>
      </c>
      <c r="G215" s="27"/>
      <c r="H215" s="28"/>
      <c r="I215" s="28"/>
      <c r="J215" s="29">
        <f t="shared" si="127"/>
        <v>28.87392197</v>
      </c>
      <c r="K215" s="29">
        <f t="shared" si="128"/>
        <v>26131.12608</v>
      </c>
      <c r="L215" s="29">
        <f t="shared" si="126"/>
        <v>1092.079985</v>
      </c>
      <c r="M215" s="29">
        <f>L219*(E215/100000)</f>
        <v>16814.86616</v>
      </c>
      <c r="N215" s="29">
        <f>K215-M215</f>
        <v>9316.259918</v>
      </c>
      <c r="O215" s="42">
        <v>57.0</v>
      </c>
      <c r="P215" s="33">
        <v>26.05</v>
      </c>
      <c r="Q215" s="28">
        <f>N215*P215</f>
        <v>242688.5709</v>
      </c>
    </row>
    <row r="216">
      <c r="A216" s="32"/>
      <c r="B216" s="32"/>
      <c r="C216" s="24" t="s">
        <v>42</v>
      </c>
      <c r="D216" s="56">
        <v>153.0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153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26463.0</v>
      </c>
      <c r="E217" s="59">
        <v>2487421.0</v>
      </c>
      <c r="F217" s="61">
        <v>1063.9</v>
      </c>
      <c r="G217" s="27"/>
      <c r="H217" s="28"/>
      <c r="I217" s="28"/>
      <c r="J217" s="27"/>
      <c r="K217" s="29">
        <f>SUM(K214:K216)</f>
        <v>26421.3701</v>
      </c>
      <c r="L217" s="29">
        <f t="shared" ref="L217:L219" si="129">K217/(E217/100000)</f>
        <v>1062.199366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10503.0</v>
      </c>
      <c r="E218" s="57">
        <v>1901816.0</v>
      </c>
      <c r="F218" s="56">
        <v>552.3</v>
      </c>
      <c r="G218" s="27"/>
      <c r="H218" s="28"/>
      <c r="I218" s="28"/>
      <c r="J218" s="27">
        <f t="shared" ref="J218:J219" si="130">(44.6/48.7)*I206</f>
        <v>158.0323614</v>
      </c>
      <c r="K218" s="29">
        <f t="shared" ref="K218:K219" si="131">D218-J218</f>
        <v>10344.96764</v>
      </c>
      <c r="L218" s="29">
        <f t="shared" si="129"/>
        <v>543.9520773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106760.0</v>
      </c>
      <c r="E219" s="57">
        <v>1.5141232E7</v>
      </c>
      <c r="F219" s="56">
        <v>705.1</v>
      </c>
      <c r="G219" s="27"/>
      <c r="H219" s="28"/>
      <c r="I219" s="28"/>
      <c r="J219" s="27">
        <f t="shared" si="130"/>
        <v>357.7158111</v>
      </c>
      <c r="K219" s="29">
        <f t="shared" si="131"/>
        <v>106402.2842</v>
      </c>
      <c r="L219" s="29">
        <f t="shared" si="129"/>
        <v>702.7320114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488.0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488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117751.0</v>
      </c>
      <c r="E221" s="59">
        <v>1.7043048E7</v>
      </c>
      <c r="F221" s="58">
        <v>690.9</v>
      </c>
      <c r="G221" s="29"/>
      <c r="H221" s="28"/>
      <c r="I221" s="28"/>
      <c r="J221" s="27"/>
      <c r="K221" s="29">
        <f>SUM(K218:K220)</f>
        <v>117235.2518</v>
      </c>
      <c r="L221" s="29">
        <f t="shared" ref="L221:L224" si="132">K221/(E221/100000)</f>
        <v>687.8772613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148978.0</v>
      </c>
      <c r="E222" s="59">
        <v>2.0772517E7</v>
      </c>
      <c r="F222" s="58">
        <v>717.2</v>
      </c>
      <c r="G222" s="29"/>
      <c r="H222" s="28"/>
      <c r="I222" s="28"/>
      <c r="J222" s="27"/>
      <c r="K222" s="29">
        <f>SUM(K221,K217,K213,K209)</f>
        <v>148978</v>
      </c>
      <c r="L222" s="29">
        <f t="shared" si="132"/>
        <v>717.1880037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61.0</v>
      </c>
      <c r="E223" s="57">
        <v>41881.0</v>
      </c>
      <c r="F223" s="56">
        <v>145.7</v>
      </c>
      <c r="G223" s="27"/>
      <c r="H223" s="28"/>
      <c r="I223" s="28">
        <f>I226-I224</f>
        <v>163.32</v>
      </c>
      <c r="J223" s="27"/>
      <c r="K223" s="29">
        <f>D223+I223</f>
        <v>224.32</v>
      </c>
      <c r="L223" s="29">
        <f t="shared" si="132"/>
        <v>535.6128077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1371.0</v>
      </c>
      <c r="E224" s="57">
        <v>123837.0</v>
      </c>
      <c r="F224" s="60">
        <v>1107.1</v>
      </c>
      <c r="G224" s="27">
        <v>1.28</v>
      </c>
      <c r="H224" s="28">
        <f>D224*G224</f>
        <v>1754.88</v>
      </c>
      <c r="I224" s="28">
        <f>H224-D224</f>
        <v>383.88</v>
      </c>
      <c r="J224" s="29"/>
      <c r="K224" s="29">
        <f>H224</f>
        <v>1754.88</v>
      </c>
      <c r="L224" s="29">
        <f t="shared" si="132"/>
        <v>1417.088592</v>
      </c>
      <c r="M224" s="29">
        <f>L236*(E224/100000)</f>
        <v>1230.77474</v>
      </c>
      <c r="N224" s="29">
        <f>K224-M224</f>
        <v>524.1052595</v>
      </c>
      <c r="O224" s="42">
        <v>62.0</v>
      </c>
      <c r="P224" s="33">
        <v>22.0</v>
      </c>
      <c r="Q224" s="28">
        <f>N224*P224</f>
        <v>11530.31571</v>
      </c>
    </row>
    <row r="225">
      <c r="A225" s="32"/>
      <c r="B225" s="32"/>
      <c r="C225" s="24" t="s">
        <v>42</v>
      </c>
      <c r="D225" s="56">
        <v>8.0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8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1440.0</v>
      </c>
      <c r="E226" s="59">
        <v>165718.0</v>
      </c>
      <c r="F226" s="58">
        <v>868.9</v>
      </c>
      <c r="G226" s="29">
        <v>1.38</v>
      </c>
      <c r="H226" s="28">
        <f>D226*G226</f>
        <v>1987.2</v>
      </c>
      <c r="I226" s="28">
        <f>H226-D226</f>
        <v>547.2</v>
      </c>
      <c r="J226" s="27"/>
      <c r="K226" s="29">
        <f>SUM(K223:K225)</f>
        <v>1987.2</v>
      </c>
      <c r="L226" s="29">
        <f t="shared" ref="L226:L228" si="133">K226/(E226/100000)</f>
        <v>1199.145536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68.0</v>
      </c>
      <c r="E227" s="57">
        <v>20280.0</v>
      </c>
      <c r="F227" s="56">
        <v>335.3</v>
      </c>
      <c r="G227" s="27"/>
      <c r="H227" s="28"/>
      <c r="I227" s="28"/>
      <c r="J227" s="27">
        <f t="shared" ref="J227:J228" si="134">(0.5/48.7)*I223</f>
        <v>1.676796715</v>
      </c>
      <c r="K227" s="29">
        <f t="shared" ref="K227:K228" si="135">D227-J227</f>
        <v>66.32320329</v>
      </c>
      <c r="L227" s="29">
        <f t="shared" si="133"/>
        <v>327.0374915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4003.0</v>
      </c>
      <c r="E228" s="57">
        <v>828220.0</v>
      </c>
      <c r="F228" s="56">
        <v>483.3</v>
      </c>
      <c r="G228" s="27"/>
      <c r="H228" s="28"/>
      <c r="I228" s="28"/>
      <c r="J228" s="27">
        <f t="shared" si="134"/>
        <v>3.941273101</v>
      </c>
      <c r="K228" s="29">
        <f t="shared" si="135"/>
        <v>3999.058727</v>
      </c>
      <c r="L228" s="29">
        <f t="shared" si="133"/>
        <v>482.8498137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4087.0</v>
      </c>
      <c r="E230" s="59">
        <v>848500.0</v>
      </c>
      <c r="F230" s="58">
        <v>481.7</v>
      </c>
      <c r="G230" s="29"/>
      <c r="H230" s="28"/>
      <c r="I230" s="28"/>
      <c r="J230" s="27"/>
      <c r="K230" s="29">
        <f>SUM(K227:K229)</f>
        <v>4081.38193</v>
      </c>
      <c r="L230" s="29">
        <f t="shared" ref="L230:L232" si="136">K230/(E230/100000)</f>
        <v>481.0114237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174.0</v>
      </c>
      <c r="E231" s="57">
        <v>68475.0</v>
      </c>
      <c r="F231" s="56">
        <v>254.1</v>
      </c>
      <c r="G231" s="27"/>
      <c r="H231" s="28"/>
      <c r="I231" s="28"/>
      <c r="J231" s="27">
        <f t="shared" ref="J231:J232" si="137">(3.6/48.7)*I223</f>
        <v>12.07293634</v>
      </c>
      <c r="K231" s="29">
        <f t="shared" ref="K231:K232" si="138">D231-J231</f>
        <v>161.9270637</v>
      </c>
      <c r="L231" s="29">
        <f t="shared" si="136"/>
        <v>236.4761791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28823.0</v>
      </c>
      <c r="E232" s="57">
        <v>1885125.0</v>
      </c>
      <c r="F232" s="60">
        <v>1529.0</v>
      </c>
      <c r="G232" s="27"/>
      <c r="H232" s="28"/>
      <c r="I232" s="28"/>
      <c r="J232" s="29">
        <f t="shared" si="137"/>
        <v>28.37716632</v>
      </c>
      <c r="K232" s="29">
        <f t="shared" si="138"/>
        <v>28794.62283</v>
      </c>
      <c r="L232" s="29">
        <f t="shared" si="136"/>
        <v>1527.464907</v>
      </c>
      <c r="M232" s="29">
        <f>L236*(E232/100000)</f>
        <v>18735.63016</v>
      </c>
      <c r="N232" s="29">
        <f>K232-M232</f>
        <v>10058.99267</v>
      </c>
      <c r="O232" s="42">
        <v>62.0</v>
      </c>
      <c r="P232" s="33">
        <v>22.0</v>
      </c>
      <c r="Q232" s="28">
        <f>N232*P232</f>
        <v>221297.8387</v>
      </c>
    </row>
    <row r="233">
      <c r="A233" s="32"/>
      <c r="B233" s="32"/>
      <c r="C233" s="24" t="s">
        <v>42</v>
      </c>
      <c r="D233" s="56">
        <v>198.0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29195.0</v>
      </c>
      <c r="E234" s="59">
        <v>1953600.0</v>
      </c>
      <c r="F234" s="61">
        <v>1494.4</v>
      </c>
      <c r="G234" s="27"/>
      <c r="H234" s="28"/>
      <c r="I234" s="28"/>
      <c r="J234" s="27"/>
      <c r="K234" s="29">
        <f>SUM(K231:K233)</f>
        <v>29154.5499</v>
      </c>
      <c r="L234" s="29">
        <f t="shared" ref="L234:L236" si="139">K234/(E234/100000)</f>
        <v>1492.350015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11511.0</v>
      </c>
      <c r="E235" s="57">
        <v>1415652.0</v>
      </c>
      <c r="F235" s="56">
        <v>813.1</v>
      </c>
      <c r="G235" s="27"/>
      <c r="H235" s="28"/>
      <c r="I235" s="28"/>
      <c r="J235" s="27">
        <f t="shared" ref="J235:J236" si="140">(44.6/48.7)*I223</f>
        <v>149.5702669</v>
      </c>
      <c r="K235" s="29">
        <f t="shared" ref="K235:K236" si="141">D235-J235</f>
        <v>11361.42973</v>
      </c>
      <c r="L235" s="29">
        <f t="shared" si="139"/>
        <v>802.5580957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133830.0</v>
      </c>
      <c r="E236" s="57">
        <v>1.3430215E7</v>
      </c>
      <c r="F236" s="60">
        <v>996.5</v>
      </c>
      <c r="G236" s="27"/>
      <c r="H236" s="28"/>
      <c r="I236" s="28"/>
      <c r="J236" s="29">
        <f t="shared" si="140"/>
        <v>351.5615606</v>
      </c>
      <c r="K236" s="29">
        <f t="shared" si="141"/>
        <v>133478.4384</v>
      </c>
      <c r="L236" s="29">
        <f t="shared" si="139"/>
        <v>993.8667284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565.0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565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145906.0</v>
      </c>
      <c r="E238" s="59">
        <v>1.4845867E7</v>
      </c>
      <c r="F238" s="61">
        <v>982.8</v>
      </c>
      <c r="G238" s="27"/>
      <c r="H238" s="28"/>
      <c r="I238" s="28"/>
      <c r="J238" s="27"/>
      <c r="K238" s="29">
        <f>SUM(K235:K237)</f>
        <v>145404.8682</v>
      </c>
      <c r="L238" s="29">
        <f t="shared" ref="L238:L241" si="142">K238/(E238/100000)</f>
        <v>979.4299529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180628.0</v>
      </c>
      <c r="E239" s="59">
        <v>1.7813685E7</v>
      </c>
      <c r="F239" s="61">
        <v>1014.0</v>
      </c>
      <c r="G239" s="27"/>
      <c r="H239" s="28"/>
      <c r="I239" s="28"/>
      <c r="J239" s="27"/>
      <c r="K239" s="29">
        <f>SUM(K238,K234,K230,K226)</f>
        <v>180628</v>
      </c>
      <c r="L239" s="29">
        <f t="shared" si="142"/>
        <v>1013.984473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56.0</v>
      </c>
      <c r="E240" s="57">
        <v>26919.0</v>
      </c>
      <c r="F240" s="56">
        <v>208.0</v>
      </c>
      <c r="G240" s="27"/>
      <c r="H240" s="28"/>
      <c r="I240" s="28">
        <f>I243-I241</f>
        <v>155.65</v>
      </c>
      <c r="J240" s="27"/>
      <c r="K240" s="29">
        <f>D240+I240</f>
        <v>211.65</v>
      </c>
      <c r="L240" s="29">
        <f t="shared" si="142"/>
        <v>786.2476318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1511.0</v>
      </c>
      <c r="E241" s="57">
        <v>87539.0</v>
      </c>
      <c r="F241" s="60">
        <v>1726.1</v>
      </c>
      <c r="G241" s="27">
        <v>1.49</v>
      </c>
      <c r="H241" s="28">
        <f>D241*G241</f>
        <v>2251.39</v>
      </c>
      <c r="I241" s="28">
        <f>H241-D241</f>
        <v>740.39</v>
      </c>
      <c r="J241" s="29"/>
      <c r="K241" s="29">
        <f>H241</f>
        <v>2251.39</v>
      </c>
      <c r="L241" s="29">
        <f t="shared" si="142"/>
        <v>2571.870823</v>
      </c>
      <c r="M241" s="29">
        <f>L253*(E241/100000)</f>
        <v>1278.808493</v>
      </c>
      <c r="N241" s="29">
        <f>K241-M241</f>
        <v>972.5815069</v>
      </c>
      <c r="O241" s="42">
        <v>67.0</v>
      </c>
      <c r="P241" s="33">
        <v>18.1</v>
      </c>
      <c r="Q241" s="28">
        <f>N241*P241</f>
        <v>17603.72528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1572.0</v>
      </c>
      <c r="E243" s="59">
        <v>114458.0</v>
      </c>
      <c r="F243" s="61">
        <v>1373.4</v>
      </c>
      <c r="G243" s="27">
        <v>1.57</v>
      </c>
      <c r="H243" s="28">
        <f>D243*G243</f>
        <v>2468.04</v>
      </c>
      <c r="I243" s="28">
        <f>H243-D243</f>
        <v>896.04</v>
      </c>
      <c r="J243" s="27"/>
      <c r="K243" s="29">
        <f>SUM(K240:K242)</f>
        <v>2468.04</v>
      </c>
      <c r="L243" s="29">
        <f t="shared" ref="L243:L245" si="143">K243/(E243/100000)</f>
        <v>2156.284401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74.0</v>
      </c>
      <c r="E244" s="57">
        <v>13277.0</v>
      </c>
      <c r="F244" s="56">
        <v>557.4</v>
      </c>
      <c r="G244" s="27"/>
      <c r="H244" s="28"/>
      <c r="I244" s="28"/>
      <c r="J244" s="27">
        <f t="shared" ref="J244:J245" si="144">(0.5/48.7)*I240</f>
        <v>1.598049281</v>
      </c>
      <c r="K244" s="29">
        <f t="shared" ref="K244:K245" si="145">D244-J244</f>
        <v>72.40195072</v>
      </c>
      <c r="L244" s="29">
        <f t="shared" si="143"/>
        <v>545.3186015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4231.0</v>
      </c>
      <c r="E245" s="57">
        <v>589595.0</v>
      </c>
      <c r="F245" s="56">
        <v>717.6</v>
      </c>
      <c r="G245" s="27"/>
      <c r="H245" s="28"/>
      <c r="I245" s="28"/>
      <c r="J245" s="27">
        <f t="shared" si="144"/>
        <v>7.601540041</v>
      </c>
      <c r="K245" s="29">
        <f t="shared" si="145"/>
        <v>4223.39846</v>
      </c>
      <c r="L245" s="29">
        <f t="shared" si="143"/>
        <v>716.32196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14.0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14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4319.0</v>
      </c>
      <c r="E247" s="59">
        <v>602872.0</v>
      </c>
      <c r="F247" s="58">
        <v>716.4</v>
      </c>
      <c r="G247" s="29"/>
      <c r="H247" s="28"/>
      <c r="I247" s="28"/>
      <c r="J247" s="27"/>
      <c r="K247" s="29">
        <f>SUM(K244:K246)</f>
        <v>4309.800411</v>
      </c>
      <c r="L247" s="29">
        <f t="shared" ref="L247:L249" si="146">K247/(E247/100000)</f>
        <v>714.8781849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167.0</v>
      </c>
      <c r="E248" s="57">
        <v>46478.0</v>
      </c>
      <c r="F248" s="56">
        <v>359.3</v>
      </c>
      <c r="G248" s="27"/>
      <c r="H248" s="28"/>
      <c r="I248" s="28"/>
      <c r="J248" s="27">
        <f t="shared" ref="J248:J249" si="147">(3.6/48.7)*I240</f>
        <v>11.50595483</v>
      </c>
      <c r="K248" s="29">
        <f t="shared" ref="K248:K249" si="148">D248-J248</f>
        <v>155.4940452</v>
      </c>
      <c r="L248" s="29">
        <f t="shared" si="146"/>
        <v>334.5540797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26993.0</v>
      </c>
      <c r="E249" s="57">
        <v>1293324.0</v>
      </c>
      <c r="F249" s="60">
        <v>2087.1</v>
      </c>
      <c r="G249" s="27"/>
      <c r="H249" s="28"/>
      <c r="I249" s="28"/>
      <c r="J249" s="29">
        <f t="shared" si="147"/>
        <v>54.7310883</v>
      </c>
      <c r="K249" s="29">
        <f t="shared" si="148"/>
        <v>26938.26891</v>
      </c>
      <c r="L249" s="29">
        <f t="shared" si="146"/>
        <v>2082.870875</v>
      </c>
      <c r="M249" s="29">
        <f>L253*(E249/100000)</f>
        <v>18893.44995</v>
      </c>
      <c r="N249" s="29">
        <f>K249-M249</f>
        <v>8044.818958</v>
      </c>
      <c r="O249" s="42">
        <v>67.0</v>
      </c>
      <c r="P249" s="33">
        <v>18.1</v>
      </c>
      <c r="Q249" s="28">
        <f>N249*P249</f>
        <v>145611.2231</v>
      </c>
    </row>
    <row r="250">
      <c r="A250" s="32"/>
      <c r="B250" s="32"/>
      <c r="C250" s="24" t="s">
        <v>42</v>
      </c>
      <c r="D250" s="56">
        <v>168.0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168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27328.0</v>
      </c>
      <c r="E251" s="59">
        <v>1339802.0</v>
      </c>
      <c r="F251" s="61">
        <v>2039.7</v>
      </c>
      <c r="G251" s="27"/>
      <c r="H251" s="28"/>
      <c r="I251" s="28"/>
      <c r="J251" s="27"/>
      <c r="K251" s="29">
        <f>SUM(K248:K250)</f>
        <v>27261.76296</v>
      </c>
      <c r="L251" s="29">
        <f t="shared" ref="L251:L253" si="149">K251/(E251/100000)</f>
        <v>2034.760581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11725.0</v>
      </c>
      <c r="E252" s="57">
        <v>1013450.0</v>
      </c>
      <c r="F252" s="60">
        <v>1156.9</v>
      </c>
      <c r="G252" s="27"/>
      <c r="H252" s="28"/>
      <c r="I252" s="28"/>
      <c r="J252" s="29">
        <f t="shared" ref="J252:J253" si="150">(44.6/48.7)*I240</f>
        <v>142.5459959</v>
      </c>
      <c r="K252" s="29">
        <f t="shared" ref="K252:K253" si="151">D252-J252</f>
        <v>11582.454</v>
      </c>
      <c r="L252" s="29">
        <f t="shared" si="149"/>
        <v>1142.873748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160009.0</v>
      </c>
      <c r="E253" s="57">
        <v>1.0906771E7</v>
      </c>
      <c r="F253" s="60">
        <v>1467.1</v>
      </c>
      <c r="G253" s="27"/>
      <c r="H253" s="28"/>
      <c r="I253" s="28"/>
      <c r="J253" s="29">
        <f t="shared" si="150"/>
        <v>678.0573717</v>
      </c>
      <c r="K253" s="29">
        <f t="shared" si="151"/>
        <v>159330.9426</v>
      </c>
      <c r="L253" s="29">
        <f t="shared" si="149"/>
        <v>1460.844301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537.0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537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172271.0</v>
      </c>
      <c r="E255" s="59">
        <v>1.1920221E7</v>
      </c>
      <c r="F255" s="61">
        <v>1445.2</v>
      </c>
      <c r="G255" s="27"/>
      <c r="H255" s="28"/>
      <c r="I255" s="28"/>
      <c r="J255" s="27"/>
      <c r="K255" s="29">
        <f>SUM(K252:K254)</f>
        <v>171450.3966</v>
      </c>
      <c r="L255" s="29">
        <f t="shared" ref="L255:L258" si="152">K255/(E255/100000)</f>
        <v>1438.315587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205490.0</v>
      </c>
      <c r="E256" s="59">
        <v>1.3977353E7</v>
      </c>
      <c r="F256" s="61">
        <v>1470.2</v>
      </c>
      <c r="G256" s="27"/>
      <c r="H256" s="28"/>
      <c r="I256" s="28"/>
      <c r="J256" s="27"/>
      <c r="K256" s="29">
        <f>SUM(K255,K251,K247,K243)</f>
        <v>205490</v>
      </c>
      <c r="L256" s="29">
        <f t="shared" si="152"/>
        <v>1470.163914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61.0</v>
      </c>
      <c r="E257" s="57">
        <v>16529.0</v>
      </c>
      <c r="F257" s="56">
        <v>369.0</v>
      </c>
      <c r="G257" s="27"/>
      <c r="H257" s="28"/>
      <c r="I257" s="28">
        <f>I260-I258</f>
        <v>155.27</v>
      </c>
      <c r="J257" s="27"/>
      <c r="K257" s="29">
        <f>D257+I257</f>
        <v>216.27</v>
      </c>
      <c r="L257" s="29">
        <f t="shared" si="152"/>
        <v>1308.427612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1492.0</v>
      </c>
      <c r="E258" s="57">
        <v>58240.0</v>
      </c>
      <c r="F258" s="60">
        <v>2561.8</v>
      </c>
      <c r="G258" s="27">
        <v>1.49</v>
      </c>
      <c r="H258" s="28">
        <f>D258*G258</f>
        <v>2223.08</v>
      </c>
      <c r="I258" s="28">
        <f>H258-D258</f>
        <v>731.08</v>
      </c>
      <c r="J258" s="29"/>
      <c r="K258" s="29">
        <f>H258</f>
        <v>2223.08</v>
      </c>
      <c r="L258" s="29">
        <f t="shared" si="152"/>
        <v>3817.101648</v>
      </c>
      <c r="M258" s="29">
        <f>L270*(E258/100000)</f>
        <v>1327.024153</v>
      </c>
      <c r="N258" s="29">
        <f>K258-M258</f>
        <v>896.0558471</v>
      </c>
      <c r="O258" s="42">
        <v>72.0</v>
      </c>
      <c r="P258" s="33">
        <v>14.45</v>
      </c>
      <c r="Q258" s="28">
        <f>N258*P258</f>
        <v>12948.00699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1555.0</v>
      </c>
      <c r="E260" s="59">
        <v>74769.0</v>
      </c>
      <c r="F260" s="61">
        <v>2079.7</v>
      </c>
      <c r="G260" s="27">
        <v>1.57</v>
      </c>
      <c r="H260" s="28">
        <f>D260*G260</f>
        <v>2441.35</v>
      </c>
      <c r="I260" s="28">
        <f>H260-D260</f>
        <v>886.35</v>
      </c>
      <c r="J260" s="27"/>
      <c r="K260" s="29">
        <f>SUM(K257:K259)</f>
        <v>2441.35</v>
      </c>
      <c r="L260" s="29">
        <f t="shared" ref="L260:L262" si="153">K260/(E260/100000)</f>
        <v>3265.190119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76.0</v>
      </c>
      <c r="E261" s="57">
        <v>8812.0</v>
      </c>
      <c r="F261" s="56">
        <v>862.5</v>
      </c>
      <c r="G261" s="27"/>
      <c r="H261" s="28"/>
      <c r="I261" s="28"/>
      <c r="J261" s="27">
        <f t="shared" ref="J261:J262" si="154">(0.5/48.7)*I257</f>
        <v>1.594147844</v>
      </c>
      <c r="K261" s="29">
        <f t="shared" ref="K261:K262" si="155">D261-J261</f>
        <v>74.40585216</v>
      </c>
      <c r="L261" s="29">
        <f t="shared" si="153"/>
        <v>844.3696341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4950.0</v>
      </c>
      <c r="E262" s="57">
        <v>425811.0</v>
      </c>
      <c r="F262" s="60">
        <v>1162.5</v>
      </c>
      <c r="G262" s="27"/>
      <c r="H262" s="28"/>
      <c r="I262" s="28"/>
      <c r="J262" s="29">
        <f t="shared" si="154"/>
        <v>7.505954825</v>
      </c>
      <c r="K262" s="29">
        <f t="shared" si="155"/>
        <v>4942.494045</v>
      </c>
      <c r="L262" s="29">
        <f t="shared" si="153"/>
        <v>1160.724839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5043.0</v>
      </c>
      <c r="E264" s="59">
        <v>434623.0</v>
      </c>
      <c r="F264" s="61">
        <v>1160.3</v>
      </c>
      <c r="G264" s="27"/>
      <c r="H264" s="28"/>
      <c r="I264" s="28"/>
      <c r="J264" s="27"/>
      <c r="K264" s="29">
        <f>SUM(K261:K263)</f>
        <v>5033.899897</v>
      </c>
      <c r="L264" s="29">
        <f t="shared" ref="L264:L266" si="156">K264/(E264/100000)</f>
        <v>1158.22216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158.0</v>
      </c>
      <c r="E265" s="57">
        <v>31060.0</v>
      </c>
      <c r="F265" s="56">
        <v>508.7</v>
      </c>
      <c r="G265" s="27"/>
      <c r="H265" s="28"/>
      <c r="I265" s="28"/>
      <c r="J265" s="27">
        <f t="shared" ref="J265:J266" si="157">(3.6/48.7)*I257</f>
        <v>11.47786448</v>
      </c>
      <c r="K265" s="29">
        <f t="shared" ref="K265:K266" si="158">D265-J265</f>
        <v>146.5221355</v>
      </c>
      <c r="L265" s="29">
        <f t="shared" si="156"/>
        <v>471.7390068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27488.0</v>
      </c>
      <c r="E266" s="57">
        <v>912333.0</v>
      </c>
      <c r="F266" s="60">
        <v>3012.9</v>
      </c>
      <c r="G266" s="27"/>
      <c r="H266" s="28"/>
      <c r="I266" s="28"/>
      <c r="J266" s="29">
        <f t="shared" si="157"/>
        <v>54.04287474</v>
      </c>
      <c r="K266" s="29">
        <f t="shared" si="158"/>
        <v>27433.95713</v>
      </c>
      <c r="L266" s="29">
        <f t="shared" si="156"/>
        <v>3007.011379</v>
      </c>
      <c r="M266" s="29">
        <f>L270*(E266/100000)</f>
        <v>20787.91083</v>
      </c>
      <c r="N266" s="29">
        <f>K266-M266</f>
        <v>6646.0463</v>
      </c>
      <c r="O266" s="42">
        <v>72.0</v>
      </c>
      <c r="P266" s="33">
        <v>14.45</v>
      </c>
      <c r="Q266" s="28">
        <f>N266*P266</f>
        <v>96035.36904</v>
      </c>
    </row>
    <row r="267">
      <c r="A267" s="32"/>
      <c r="B267" s="32"/>
      <c r="C267" s="24" t="s">
        <v>42</v>
      </c>
      <c r="D267" s="56">
        <v>177.0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177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27823.0</v>
      </c>
      <c r="E268" s="59">
        <v>943393.0</v>
      </c>
      <c r="F268" s="61">
        <v>2949.2</v>
      </c>
      <c r="G268" s="27"/>
      <c r="H268" s="28"/>
      <c r="I268" s="28"/>
      <c r="J268" s="27"/>
      <c r="K268" s="29">
        <f>SUM(K265:K267)</f>
        <v>27757.47926</v>
      </c>
      <c r="L268" s="29">
        <f t="shared" ref="L268:L270" si="159">K268/(E268/100000)</f>
        <v>2942.302864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12551.0</v>
      </c>
      <c r="E269" s="57">
        <v>711936.0</v>
      </c>
      <c r="F269" s="60">
        <v>1762.9</v>
      </c>
      <c r="G269" s="27"/>
      <c r="H269" s="28"/>
      <c r="I269" s="28"/>
      <c r="J269" s="29">
        <f t="shared" ref="J269:J270" si="160">(44.6/48.7)*I257</f>
        <v>142.1979877</v>
      </c>
      <c r="K269" s="29">
        <f t="shared" ref="K269:K270" si="161">D269-J269</f>
        <v>12408.80201</v>
      </c>
      <c r="L269" s="29">
        <f t="shared" si="159"/>
        <v>1742.965942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179383.0</v>
      </c>
      <c r="E270" s="57">
        <v>7843318.0</v>
      </c>
      <c r="F270" s="60">
        <v>2287.1</v>
      </c>
      <c r="G270" s="27"/>
      <c r="H270" s="28"/>
      <c r="I270" s="28"/>
      <c r="J270" s="29">
        <f t="shared" si="160"/>
        <v>669.5311704</v>
      </c>
      <c r="K270" s="29">
        <f t="shared" si="161"/>
        <v>178713.4688</v>
      </c>
      <c r="L270" s="29">
        <f t="shared" si="159"/>
        <v>2278.544219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501.0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501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192435.0</v>
      </c>
      <c r="E272" s="59">
        <v>8555254.0</v>
      </c>
      <c r="F272" s="61">
        <v>2249.3</v>
      </c>
      <c r="G272" s="27"/>
      <c r="H272" s="28"/>
      <c r="I272" s="28"/>
      <c r="J272" s="27"/>
      <c r="K272" s="29">
        <f>SUM(K269:K271)</f>
        <v>191623.2708</v>
      </c>
      <c r="L272" s="29">
        <f t="shared" ref="L272:L275" si="162">K272/(E272/100000)</f>
        <v>2239.831463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226856.0</v>
      </c>
      <c r="E273" s="59">
        <v>1.0008039E7</v>
      </c>
      <c r="F273" s="61">
        <v>2266.7</v>
      </c>
      <c r="G273" s="27"/>
      <c r="H273" s="28"/>
      <c r="I273" s="28"/>
      <c r="J273" s="27"/>
      <c r="K273" s="29">
        <f>SUM(K272,K268,K264,K260)</f>
        <v>226856</v>
      </c>
      <c r="L273" s="29">
        <f t="shared" si="162"/>
        <v>2266.73777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47.0</v>
      </c>
      <c r="E274" s="57">
        <v>10835.0</v>
      </c>
      <c r="F274" s="56">
        <v>433.8</v>
      </c>
      <c r="G274" s="27"/>
      <c r="H274" s="28"/>
      <c r="I274" s="28">
        <f>I277-I275</f>
        <v>87.47</v>
      </c>
      <c r="J274" s="27"/>
      <c r="K274" s="29">
        <f>D274+I274</f>
        <v>134.47</v>
      </c>
      <c r="L274" s="29">
        <f t="shared" si="162"/>
        <v>1241.070605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1423.0</v>
      </c>
      <c r="E275" s="57">
        <v>37646.0</v>
      </c>
      <c r="F275" s="60">
        <v>3780.0</v>
      </c>
      <c r="G275" s="27">
        <v>1.27</v>
      </c>
      <c r="H275" s="28">
        <f>D275*G275</f>
        <v>1807.21</v>
      </c>
      <c r="I275" s="28">
        <f>H275-D275</f>
        <v>384.21</v>
      </c>
      <c r="J275" s="29"/>
      <c r="K275" s="29">
        <f>H275</f>
        <v>1807.21</v>
      </c>
      <c r="L275" s="29">
        <f t="shared" si="162"/>
        <v>4800.536578</v>
      </c>
      <c r="M275" s="29">
        <f>L287*(E275/100000)</f>
        <v>1390.316663</v>
      </c>
      <c r="N275" s="29">
        <f>K275-M275</f>
        <v>416.8933375</v>
      </c>
      <c r="O275" s="42">
        <v>77.0</v>
      </c>
      <c r="P275" s="33">
        <v>11.15</v>
      </c>
      <c r="Q275" s="28">
        <f>N275*P275</f>
        <v>4648.360713</v>
      </c>
    </row>
    <row r="276">
      <c r="A276" s="32"/>
      <c r="B276" s="32"/>
      <c r="C276" s="24" t="s">
        <v>42</v>
      </c>
      <c r="D276" s="56">
        <v>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1474.0</v>
      </c>
      <c r="E277" s="59">
        <v>48481.0</v>
      </c>
      <c r="F277" s="61">
        <v>3040.4</v>
      </c>
      <c r="G277" s="27">
        <v>1.32</v>
      </c>
      <c r="H277" s="28">
        <f>D277*G277</f>
        <v>1945.68</v>
      </c>
      <c r="I277" s="28">
        <f>H277-D277</f>
        <v>471.68</v>
      </c>
      <c r="J277" s="27"/>
      <c r="K277" s="29">
        <f>SUM(K274:K276)</f>
        <v>1945.68</v>
      </c>
      <c r="L277" s="29">
        <f t="shared" ref="L277:L279" si="163">K277/(E277/100000)</f>
        <v>4013.283554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91.0</v>
      </c>
      <c r="E278" s="57">
        <v>5997.0</v>
      </c>
      <c r="F278" s="60">
        <v>1517.4</v>
      </c>
      <c r="G278" s="27"/>
      <c r="H278" s="28"/>
      <c r="I278" s="28"/>
      <c r="J278" s="29">
        <f t="shared" ref="J278:J279" si="164">(0.5/48.7)*I274</f>
        <v>0.8980492813</v>
      </c>
      <c r="K278" s="29">
        <f t="shared" ref="K278:K279" si="165">D278-J278</f>
        <v>90.10195072</v>
      </c>
      <c r="L278" s="29">
        <f t="shared" si="163"/>
        <v>1502.450404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6155.0</v>
      </c>
      <c r="E279" s="57">
        <v>300148.0</v>
      </c>
      <c r="F279" s="60">
        <v>2050.7</v>
      </c>
      <c r="G279" s="27"/>
      <c r="H279" s="28"/>
      <c r="I279" s="28"/>
      <c r="J279" s="29">
        <f t="shared" si="164"/>
        <v>3.944661191</v>
      </c>
      <c r="K279" s="29">
        <f t="shared" si="165"/>
        <v>6151.055339</v>
      </c>
      <c r="L279" s="29">
        <f t="shared" si="163"/>
        <v>2049.340771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16.0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16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6262.0</v>
      </c>
      <c r="E281" s="59">
        <v>306145.0</v>
      </c>
      <c r="F281" s="61">
        <v>2045.4</v>
      </c>
      <c r="G281" s="27"/>
      <c r="H281" s="28"/>
      <c r="I281" s="28"/>
      <c r="J281" s="27"/>
      <c r="K281" s="29">
        <f>SUM(K278:K280)</f>
        <v>6257.15729</v>
      </c>
      <c r="L281" s="29">
        <f t="shared" ref="L281:L283" si="166">K281/(E281/100000)</f>
        <v>2043.854151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204.0</v>
      </c>
      <c r="E282" s="57">
        <v>21969.0</v>
      </c>
      <c r="F282" s="60">
        <v>928.6</v>
      </c>
      <c r="G282" s="27"/>
      <c r="H282" s="28"/>
      <c r="I282" s="28"/>
      <c r="J282" s="29">
        <f t="shared" ref="J282:J283" si="167">(3.6/48.7)*I274</f>
        <v>6.465954825</v>
      </c>
      <c r="K282" s="29">
        <f t="shared" ref="K282:K283" si="168">D282-J282</f>
        <v>197.5340452</v>
      </c>
      <c r="L282" s="29">
        <f t="shared" si="166"/>
        <v>899.1490062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28584.0</v>
      </c>
      <c r="E283" s="57">
        <v>655857.0</v>
      </c>
      <c r="F283" s="60">
        <v>4358.3</v>
      </c>
      <c r="G283" s="27"/>
      <c r="H283" s="28"/>
      <c r="I283" s="28"/>
      <c r="J283" s="29">
        <f t="shared" si="167"/>
        <v>28.40156057</v>
      </c>
      <c r="K283" s="29">
        <f t="shared" si="168"/>
        <v>28555.59844</v>
      </c>
      <c r="L283" s="29">
        <f t="shared" si="166"/>
        <v>4353.936672</v>
      </c>
      <c r="M283" s="29">
        <f>L287*(E283/100000)</f>
        <v>24221.66805</v>
      </c>
      <c r="N283" s="29">
        <f>K283-M283</f>
        <v>4333.930391</v>
      </c>
      <c r="O283" s="42">
        <v>77.0</v>
      </c>
      <c r="P283" s="33">
        <v>11.15</v>
      </c>
      <c r="Q283" s="28">
        <f>N283*P283</f>
        <v>48323.32387</v>
      </c>
    </row>
    <row r="284">
      <c r="A284" s="32"/>
      <c r="B284" s="32"/>
      <c r="C284" s="24" t="s">
        <v>42</v>
      </c>
      <c r="D284" s="56">
        <v>143.0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143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28931.0</v>
      </c>
      <c r="E285" s="59">
        <v>677826.0</v>
      </c>
      <c r="F285" s="61">
        <v>4268.2</v>
      </c>
      <c r="G285" s="27"/>
      <c r="H285" s="28"/>
      <c r="I285" s="28"/>
      <c r="J285" s="27"/>
      <c r="K285" s="29">
        <f>SUM(K282:K284)</f>
        <v>28896.13248</v>
      </c>
      <c r="L285" s="29">
        <f t="shared" ref="L285:L287" si="169">K285/(E285/100000)</f>
        <v>4263.060503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15005.0</v>
      </c>
      <c r="E286" s="57">
        <v>517400.0</v>
      </c>
      <c r="F286" s="60">
        <v>2900.1</v>
      </c>
      <c r="G286" s="27"/>
      <c r="H286" s="28"/>
      <c r="I286" s="28"/>
      <c r="J286" s="29">
        <f t="shared" ref="J286:J287" si="170">(44.6/48.7)*I274</f>
        <v>80.10599589</v>
      </c>
      <c r="K286" s="29">
        <f t="shared" ref="K286:K287" si="171">D286-J286</f>
        <v>14924.894</v>
      </c>
      <c r="L286" s="29">
        <f t="shared" si="169"/>
        <v>2884.594898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219714.0</v>
      </c>
      <c r="E287" s="57">
        <v>5939731.0</v>
      </c>
      <c r="F287" s="60">
        <v>3699.1</v>
      </c>
      <c r="G287" s="27"/>
      <c r="H287" s="28"/>
      <c r="I287" s="28"/>
      <c r="J287" s="29">
        <f t="shared" si="170"/>
        <v>351.8637782</v>
      </c>
      <c r="K287" s="29">
        <f t="shared" si="171"/>
        <v>219362.1362</v>
      </c>
      <c r="L287" s="29">
        <f t="shared" si="169"/>
        <v>3693.132504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550.0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550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235269.0</v>
      </c>
      <c r="E289" s="59">
        <v>6457131.0</v>
      </c>
      <c r="F289" s="61">
        <v>3643.6</v>
      </c>
      <c r="G289" s="27"/>
      <c r="H289" s="28"/>
      <c r="I289" s="28"/>
      <c r="J289" s="27"/>
      <c r="K289" s="29">
        <f>SUM(K286:K288)</f>
        <v>234837.0302</v>
      </c>
      <c r="L289" s="29">
        <f t="shared" ref="L289:L292" si="172">K289/(E289/100000)</f>
        <v>3636.863341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271936.0</v>
      </c>
      <c r="E290" s="59">
        <v>7489583.0</v>
      </c>
      <c r="F290" s="61">
        <v>3630.9</v>
      </c>
      <c r="G290" s="27"/>
      <c r="H290" s="28"/>
      <c r="I290" s="28"/>
      <c r="J290" s="27"/>
      <c r="K290" s="29">
        <f>SUM(K289,K285,K281,K277)</f>
        <v>271936</v>
      </c>
      <c r="L290" s="29">
        <f t="shared" si="172"/>
        <v>3630.856351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59.0</v>
      </c>
      <c r="E291" s="57">
        <v>7104.0</v>
      </c>
      <c r="F291" s="56">
        <v>830.5</v>
      </c>
      <c r="G291" s="27"/>
      <c r="H291" s="28"/>
      <c r="I291" s="28">
        <f>I294-I292</f>
        <v>86.09</v>
      </c>
      <c r="J291" s="27"/>
      <c r="K291" s="29">
        <f>D291+I291</f>
        <v>145.09</v>
      </c>
      <c r="L291" s="29">
        <f t="shared" si="172"/>
        <v>2042.370495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1325.0</v>
      </c>
      <c r="E292" s="57">
        <v>22774.0</v>
      </c>
      <c r="F292" s="60">
        <v>5818.0</v>
      </c>
      <c r="G292" s="27">
        <v>1.27</v>
      </c>
      <c r="H292" s="28">
        <f>D292*G292</f>
        <v>1682.75</v>
      </c>
      <c r="I292" s="28">
        <f>H292-D292</f>
        <v>357.75</v>
      </c>
      <c r="J292" s="29"/>
      <c r="K292" s="29">
        <f>H292</f>
        <v>1682.75</v>
      </c>
      <c r="L292" s="29">
        <f t="shared" si="172"/>
        <v>7388.908404</v>
      </c>
      <c r="M292" s="29">
        <f>L304*(E292/100000)</f>
        <v>1402.542772</v>
      </c>
      <c r="N292" s="29">
        <f>K292-M292</f>
        <v>280.2072283</v>
      </c>
      <c r="O292" s="42">
        <v>82.0</v>
      </c>
      <c r="P292" s="42">
        <v>8.25</v>
      </c>
      <c r="Q292" s="28">
        <f>N292*P292</f>
        <v>2311.709633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1387.0</v>
      </c>
      <c r="E294" s="59">
        <v>29878.0</v>
      </c>
      <c r="F294" s="61">
        <v>4642.2</v>
      </c>
      <c r="G294" s="27">
        <v>1.32</v>
      </c>
      <c r="H294" s="28">
        <f>D294*G294</f>
        <v>1830.84</v>
      </c>
      <c r="I294" s="28">
        <f>H294-D294</f>
        <v>443.84</v>
      </c>
      <c r="J294" s="27"/>
      <c r="K294" s="29">
        <f>SUM(K291:K293)</f>
        <v>1830.84</v>
      </c>
      <c r="L294" s="29">
        <f t="shared" ref="L294:L296" si="173">K294/(E294/100000)</f>
        <v>6127.719392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97.0</v>
      </c>
      <c r="E295" s="57">
        <v>3786.0</v>
      </c>
      <c r="F295" s="60">
        <v>2562.1</v>
      </c>
      <c r="G295" s="27"/>
      <c r="H295" s="28"/>
      <c r="I295" s="28"/>
      <c r="J295" s="29">
        <f t="shared" ref="J295:J296" si="174">(0.5/48.7)*I291</f>
        <v>0.8838809035</v>
      </c>
      <c r="K295" s="29">
        <f t="shared" ref="K295:K296" si="175">D295-J295</f>
        <v>96.1161191</v>
      </c>
      <c r="L295" s="29">
        <f t="shared" si="173"/>
        <v>2538.724752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7460.0</v>
      </c>
      <c r="E296" s="57">
        <v>201943.0</v>
      </c>
      <c r="F296" s="60">
        <v>3694.1</v>
      </c>
      <c r="G296" s="27"/>
      <c r="H296" s="28"/>
      <c r="I296" s="28"/>
      <c r="J296" s="29">
        <f t="shared" si="174"/>
        <v>3.672997947</v>
      </c>
      <c r="K296" s="29">
        <f t="shared" si="175"/>
        <v>7456.327002</v>
      </c>
      <c r="L296" s="29">
        <f t="shared" si="173"/>
        <v>3692.292876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13.0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13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7570.0</v>
      </c>
      <c r="E298" s="59">
        <v>205729.0</v>
      </c>
      <c r="F298" s="61">
        <v>3679.6</v>
      </c>
      <c r="G298" s="27"/>
      <c r="H298" s="28"/>
      <c r="I298" s="28"/>
      <c r="J298" s="27"/>
      <c r="K298" s="29">
        <f>SUM(K295:K297)</f>
        <v>7565.443121</v>
      </c>
      <c r="L298" s="29">
        <f t="shared" ref="L298:L300" si="176">K298/(E298/100000)</f>
        <v>3677.382927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202.0</v>
      </c>
      <c r="E299" s="57">
        <v>14162.0</v>
      </c>
      <c r="F299" s="60">
        <v>1426.4</v>
      </c>
      <c r="G299" s="27"/>
      <c r="H299" s="28"/>
      <c r="I299" s="28"/>
      <c r="J299" s="29">
        <f t="shared" ref="J299:J300" si="177">(3.6/48.7)*I291</f>
        <v>6.363942505</v>
      </c>
      <c r="K299" s="29">
        <f t="shared" ref="K299:K300" si="178">D299-J299</f>
        <v>195.6360575</v>
      </c>
      <c r="L299" s="29">
        <f t="shared" si="176"/>
        <v>1381.41546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28981.0</v>
      </c>
      <c r="E300" s="57">
        <v>438234.0</v>
      </c>
      <c r="F300" s="60">
        <v>6613.1</v>
      </c>
      <c r="G300" s="27"/>
      <c r="H300" s="28"/>
      <c r="I300" s="28"/>
      <c r="J300" s="29">
        <f t="shared" si="177"/>
        <v>26.44558522</v>
      </c>
      <c r="K300" s="29">
        <f t="shared" si="178"/>
        <v>28954.55441</v>
      </c>
      <c r="L300" s="29">
        <f t="shared" si="176"/>
        <v>6607.099042</v>
      </c>
      <c r="M300" s="29">
        <f>L304*(E300/100000)</f>
        <v>26988.75599</v>
      </c>
      <c r="N300" s="29">
        <f>K300-M300</f>
        <v>1965.79842</v>
      </c>
      <c r="O300" s="42">
        <v>82.0</v>
      </c>
      <c r="P300" s="42">
        <v>8.25</v>
      </c>
      <c r="Q300" s="28">
        <f>N300*P300</f>
        <v>16217.83697</v>
      </c>
    </row>
    <row r="301">
      <c r="A301" s="32"/>
      <c r="B301" s="32"/>
      <c r="C301" s="24" t="s">
        <v>42</v>
      </c>
      <c r="D301" s="56">
        <v>142.0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29325.0</v>
      </c>
      <c r="E302" s="59">
        <v>452396.0</v>
      </c>
      <c r="F302" s="61">
        <v>6482.2</v>
      </c>
      <c r="G302" s="27"/>
      <c r="H302" s="28"/>
      <c r="I302" s="28"/>
      <c r="J302" s="27"/>
      <c r="K302" s="29">
        <f>SUM(K299:K301)</f>
        <v>29292.19047</v>
      </c>
      <c r="L302" s="29">
        <f t="shared" ref="L302:L304" si="179">K302/(E302/100000)</f>
        <v>6474.900413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17909.0</v>
      </c>
      <c r="E303" s="57">
        <v>365063.0</v>
      </c>
      <c r="F303" s="60">
        <v>4905.7</v>
      </c>
      <c r="G303" s="27"/>
      <c r="H303" s="28"/>
      <c r="I303" s="28"/>
      <c r="J303" s="29">
        <f t="shared" ref="J303:J304" si="180">(44.6/48.7)*I291</f>
        <v>78.84217659</v>
      </c>
      <c r="K303" s="29">
        <f t="shared" ref="K303:K304" si="181">D303-J303</f>
        <v>17830.15782</v>
      </c>
      <c r="L303" s="29">
        <f t="shared" si="179"/>
        <v>4884.131732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291625.0</v>
      </c>
      <c r="E304" s="57">
        <v>4729985.0</v>
      </c>
      <c r="F304" s="60">
        <v>6165.5</v>
      </c>
      <c r="G304" s="27"/>
      <c r="H304" s="28"/>
      <c r="I304" s="28"/>
      <c r="J304" s="29">
        <f t="shared" si="180"/>
        <v>327.6314168</v>
      </c>
      <c r="K304" s="29">
        <f t="shared" si="181"/>
        <v>291297.3686</v>
      </c>
      <c r="L304" s="29">
        <f t="shared" si="179"/>
        <v>6158.526266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676.0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676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310210.0</v>
      </c>
      <c r="E306" s="59">
        <v>5095048.0</v>
      </c>
      <c r="F306" s="61">
        <v>6088.5</v>
      </c>
      <c r="G306" s="27"/>
      <c r="H306" s="28"/>
      <c r="I306" s="28"/>
      <c r="J306" s="27"/>
      <c r="K306" s="29">
        <f>SUM(K303:K305)</f>
        <v>309803.5264</v>
      </c>
      <c r="L306" s="29">
        <f t="shared" ref="L306:L307" si="182">K306/(E306/100000)</f>
        <v>6080.482979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348492.0</v>
      </c>
      <c r="E307" s="59">
        <v>5783051.0</v>
      </c>
      <c r="F307" s="61">
        <v>6026.1</v>
      </c>
      <c r="G307" s="27"/>
      <c r="H307" s="28"/>
      <c r="I307" s="28"/>
      <c r="J307" s="27"/>
      <c r="K307" s="29">
        <f>SUM(K306,K302,K298,K294)</f>
        <v>348492</v>
      </c>
      <c r="L307" s="29">
        <f t="shared" si="182"/>
        <v>6026.092455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1737825.0</v>
      </c>
      <c r="E308" s="59">
        <v>3.0802671E8</v>
      </c>
      <c r="F308" s="58">
        <v>564.2</v>
      </c>
      <c r="M308" s="3" t="s">
        <v>80</v>
      </c>
      <c r="N308" s="5">
        <f>SUM(N2:N307)</f>
        <v>71881.71877</v>
      </c>
      <c r="O308" s="5"/>
      <c r="P308" s="3" t="s">
        <v>81</v>
      </c>
      <c r="Q308" s="5">
        <f>SUM(Q2:Q307)</f>
        <v>2118284.014</v>
      </c>
    </row>
    <row r="309">
      <c r="C309" s="51" t="s">
        <v>82</v>
      </c>
      <c r="D309" s="52"/>
      <c r="E309" s="53">
        <f>SUM(E15,E32,E49,E66,E83,E100,E117,E134,E151,E168,E185,E202,E219,E236,E253,E270,E287,E304)</f>
        <v>195756674</v>
      </c>
      <c r="M309" s="3" t="s">
        <v>83</v>
      </c>
      <c r="N309" s="5">
        <f>(N308/(E312/100000))</f>
        <v>168.840706</v>
      </c>
      <c r="O309" s="5"/>
      <c r="P309" s="3" t="s">
        <v>8</v>
      </c>
      <c r="Q309" s="5">
        <f>Q11+Q28+Q45+Q62+Q79+Q96+Q113+Q130+Q147+Q164+Q181+Q198+Q215+Q232+Q249+Q266+Q283+Q300</f>
        <v>1888678.772</v>
      </c>
    </row>
    <row r="310">
      <c r="C310" s="51" t="s">
        <v>84</v>
      </c>
      <c r="D310" s="52"/>
      <c r="E310" s="53">
        <f>SUM(E11,E28,E45,E62,E79,E96,E113,E130,E147,E164,E181,E198,E215,E232,E249,E266,E283,E300)</f>
        <v>39972591</v>
      </c>
      <c r="M310" s="5"/>
      <c r="N310" s="5"/>
      <c r="O310" s="5"/>
      <c r="P310" s="3" t="s">
        <v>85</v>
      </c>
      <c r="Q310" s="5">
        <f>Q308-Q309</f>
        <v>229605.2421</v>
      </c>
    </row>
    <row r="311">
      <c r="C311" s="51" t="s">
        <v>86</v>
      </c>
      <c r="D311" s="52"/>
      <c r="E311" s="53">
        <f>SUM(E3,E20,E37,E54,E71,E88,E105,E122,E139,E156,E173,E190,E207,E224,E241,E258,E275,E292)</f>
        <v>2601099</v>
      </c>
      <c r="M311" s="3" t="s">
        <v>87</v>
      </c>
      <c r="N311" s="5">
        <f>SUM(K13,K30,K47,K64,K81,K98,K115,K132,K149,K166,K183,K200,K217,K234,K251,K268,K285,K302)</f>
        <v>240407.4287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42573690</v>
      </c>
      <c r="M312" s="3" t="s">
        <v>89</v>
      </c>
      <c r="N312" s="5">
        <f>SUM(K5,K22,K39,K56,K73,K90,K107,K124,K141,K158,K175,K192,K209,K226,K243,K260,K277,K294)</f>
        <v>20253.09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20253.09</v>
      </c>
      <c r="Q313" s="55">
        <f>P313/P314</f>
        <v>1.605566727</v>
      </c>
    </row>
    <row r="314">
      <c r="M314" s="3" t="s">
        <v>91</v>
      </c>
      <c r="N314" s="5">
        <f>SUM(N11,N28,N45,N62,N79,N96,N113,N130,N147,N164,N181,N198,N215,N232,N249,N266,N283,N300)</f>
        <v>64242.92232</v>
      </c>
      <c r="O314" s="5"/>
      <c r="P314" s="51">
        <f>N312-N315</f>
        <v>12614.29354</v>
      </c>
      <c r="Q314" s="51"/>
    </row>
    <row r="315">
      <c r="M315" s="3" t="s">
        <v>92</v>
      </c>
      <c r="N315" s="5">
        <f>SUM(N3,N20,N37,N54,N71,N88,N105,N122,N139,N156,N173,N190,N207,N224,N241,N258,N275,N292)</f>
        <v>7638.796456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240407.4287</v>
      </c>
      <c r="Q316" s="55">
        <f>P316/P317</f>
        <v>1.364675743</v>
      </c>
    </row>
    <row r="317">
      <c r="M317" s="3" t="s">
        <v>94</v>
      </c>
      <c r="N317" s="5">
        <f t="shared" ref="N317:N318" si="183">N314/(E310/100000)</f>
        <v>160.7174334</v>
      </c>
      <c r="O317" s="5"/>
      <c r="P317" s="52">
        <f>N311-N314</f>
        <v>176164.5063</v>
      </c>
      <c r="Q317" s="52"/>
    </row>
    <row r="318">
      <c r="M318" s="3" t="s">
        <v>95</v>
      </c>
      <c r="N318" s="5">
        <f t="shared" si="183"/>
        <v>293.6757292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260660.5187</v>
      </c>
      <c r="Q319" s="55">
        <f>P319/P320</f>
        <v>1.380772199</v>
      </c>
    </row>
    <row r="320">
      <c r="M320" s="3" t="s">
        <v>97</v>
      </c>
      <c r="N320" s="5">
        <f t="shared" ref="N320:N321" si="185">N314/N311</f>
        <v>0.2672251963</v>
      </c>
      <c r="O320" s="5"/>
      <c r="P320" s="52">
        <f t="shared" si="184"/>
        <v>188778.7999</v>
      </c>
      <c r="Q320" s="52"/>
    </row>
    <row r="321">
      <c r="M321" s="3" t="s">
        <v>98</v>
      </c>
      <c r="N321" s="5">
        <f t="shared" si="185"/>
        <v>0.3771669635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0.2757675736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38243.0</v>
      </c>
      <c r="F2" s="56">
        <v>130.7</v>
      </c>
      <c r="G2" s="27"/>
      <c r="H2" s="28"/>
      <c r="I2" s="28">
        <f>I5-I3</f>
        <v>29.9</v>
      </c>
      <c r="J2" s="27"/>
      <c r="K2" s="29">
        <f>D2+I2</f>
        <v>79.9</v>
      </c>
      <c r="L2" s="29">
        <f t="shared" ref="L2:L3" si="1">K2/(E2/100000)</f>
        <v>208.9271239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310.0</v>
      </c>
      <c r="E3" s="57">
        <v>42020.0</v>
      </c>
      <c r="F3" s="56">
        <v>737.7</v>
      </c>
      <c r="G3" s="27">
        <v>1.02</v>
      </c>
      <c r="H3" s="28">
        <f>D3*G3</f>
        <v>316.2</v>
      </c>
      <c r="I3" s="28">
        <f>H3-D3</f>
        <v>6.2</v>
      </c>
      <c r="J3" s="27"/>
      <c r="K3" s="29">
        <f>H3</f>
        <v>316.2</v>
      </c>
      <c r="L3" s="29">
        <f t="shared" si="1"/>
        <v>752.4988101</v>
      </c>
      <c r="M3" s="29">
        <f>L15*(E3/100000)</f>
        <v>219.1319893</v>
      </c>
      <c r="N3" s="27">
        <f>K3-M3</f>
        <v>97.06801074</v>
      </c>
      <c r="O3" s="27">
        <v>0.5</v>
      </c>
      <c r="P3" s="42">
        <v>78.7</v>
      </c>
      <c r="Q3" s="28">
        <f>N3*P3</f>
        <v>7639.252445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6.10148566</v>
      </c>
      <c r="Y4" s="35">
        <f>L3*U4</f>
        <v>8.804236078</v>
      </c>
      <c r="Z4" s="35">
        <f>L11*U4</f>
        <v>13.23566067</v>
      </c>
    </row>
    <row r="5">
      <c r="A5" s="32"/>
      <c r="B5" s="36"/>
      <c r="C5" s="37" t="s">
        <v>45</v>
      </c>
      <c r="D5" s="58">
        <v>361.0</v>
      </c>
      <c r="E5" s="59">
        <v>80263.0</v>
      </c>
      <c r="F5" s="58">
        <v>449.8</v>
      </c>
      <c r="G5" s="29">
        <v>1.1</v>
      </c>
      <c r="H5" s="28">
        <f>D5*G5</f>
        <v>397.1</v>
      </c>
      <c r="I5" s="28">
        <f>H5-D5</f>
        <v>36.1</v>
      </c>
      <c r="J5" s="27"/>
      <c r="K5" s="29">
        <f>Sum(K2:K4)</f>
        <v>397.1</v>
      </c>
      <c r="L5" s="29">
        <f t="shared" ref="L5:L7" si="2">K5/(E5/100000)</f>
        <v>494.7485143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1.154538754</v>
      </c>
      <c r="Y5" s="35">
        <f>L20*U5</f>
        <v>2.266222908</v>
      </c>
      <c r="Z5" s="35">
        <f>L28*U5</f>
        <v>1.954833752</v>
      </c>
    </row>
    <row r="6">
      <c r="A6" s="32"/>
      <c r="B6" s="23" t="s">
        <v>46</v>
      </c>
      <c r="C6" s="24" t="s">
        <v>33</v>
      </c>
      <c r="D6" s="56">
        <v>70.0</v>
      </c>
      <c r="E6" s="57">
        <v>23310.0</v>
      </c>
      <c r="F6" s="56">
        <v>300.3</v>
      </c>
      <c r="G6" s="27"/>
      <c r="H6" s="28"/>
      <c r="I6" s="28"/>
      <c r="J6" s="27">
        <f t="shared" ref="J6:J7" si="3">(0.5/48.7)*I2</f>
        <v>0.3069815195</v>
      </c>
      <c r="K6" s="29">
        <f t="shared" ref="K6:K7" si="4">D6-J6</f>
        <v>69.69301848</v>
      </c>
      <c r="L6" s="29">
        <f t="shared" si="2"/>
        <v>298.9833483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0.7604691576</v>
      </c>
      <c r="Y6" s="35">
        <f>L37*U6</f>
        <v>1.192842577</v>
      </c>
      <c r="Z6" s="35">
        <f>L45*U6</f>
        <v>1.140881116</v>
      </c>
    </row>
    <row r="7">
      <c r="A7" s="32"/>
      <c r="B7" s="32"/>
      <c r="C7" s="24" t="s">
        <v>36</v>
      </c>
      <c r="D7" s="56">
        <v>801.0</v>
      </c>
      <c r="E7" s="57">
        <v>210190.0</v>
      </c>
      <c r="F7" s="56">
        <v>381.1</v>
      </c>
      <c r="G7" s="27"/>
      <c r="H7" s="28"/>
      <c r="I7" s="28"/>
      <c r="J7" s="27">
        <f t="shared" si="3"/>
        <v>0.0636550308</v>
      </c>
      <c r="K7" s="29">
        <f t="shared" si="4"/>
        <v>800.936345</v>
      </c>
      <c r="L7" s="29">
        <f t="shared" si="2"/>
        <v>381.0534968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0.9343383407</v>
      </c>
      <c r="Y7" s="35">
        <f>L54*U7</f>
        <v>1.831158199</v>
      </c>
      <c r="Z7" s="35">
        <f>L62*U7</f>
        <v>1.343549013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3.23558907</v>
      </c>
      <c r="Y8" s="35">
        <f>L71*U8</f>
        <v>6.572281016</v>
      </c>
      <c r="Z8" s="35">
        <f>L79*U8</f>
        <v>4.597719217</v>
      </c>
    </row>
    <row r="9">
      <c r="A9" s="32"/>
      <c r="B9" s="36"/>
      <c r="C9" s="37" t="s">
        <v>45</v>
      </c>
      <c r="D9" s="58">
        <v>880.0</v>
      </c>
      <c r="E9" s="59">
        <v>233500.0</v>
      </c>
      <c r="F9" s="58">
        <v>376.9</v>
      </c>
      <c r="G9" s="29"/>
      <c r="H9" s="28"/>
      <c r="I9" s="28"/>
      <c r="J9" s="27"/>
      <c r="K9" s="29">
        <f>SUM(K6:K8)</f>
        <v>879.6293634</v>
      </c>
      <c r="L9" s="29">
        <f t="shared" ref="L9:L11" si="5">K9/(E9/100000)</f>
        <v>376.7149308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5.211712682</v>
      </c>
      <c r="Y9" s="35">
        <f>L88*U9</f>
        <v>9.561641673</v>
      </c>
      <c r="Z9" s="35">
        <f>L96*U9</f>
        <v>7.77866636</v>
      </c>
    </row>
    <row r="10">
      <c r="A10" s="32"/>
      <c r="B10" s="23" t="s">
        <v>49</v>
      </c>
      <c r="C10" s="24" t="s">
        <v>33</v>
      </c>
      <c r="D10" s="56">
        <v>220.0</v>
      </c>
      <c r="E10" s="57">
        <v>71240.0</v>
      </c>
      <c r="F10" s="56">
        <v>308.8</v>
      </c>
      <c r="G10" s="27"/>
      <c r="H10" s="28"/>
      <c r="I10" s="28"/>
      <c r="J10" s="27">
        <f t="shared" ref="J10:J11" si="6">(3.6/48.7)*I2</f>
        <v>2.21026694</v>
      </c>
      <c r="K10" s="29">
        <f t="shared" ref="K10:K11" si="7">D10-J10</f>
        <v>217.7897331</v>
      </c>
      <c r="L10" s="29">
        <f t="shared" si="5"/>
        <v>305.7127078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6.266930078</v>
      </c>
      <c r="Y10" s="35">
        <f>L105*U10</f>
        <v>15.7972399</v>
      </c>
      <c r="Z10" s="35">
        <f>L113*U10</f>
        <v>9.408332952</v>
      </c>
    </row>
    <row r="11">
      <c r="A11" s="32"/>
      <c r="B11" s="32"/>
      <c r="C11" s="24" t="s">
        <v>36</v>
      </c>
      <c r="D11" s="57">
        <v>6979.0</v>
      </c>
      <c r="E11" s="57">
        <v>616886.0</v>
      </c>
      <c r="F11" s="60">
        <v>1131.3</v>
      </c>
      <c r="G11" s="27"/>
      <c r="H11" s="28"/>
      <c r="I11" s="28"/>
      <c r="J11" s="29">
        <f t="shared" si="6"/>
        <v>0.4583162218</v>
      </c>
      <c r="K11" s="29">
        <f t="shared" si="7"/>
        <v>6978.541684</v>
      </c>
      <c r="L11" s="29">
        <f t="shared" si="5"/>
        <v>1131.253049</v>
      </c>
      <c r="M11" s="29">
        <f>L15*(E11/100000)</f>
        <v>3217.026567</v>
      </c>
      <c r="N11" s="29">
        <f>K11-M11</f>
        <v>3761.515117</v>
      </c>
      <c r="O11" s="42">
        <v>0.5</v>
      </c>
      <c r="P11" s="42">
        <v>78.7</v>
      </c>
      <c r="Q11" s="28">
        <f>N11*P11</f>
        <v>296031.2397</v>
      </c>
      <c r="T11" s="30" t="s">
        <v>51</v>
      </c>
      <c r="U11" s="34">
        <v>0.07</v>
      </c>
      <c r="V11" s="6"/>
      <c r="W11" s="6"/>
      <c r="X11" s="35">
        <f>L134*U11</f>
        <v>8.224943309</v>
      </c>
      <c r="Y11" s="35">
        <f>L122*U11</f>
        <v>20.64971588</v>
      </c>
      <c r="Z11" s="35">
        <f>L130*U11</f>
        <v>12.14605102</v>
      </c>
    </row>
    <row r="12">
      <c r="A12" s="32"/>
      <c r="B12" s="32"/>
      <c r="C12" s="24" t="s">
        <v>42</v>
      </c>
      <c r="D12" s="56">
        <v>85.0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11.99216802</v>
      </c>
      <c r="Y12" s="35">
        <f>L139*U12</f>
        <v>32.12450029</v>
      </c>
      <c r="Z12" s="35">
        <f>L147*U12</f>
        <v>17.86463865</v>
      </c>
    </row>
    <row r="13">
      <c r="A13" s="32"/>
      <c r="B13" s="36"/>
      <c r="C13" s="37" t="s">
        <v>45</v>
      </c>
      <c r="D13" s="59">
        <v>7284.0</v>
      </c>
      <c r="E13" s="59">
        <v>688126.0</v>
      </c>
      <c r="F13" s="61">
        <v>1058.5</v>
      </c>
      <c r="G13" s="27"/>
      <c r="H13" s="28"/>
      <c r="I13" s="28"/>
      <c r="J13" s="27"/>
      <c r="K13" s="29">
        <f>SUM(K10:K12)</f>
        <v>7281.331417</v>
      </c>
      <c r="L13" s="29">
        <f t="shared" ref="L13:L15" si="8">K13/(E13/100000)</f>
        <v>1058.139268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17.53359723</v>
      </c>
      <c r="Y13" s="35">
        <f>L156*U13</f>
        <v>39.83013155</v>
      </c>
      <c r="Z13" s="35">
        <f>L164*U13</f>
        <v>25.45696261</v>
      </c>
    </row>
    <row r="14">
      <c r="A14" s="32"/>
      <c r="B14" s="23" t="s">
        <v>39</v>
      </c>
      <c r="C14" s="24" t="s">
        <v>33</v>
      </c>
      <c r="D14" s="57">
        <v>4483.0</v>
      </c>
      <c r="E14" s="57">
        <v>916712.0</v>
      </c>
      <c r="F14" s="56">
        <v>489.0</v>
      </c>
      <c r="G14" s="27"/>
      <c r="H14" s="28"/>
      <c r="I14" s="28"/>
      <c r="J14" s="27">
        <f t="shared" ref="J14:J15" si="9">(44.6/48.7)*I2</f>
        <v>27.38275154</v>
      </c>
      <c r="K14" s="29">
        <f t="shared" ref="K14:K15" si="10">D14-J14</f>
        <v>4455.617248</v>
      </c>
      <c r="L14" s="29">
        <f t="shared" si="8"/>
        <v>486.0432991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25.46295072</v>
      </c>
      <c r="Y14" s="35">
        <f>L173*U14</f>
        <v>59.08881373</v>
      </c>
      <c r="Z14" s="35">
        <f>L181*U14</f>
        <v>36.27899412</v>
      </c>
    </row>
    <row r="15">
      <c r="A15" s="32"/>
      <c r="B15" s="32"/>
      <c r="C15" s="24" t="s">
        <v>36</v>
      </c>
      <c r="D15" s="57">
        <v>10842.0</v>
      </c>
      <c r="E15" s="57">
        <v>2077936.0</v>
      </c>
      <c r="F15" s="56">
        <v>521.8</v>
      </c>
      <c r="G15" s="27"/>
      <c r="H15" s="28"/>
      <c r="I15" s="28"/>
      <c r="J15" s="27">
        <f t="shared" si="9"/>
        <v>5.678028747</v>
      </c>
      <c r="K15" s="29">
        <f t="shared" si="10"/>
        <v>10836.32197</v>
      </c>
      <c r="L15" s="29">
        <f t="shared" si="8"/>
        <v>521.4945009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34.4550028</v>
      </c>
      <c r="Y15" s="35">
        <f>L190*U15</f>
        <v>66.17222352</v>
      </c>
      <c r="Z15" s="35">
        <f>L198*U15</f>
        <v>51.61920028</v>
      </c>
    </row>
    <row r="16">
      <c r="A16" s="32"/>
      <c r="B16" s="32"/>
      <c r="C16" s="24" t="s">
        <v>42</v>
      </c>
      <c r="D16" s="56">
        <v>135.0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135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38.32094579</v>
      </c>
      <c r="Y16" s="35">
        <f>L207*U16</f>
        <v>59.48456854</v>
      </c>
      <c r="Z16" s="35">
        <f>L215*U16</f>
        <v>60.15811309</v>
      </c>
    </row>
    <row r="17">
      <c r="A17" s="32"/>
      <c r="B17" s="36"/>
      <c r="C17" s="37" t="s">
        <v>45</v>
      </c>
      <c r="D17" s="59">
        <v>15460.0</v>
      </c>
      <c r="E17" s="59">
        <v>2994648.0</v>
      </c>
      <c r="F17" s="58">
        <v>516.3</v>
      </c>
      <c r="G17" s="29"/>
      <c r="H17" s="28"/>
      <c r="I17" s="28"/>
      <c r="J17" s="27"/>
      <c r="K17" s="27">
        <f>SUM(K14:K16)</f>
        <v>15426.93922</v>
      </c>
      <c r="L17" s="29">
        <f t="shared" ref="L17:L20" si="11">K17/(E17/100000)</f>
        <v>515.1503355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43.58130688</v>
      </c>
      <c r="Y17" s="35">
        <f>L224*U17</f>
        <v>63.39554244</v>
      </c>
      <c r="Z17" s="35">
        <f>L232*U17</f>
        <v>67.90537002</v>
      </c>
    </row>
    <row r="18">
      <c r="A18" s="36"/>
      <c r="B18" s="44" t="s">
        <v>45</v>
      </c>
      <c r="C18" s="45"/>
      <c r="D18" s="59">
        <v>23985.0</v>
      </c>
      <c r="E18" s="59">
        <v>3996537.0</v>
      </c>
      <c r="F18" s="58">
        <v>600.1</v>
      </c>
      <c r="G18" s="29"/>
      <c r="H18" s="28"/>
      <c r="I18" s="28"/>
      <c r="J18" s="27"/>
      <c r="K18" s="27">
        <f>SUM(K5,K9,K13,K17)</f>
        <v>23985</v>
      </c>
      <c r="L18" s="29">
        <f t="shared" si="11"/>
        <v>600.1445752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59.45297433</v>
      </c>
      <c r="Y18" s="35">
        <f>L241*U18</f>
        <v>100.5244293</v>
      </c>
      <c r="Z18" s="35">
        <f>L249*U18</f>
        <v>85.34665664</v>
      </c>
    </row>
    <row r="19">
      <c r="A19" s="23" t="s">
        <v>59</v>
      </c>
      <c r="B19" s="23" t="s">
        <v>32</v>
      </c>
      <c r="C19" s="24" t="s">
        <v>33</v>
      </c>
      <c r="D19" s="56">
        <v>8.0</v>
      </c>
      <c r="E19" s="57">
        <v>148966.0</v>
      </c>
      <c r="F19" s="56" t="s">
        <v>60</v>
      </c>
      <c r="G19" s="27"/>
      <c r="H19" s="28"/>
      <c r="I19" s="28">
        <f>I22-I20</f>
        <v>6.96</v>
      </c>
      <c r="J19" s="27"/>
      <c r="K19" s="29">
        <f>D19+I19</f>
        <v>14.96</v>
      </c>
      <c r="L19" s="29">
        <f t="shared" si="11"/>
        <v>10.04256005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88.47025416</v>
      </c>
      <c r="Y19" s="35">
        <f>L258*U19</f>
        <v>143.2207898</v>
      </c>
      <c r="Z19" s="35">
        <f>L266*U19</f>
        <v>115.4791317</v>
      </c>
    </row>
    <row r="20">
      <c r="A20" s="32"/>
      <c r="B20" s="32"/>
      <c r="C20" s="24" t="s">
        <v>36</v>
      </c>
      <c r="D20" s="56">
        <v>77.0</v>
      </c>
      <c r="E20" s="57">
        <v>166006.0</v>
      </c>
      <c r="F20" s="56">
        <v>46.4</v>
      </c>
      <c r="G20" s="27">
        <v>1.02</v>
      </c>
      <c r="H20" s="28">
        <f>D20*G20</f>
        <v>78.54</v>
      </c>
      <c r="I20" s="28">
        <f>H20-D20</f>
        <v>1.54</v>
      </c>
      <c r="J20" s="27"/>
      <c r="K20" s="29">
        <f>H20</f>
        <v>78.54</v>
      </c>
      <c r="L20" s="29">
        <f t="shared" si="11"/>
        <v>47.31154296</v>
      </c>
      <c r="M20" s="29">
        <f>L32*(E20/100000)</f>
        <v>40.01260133</v>
      </c>
      <c r="N20" s="27">
        <f>K20-M20</f>
        <v>38.52739867</v>
      </c>
      <c r="O20" s="27">
        <v>2.5</v>
      </c>
      <c r="P20" s="27">
        <v>77.2</v>
      </c>
      <c r="Q20" s="28">
        <f>N20*P20</f>
        <v>2974.315177</v>
      </c>
      <c r="T20" s="30" t="s">
        <v>62</v>
      </c>
      <c r="U20" s="34">
        <v>0.0328</v>
      </c>
      <c r="V20" s="6"/>
      <c r="W20" s="6"/>
      <c r="X20" s="35">
        <f>L287*U20</f>
        <v>122.9711774</v>
      </c>
      <c r="Y20" s="35">
        <f>L275*U20</f>
        <v>160.277518</v>
      </c>
      <c r="Z20" s="35">
        <f>L283*U20</f>
        <v>144.1723081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139.2531067</v>
      </c>
      <c r="Y21" s="35">
        <f>L292*U21</f>
        <v>166.9879393</v>
      </c>
      <c r="Z21" s="35">
        <f>L300*U21</f>
        <v>149.6601336</v>
      </c>
    </row>
    <row r="22">
      <c r="A22" s="32"/>
      <c r="B22" s="36"/>
      <c r="C22" s="37" t="s">
        <v>45</v>
      </c>
      <c r="D22" s="58">
        <v>85.0</v>
      </c>
      <c r="E22" s="59">
        <v>314972.0</v>
      </c>
      <c r="F22" s="58">
        <v>27.0</v>
      </c>
      <c r="G22" s="29">
        <v>1.1</v>
      </c>
      <c r="H22" s="28">
        <f>D22*G22</f>
        <v>93.5</v>
      </c>
      <c r="I22" s="28">
        <f>H22-D22</f>
        <v>8.5</v>
      </c>
      <c r="J22" s="27"/>
      <c r="K22" s="27">
        <f>SUM(K19:K21)</f>
        <v>93.5</v>
      </c>
      <c r="L22" s="29">
        <f t="shared" ref="L22:L24" si="13">K22/(E22/100000)</f>
        <v>29.68517837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613.3834912</v>
      </c>
      <c r="Y22" s="35">
        <f t="shared" si="12"/>
        <v>957.7817947</v>
      </c>
      <c r="Z22" s="35">
        <f t="shared" si="12"/>
        <v>805.5472028</v>
      </c>
    </row>
    <row r="23">
      <c r="A23" s="32"/>
      <c r="B23" s="23" t="s">
        <v>46</v>
      </c>
      <c r="C23" s="24" t="s">
        <v>33</v>
      </c>
      <c r="D23" s="56">
        <v>5.0</v>
      </c>
      <c r="E23" s="57">
        <v>87145.0</v>
      </c>
      <c r="F23" s="56" t="s">
        <v>60</v>
      </c>
      <c r="G23" s="27"/>
      <c r="H23" s="28"/>
      <c r="I23" s="28"/>
      <c r="J23" s="27">
        <f t="shared" ref="J23:J24" si="14">(0.5/48.7)*I19</f>
        <v>0.07145790554</v>
      </c>
      <c r="K23" s="29">
        <f t="shared" ref="K23:K24" si="15">D23-J23</f>
        <v>4.928542094</v>
      </c>
      <c r="L23" s="29">
        <f t="shared" si="13"/>
        <v>5.655564972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124.0</v>
      </c>
      <c r="E24" s="57">
        <v>859866.0</v>
      </c>
      <c r="F24" s="56">
        <v>14.4</v>
      </c>
      <c r="G24" s="27"/>
      <c r="H24" s="28"/>
      <c r="I24" s="28"/>
      <c r="J24" s="27">
        <f t="shared" si="14"/>
        <v>0.0158110883</v>
      </c>
      <c r="K24" s="29">
        <f t="shared" si="15"/>
        <v>123.9841889</v>
      </c>
      <c r="L24" s="29">
        <f t="shared" si="13"/>
        <v>14.41901284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129.0</v>
      </c>
      <c r="E26" s="59">
        <v>947011.0</v>
      </c>
      <c r="F26" s="58">
        <v>13.6</v>
      </c>
      <c r="G26" s="29"/>
      <c r="H26" s="28"/>
      <c r="I26" s="28"/>
      <c r="J26" s="27"/>
      <c r="K26" s="27">
        <f>SUM(K23:K25)</f>
        <v>128.912731</v>
      </c>
      <c r="L26" s="29">
        <f t="shared" ref="L26:L28" si="16">K26/(E26/100000)</f>
        <v>13.61259067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39.0</v>
      </c>
      <c r="E27" s="57">
        <v>268109.0</v>
      </c>
      <c r="F27" s="56">
        <v>14.5</v>
      </c>
      <c r="G27" s="27"/>
      <c r="H27" s="28"/>
      <c r="I27" s="28"/>
      <c r="J27" s="27">
        <f t="shared" ref="J27:J28" si="17">(3.6/48.7)*I19</f>
        <v>0.5144969199</v>
      </c>
      <c r="K27" s="29">
        <f t="shared" ref="K27:K28" si="18">D27-J27</f>
        <v>38.48550308</v>
      </c>
      <c r="L27" s="29">
        <f t="shared" si="16"/>
        <v>14.35442416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1011.0</v>
      </c>
      <c r="E28" s="57">
        <v>2477011.0</v>
      </c>
      <c r="F28" s="56">
        <v>40.8</v>
      </c>
      <c r="G28" s="27"/>
      <c r="H28" s="28"/>
      <c r="I28" s="28"/>
      <c r="J28" s="27">
        <f t="shared" si="17"/>
        <v>0.1138398357</v>
      </c>
      <c r="K28" s="29">
        <f t="shared" si="18"/>
        <v>1010.88616</v>
      </c>
      <c r="L28" s="29">
        <f t="shared" si="16"/>
        <v>40.81072551</v>
      </c>
      <c r="M28" s="29">
        <f>L32*(E28/100000)</f>
        <v>597.0365748</v>
      </c>
      <c r="N28" s="27">
        <f>K28-M28</f>
        <v>413.8495854</v>
      </c>
      <c r="O28" s="27">
        <v>2.5</v>
      </c>
      <c r="P28" s="27">
        <v>77.2</v>
      </c>
      <c r="Q28" s="28">
        <f>N28*P28</f>
        <v>31949.18799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1052.0</v>
      </c>
      <c r="E30" s="59">
        <v>2745120.0</v>
      </c>
      <c r="F30" s="58">
        <v>38.3</v>
      </c>
      <c r="G30" s="29"/>
      <c r="H30" s="28"/>
      <c r="I30" s="28"/>
      <c r="J30" s="27"/>
      <c r="K30" s="27">
        <f>SUM(K27:K29)</f>
        <v>1051.371663</v>
      </c>
      <c r="L30" s="29">
        <f t="shared" ref="L30:L32" si="19">K30/(E30/100000)</f>
        <v>38.29966134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920.0</v>
      </c>
      <c r="E31" s="57">
        <v>3638397.0</v>
      </c>
      <c r="F31" s="56">
        <v>25.3</v>
      </c>
      <c r="G31" s="27"/>
      <c r="H31" s="28"/>
      <c r="I31" s="28"/>
      <c r="J31" s="27">
        <f t="shared" ref="J31:J32" si="20">(44.6/48.7)*I19</f>
        <v>6.374045175</v>
      </c>
      <c r="K31" s="29">
        <f t="shared" ref="K31:K32" si="21">D31-J31</f>
        <v>913.6259548</v>
      </c>
      <c r="L31" s="29">
        <f t="shared" si="19"/>
        <v>25.1106725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2055.0</v>
      </c>
      <c r="E32" s="57">
        <v>8520021.0</v>
      </c>
      <c r="F32" s="56">
        <v>24.1</v>
      </c>
      <c r="G32" s="27"/>
      <c r="H32" s="28"/>
      <c r="I32" s="28"/>
      <c r="J32" s="27">
        <f t="shared" si="20"/>
        <v>1.410349076</v>
      </c>
      <c r="K32" s="29">
        <f t="shared" si="21"/>
        <v>2053.589651</v>
      </c>
      <c r="L32" s="29">
        <f t="shared" si="19"/>
        <v>24.10310551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2980.0</v>
      </c>
      <c r="E34" s="59">
        <v>1.2158418E7</v>
      </c>
      <c r="F34" s="58">
        <v>24.5</v>
      </c>
      <c r="G34" s="29"/>
      <c r="H34" s="28"/>
      <c r="I34" s="28"/>
      <c r="J34" s="27"/>
      <c r="K34" s="27">
        <f>SUM(K31:K33)</f>
        <v>2972.215606</v>
      </c>
      <c r="L34" s="29">
        <f t="shared" ref="L34:L37" si="22">K34/(E34/100000)</f>
        <v>24.44574291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4246.0</v>
      </c>
      <c r="E35" s="59">
        <v>1.6165521E7</v>
      </c>
      <c r="F35" s="58">
        <v>26.3</v>
      </c>
      <c r="G35" s="29"/>
      <c r="H35" s="28"/>
      <c r="I35" s="28"/>
      <c r="J35" s="27"/>
      <c r="K35" s="27">
        <f>SUM(K34,K30,K26,K22)</f>
        <v>4246</v>
      </c>
      <c r="L35" s="29">
        <f t="shared" si="22"/>
        <v>26.26577888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1.0</v>
      </c>
      <c r="E36" s="57">
        <v>175333.0</v>
      </c>
      <c r="F36" s="56" t="s">
        <v>60</v>
      </c>
      <c r="G36" s="27"/>
      <c r="H36" s="28"/>
      <c r="I36" s="28">
        <f>I39-I37</f>
        <v>3.06</v>
      </c>
      <c r="J36" s="27"/>
      <c r="K36" s="29">
        <f>D36+I36</f>
        <v>4.06</v>
      </c>
      <c r="L36" s="29">
        <f t="shared" si="22"/>
        <v>2.315593756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205968.0</v>
      </c>
      <c r="F37" s="56">
        <v>18.0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18.32323468</v>
      </c>
      <c r="M37" s="29">
        <f>L48*(E37/100000)</f>
        <v>22.217171</v>
      </c>
      <c r="N37" s="27">
        <f>K37-M37</f>
        <v>15.522829</v>
      </c>
      <c r="O37" s="42">
        <v>7.0</v>
      </c>
      <c r="P37" s="27">
        <v>72.7</v>
      </c>
      <c r="Q37" s="28">
        <f>N37*P37</f>
        <v>1128.509668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38.0</v>
      </c>
      <c r="E39" s="59">
        <v>381301.0</v>
      </c>
      <c r="F39" s="58">
        <v>10.0</v>
      </c>
      <c r="G39" s="29">
        <v>1.1</v>
      </c>
      <c r="H39" s="28">
        <f>D39*G39</f>
        <v>41.8</v>
      </c>
      <c r="I39" s="28">
        <f>H39-D39</f>
        <v>3.8</v>
      </c>
      <c r="J39" s="27"/>
      <c r="K39" s="29">
        <f>SUM(K36:K38)</f>
        <v>41.8</v>
      </c>
      <c r="L39" s="29">
        <f t="shared" ref="L39:L41" si="23">K39/(E39/100000)</f>
        <v>10.96246797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95556.0</v>
      </c>
      <c r="F40" s="56" t="s">
        <v>60</v>
      </c>
      <c r="G40" s="27"/>
      <c r="H40" s="28"/>
      <c r="I40" s="28"/>
      <c r="J40" s="27">
        <f t="shared" ref="J40:J41" si="24">(0.5/48.7)*I36</f>
        <v>0.03141683778</v>
      </c>
      <c r="K40" s="29">
        <f t="shared" ref="K40:K41" si="25">D40-J40</f>
        <v>2.968583162</v>
      </c>
      <c r="L40" s="29">
        <f t="shared" si="23"/>
        <v>3.106642348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92.0</v>
      </c>
      <c r="E41" s="57">
        <v>1088113.0</v>
      </c>
      <c r="F41" s="56">
        <v>8.5</v>
      </c>
      <c r="G41" s="27"/>
      <c r="H41" s="28"/>
      <c r="I41" s="28"/>
      <c r="J41" s="27">
        <f t="shared" si="24"/>
        <v>0.007597535934</v>
      </c>
      <c r="K41" s="29">
        <f t="shared" si="25"/>
        <v>91.99240246</v>
      </c>
      <c r="L41" s="29">
        <f t="shared" si="23"/>
        <v>8.454305983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1183669.0</v>
      </c>
      <c r="F43" s="58">
        <v>8.0</v>
      </c>
      <c r="G43" s="29"/>
      <c r="H43" s="28"/>
      <c r="I43" s="28"/>
      <c r="J43" s="27"/>
      <c r="K43" s="29">
        <f>SUM(K40:K42)</f>
        <v>94.96098563</v>
      </c>
      <c r="L43" s="29">
        <f t="shared" ref="L43:L45" si="26">K43/(E43/100000)</f>
        <v>8.022596319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289785.0</v>
      </c>
      <c r="F44" s="56" t="s">
        <v>60</v>
      </c>
      <c r="G44" s="27"/>
      <c r="H44" s="28"/>
      <c r="I44" s="28"/>
      <c r="J44" s="27">
        <f t="shared" ref="J44:J45" si="27">(3.6/48.7)*I36</f>
        <v>0.226201232</v>
      </c>
      <c r="K44" s="29">
        <f t="shared" ref="K44:K45" si="28">D44-J44</f>
        <v>13.77379877</v>
      </c>
      <c r="L44" s="29">
        <f t="shared" si="26"/>
        <v>4.753109639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527.0</v>
      </c>
      <c r="E45" s="57">
        <v>3006811.0</v>
      </c>
      <c r="F45" s="56">
        <v>17.5</v>
      </c>
      <c r="G45" s="27"/>
      <c r="H45" s="28"/>
      <c r="I45" s="28"/>
      <c r="J45" s="27">
        <f t="shared" si="27"/>
        <v>0.05470225873</v>
      </c>
      <c r="K45" s="29">
        <f t="shared" si="28"/>
        <v>526.9452977</v>
      </c>
      <c r="L45" s="29">
        <f t="shared" si="26"/>
        <v>17.52505554</v>
      </c>
      <c r="M45" s="29">
        <f>L49*(E45/100000)</f>
        <v>351.242247</v>
      </c>
      <c r="N45" s="27">
        <f>K45-M45</f>
        <v>175.7030507</v>
      </c>
      <c r="O45" s="42">
        <v>7.0</v>
      </c>
      <c r="P45" s="27">
        <v>72.7</v>
      </c>
      <c r="Q45" s="28">
        <f>N45*P45</f>
        <v>12773.61179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543.0</v>
      </c>
      <c r="E47" s="59">
        <v>3296596.0</v>
      </c>
      <c r="F47" s="58">
        <v>16.5</v>
      </c>
      <c r="G47" s="29"/>
      <c r="H47" s="28"/>
      <c r="I47" s="28"/>
      <c r="J47" s="27"/>
      <c r="K47" s="29">
        <f>SUM(K44:K46)</f>
        <v>542.7190965</v>
      </c>
      <c r="L47" s="29">
        <f t="shared" ref="L47:L49" si="29">K47/(E47/100000)</f>
        <v>16.46301508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472.0</v>
      </c>
      <c r="E48" s="57">
        <v>4349775.0</v>
      </c>
      <c r="F48" s="56">
        <v>10.9</v>
      </c>
      <c r="G48" s="27"/>
      <c r="H48" s="28"/>
      <c r="I48" s="28"/>
      <c r="J48" s="27">
        <f t="shared" ref="J48:J49" si="30">(44.6/48.7)*I36</f>
        <v>2.80238193</v>
      </c>
      <c r="K48" s="29">
        <f t="shared" ref="K48:K49" si="31">D48-J48</f>
        <v>469.1976181</v>
      </c>
      <c r="L48" s="29">
        <f t="shared" si="29"/>
        <v>10.78671007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1300.0</v>
      </c>
      <c r="E49" s="57">
        <v>1.1122855E7</v>
      </c>
      <c r="F49" s="56">
        <v>11.7</v>
      </c>
      <c r="G49" s="27"/>
      <c r="H49" s="28"/>
      <c r="I49" s="28"/>
      <c r="J49" s="27">
        <f t="shared" si="30"/>
        <v>0.6777002053</v>
      </c>
      <c r="K49" s="29">
        <f t="shared" si="31"/>
        <v>1299.3223</v>
      </c>
      <c r="L49" s="29">
        <f t="shared" si="29"/>
        <v>11.68155388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1775.0</v>
      </c>
      <c r="E51" s="59">
        <v>1.547263E7</v>
      </c>
      <c r="F51" s="58">
        <v>11.5</v>
      </c>
      <c r="G51" s="29"/>
      <c r="H51" s="28"/>
      <c r="I51" s="28"/>
      <c r="J51" s="27"/>
      <c r="K51" s="29">
        <f>SUM(K48:K50)</f>
        <v>1771.519918</v>
      </c>
      <c r="L51" s="29">
        <f t="shared" ref="L51:L54" si="32">K51/(E51/100000)</f>
        <v>11.44937815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2451.0</v>
      </c>
      <c r="E52" s="59">
        <v>2.0334196E7</v>
      </c>
      <c r="F52" s="58">
        <v>12.1</v>
      </c>
      <c r="G52" s="29"/>
      <c r="H52" s="28"/>
      <c r="I52" s="28"/>
      <c r="J52" s="27"/>
      <c r="K52" s="29">
        <f>SUM(K39,K43,K47,K51)</f>
        <v>2451</v>
      </c>
      <c r="L52" s="29">
        <f t="shared" si="32"/>
        <v>12.05358697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2.0</v>
      </c>
      <c r="E53" s="57">
        <v>162480.0</v>
      </c>
      <c r="F53" s="56" t="s">
        <v>60</v>
      </c>
      <c r="G53" s="28"/>
      <c r="H53" s="28"/>
      <c r="I53" s="28">
        <f>I56-I54</f>
        <v>4.68</v>
      </c>
      <c r="J53" s="27"/>
      <c r="K53" s="29">
        <f>D53+I53</f>
        <v>6.68</v>
      </c>
      <c r="L53" s="29">
        <f t="shared" si="32"/>
        <v>4.111275234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56.0</v>
      </c>
      <c r="E54" s="57">
        <v>211803.0</v>
      </c>
      <c r="F54" s="56">
        <v>26.4</v>
      </c>
      <c r="G54" s="27">
        <v>1.02</v>
      </c>
      <c r="H54" s="28">
        <f>D54*G54</f>
        <v>57.12</v>
      </c>
      <c r="I54" s="28">
        <f>H54-D54</f>
        <v>1.12</v>
      </c>
      <c r="J54" s="27"/>
      <c r="K54" s="29">
        <f>H54</f>
        <v>57.12</v>
      </c>
      <c r="L54" s="29">
        <f t="shared" si="32"/>
        <v>26.96845654</v>
      </c>
      <c r="M54" s="29">
        <f>L66*(E54/100000)</f>
        <v>29.145164</v>
      </c>
      <c r="N54" s="27">
        <f>K54-M54</f>
        <v>27.974836</v>
      </c>
      <c r="O54" s="42">
        <v>12.0</v>
      </c>
      <c r="P54" s="46">
        <v>67.8</v>
      </c>
      <c r="Q54" s="28">
        <f>N54*P54</f>
        <v>1896.693881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58.0</v>
      </c>
      <c r="E56" s="59">
        <v>374283.0</v>
      </c>
      <c r="F56" s="58">
        <v>15.5</v>
      </c>
      <c r="G56" s="29">
        <v>1.1</v>
      </c>
      <c r="H56" s="28">
        <f>D56*G56</f>
        <v>63.8</v>
      </c>
      <c r="I56" s="28">
        <f>H56-D56</f>
        <v>5.8</v>
      </c>
      <c r="J56" s="27"/>
      <c r="K56" s="29">
        <f>SUM(K53:K55)</f>
        <v>63.8</v>
      </c>
      <c r="L56" s="29">
        <f t="shared" ref="L56:L58" si="33">K56/(E56/100000)</f>
        <v>17.04592514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5.0</v>
      </c>
      <c r="E57" s="57">
        <v>85778.0</v>
      </c>
      <c r="F57" s="56" t="s">
        <v>60</v>
      </c>
      <c r="G57" s="27"/>
      <c r="H57" s="28"/>
      <c r="I57" s="28"/>
      <c r="J57" s="27">
        <f t="shared" ref="J57:J58" si="34">(0.5/48.7)*I53</f>
        <v>0.04804928131</v>
      </c>
      <c r="K57" s="29">
        <f t="shared" ref="K57:K58" si="35">D57-J57</f>
        <v>4.951950719</v>
      </c>
      <c r="L57" s="29">
        <f t="shared" si="33"/>
        <v>5.772984587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97.0</v>
      </c>
      <c r="E58" s="57">
        <v>1038973.0</v>
      </c>
      <c r="F58" s="56">
        <v>9.3</v>
      </c>
      <c r="G58" s="27"/>
      <c r="H58" s="28"/>
      <c r="I58" s="28"/>
      <c r="J58" s="27">
        <f t="shared" si="34"/>
        <v>0.01149897331</v>
      </c>
      <c r="K58" s="29">
        <f t="shared" si="35"/>
        <v>96.98850103</v>
      </c>
      <c r="L58" s="29">
        <f t="shared" si="33"/>
        <v>9.335035754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102.0</v>
      </c>
      <c r="E60" s="59">
        <v>1124751.0</v>
      </c>
      <c r="F60" s="58">
        <v>9.1</v>
      </c>
      <c r="G60" s="29"/>
      <c r="H60" s="28"/>
      <c r="I60" s="28"/>
      <c r="J60" s="27"/>
      <c r="K60" s="29">
        <f>SUM(K57:K59)</f>
        <v>101.9404517</v>
      </c>
      <c r="L60" s="29">
        <f t="shared" ref="L60:L62" si="36">K60/(E60/100000)</f>
        <v>9.063379516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14.0</v>
      </c>
      <c r="E61" s="57">
        <v>262568.0</v>
      </c>
      <c r="F61" s="56" t="s">
        <v>60</v>
      </c>
      <c r="G61" s="27"/>
      <c r="H61" s="28"/>
      <c r="I61" s="28"/>
      <c r="J61" s="27">
        <f t="shared" ref="J61:J62" si="37">(3.6/48.7)*I53</f>
        <v>0.3459548255</v>
      </c>
      <c r="K61" s="29">
        <f t="shared" ref="K61:K62" si="38">D61-J61</f>
        <v>13.65404517</v>
      </c>
      <c r="L61" s="29">
        <f t="shared" si="36"/>
        <v>5.200193921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623.0</v>
      </c>
      <c r="E62" s="57">
        <v>3148086.0</v>
      </c>
      <c r="F62" s="56">
        <v>19.8</v>
      </c>
      <c r="G62" s="27"/>
      <c r="H62" s="28"/>
      <c r="I62" s="28"/>
      <c r="J62" s="27">
        <f t="shared" si="37"/>
        <v>0.0827926078</v>
      </c>
      <c r="K62" s="29">
        <f t="shared" si="38"/>
        <v>622.9172074</v>
      </c>
      <c r="L62" s="29">
        <f t="shared" si="36"/>
        <v>19.7871725</v>
      </c>
      <c r="M62" s="29">
        <f>L66*(E62/100000)</f>
        <v>433.1925552</v>
      </c>
      <c r="N62" s="27">
        <f>K62-M62</f>
        <v>189.7246522</v>
      </c>
      <c r="O62" s="42">
        <v>12.0</v>
      </c>
      <c r="P62" s="46">
        <v>67.8</v>
      </c>
      <c r="Q62" s="28">
        <f>N62*P62</f>
        <v>12863.33142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638.0</v>
      </c>
      <c r="E64" s="59">
        <v>3410654.0</v>
      </c>
      <c r="F64" s="58">
        <v>18.7</v>
      </c>
      <c r="G64" s="29"/>
      <c r="H64" s="28"/>
      <c r="I64" s="28"/>
      <c r="J64" s="27"/>
      <c r="K64" s="29">
        <f>SUM(K61:K63)</f>
        <v>637.5712526</v>
      </c>
      <c r="L64" s="29">
        <f t="shared" ref="L64:L66" si="39">K64/(E64/100000)</f>
        <v>18.69351897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541.0</v>
      </c>
      <c r="E65" s="57">
        <v>4117001.0</v>
      </c>
      <c r="F65" s="56">
        <v>13.1</v>
      </c>
      <c r="G65" s="27"/>
      <c r="H65" s="28"/>
      <c r="I65" s="28"/>
      <c r="J65" s="27">
        <f t="shared" ref="J65:J66" si="40">(44.6/48.7)*I53</f>
        <v>4.285995893</v>
      </c>
      <c r="K65" s="29">
        <f t="shared" ref="K65:K66" si="41">D65-J65</f>
        <v>536.7140041</v>
      </c>
      <c r="L65" s="29">
        <f t="shared" si="39"/>
        <v>13.03652839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1608.0</v>
      </c>
      <c r="E66" s="57">
        <v>1.1678163E7</v>
      </c>
      <c r="F66" s="56">
        <v>13.8</v>
      </c>
      <c r="G66" s="27"/>
      <c r="H66" s="28"/>
      <c r="I66" s="28"/>
      <c r="J66" s="27">
        <f t="shared" si="40"/>
        <v>1.025708419</v>
      </c>
      <c r="K66" s="29">
        <f t="shared" si="41"/>
        <v>1606.974292</v>
      </c>
      <c r="L66" s="29">
        <f t="shared" si="39"/>
        <v>13.76050575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2152.0</v>
      </c>
      <c r="E68" s="59">
        <v>1.5795164E7</v>
      </c>
      <c r="F68" s="58">
        <v>13.6</v>
      </c>
      <c r="G68" s="29"/>
      <c r="H68" s="28"/>
      <c r="I68" s="28"/>
      <c r="J68" s="27"/>
      <c r="K68" s="29">
        <f>SUM(K65:K67)</f>
        <v>2146.688296</v>
      </c>
      <c r="L68" s="29">
        <f t="shared" ref="L68:L71" si="42">K68/(E68/100000)</f>
        <v>13.5907946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2950.0</v>
      </c>
      <c r="E69" s="59">
        <v>2.0704852E7</v>
      </c>
      <c r="F69" s="58">
        <v>14.2</v>
      </c>
      <c r="G69" s="29"/>
      <c r="H69" s="28"/>
      <c r="I69" s="28"/>
      <c r="J69" s="27"/>
      <c r="K69" s="29">
        <f>SUM(K56,K60,K64,K68)</f>
        <v>2950</v>
      </c>
      <c r="L69" s="29">
        <f t="shared" si="42"/>
        <v>14.24786808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162060.0</v>
      </c>
      <c r="F70" s="56" t="s">
        <v>60</v>
      </c>
      <c r="G70" s="27"/>
      <c r="H70" s="28"/>
      <c r="I70" s="28">
        <f>I73-I71</f>
        <v>19</v>
      </c>
      <c r="J70" s="27"/>
      <c r="K70" s="29">
        <f>D70+I70</f>
        <v>37</v>
      </c>
      <c r="L70" s="29">
        <f t="shared" si="42"/>
        <v>22.83105023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215.0</v>
      </c>
      <c r="E71" s="57">
        <v>224229.0</v>
      </c>
      <c r="F71" s="56">
        <v>95.9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97.80180084</v>
      </c>
      <c r="M71" s="29">
        <f>L83*(E71/100000)</f>
        <v>107.9632294</v>
      </c>
      <c r="N71" s="27">
        <f>K71-M71</f>
        <v>111.3367706</v>
      </c>
      <c r="O71" s="42">
        <v>16.0</v>
      </c>
      <c r="P71" s="27">
        <v>63.8</v>
      </c>
      <c r="Q71" s="28">
        <f>N71*P71</f>
        <v>7103.285964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233.0</v>
      </c>
      <c r="E73" s="59">
        <v>386289.0</v>
      </c>
      <c r="F73" s="58">
        <v>60.3</v>
      </c>
      <c r="G73" s="29">
        <v>1.1</v>
      </c>
      <c r="H73" s="28">
        <f>D73*G73</f>
        <v>256.3</v>
      </c>
      <c r="I73" s="28">
        <f>H73-D73</f>
        <v>23.3</v>
      </c>
      <c r="J73" s="27"/>
      <c r="K73" s="29">
        <f>SUM(K70:K72)</f>
        <v>256.3</v>
      </c>
      <c r="L73" s="29">
        <f t="shared" ref="L73:L75" si="43">K73/(E73/100000)</f>
        <v>66.34928771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16.0</v>
      </c>
      <c r="E74" s="57">
        <v>82972.0</v>
      </c>
      <c r="F74" s="56" t="s">
        <v>60</v>
      </c>
      <c r="G74" s="28"/>
      <c r="H74" s="28"/>
      <c r="I74" s="28"/>
      <c r="J74" s="27">
        <f t="shared" ref="J74:J75" si="44">(0.5/48.7)*I70</f>
        <v>0.1950718686</v>
      </c>
      <c r="K74" s="29">
        <f t="shared" ref="K74:K75" si="45">D74-J74</f>
        <v>15.80492813</v>
      </c>
      <c r="L74" s="29">
        <f t="shared" si="43"/>
        <v>19.04850809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231.0</v>
      </c>
      <c r="E75" s="57">
        <v>1066180.0</v>
      </c>
      <c r="F75" s="56">
        <v>21.7</v>
      </c>
      <c r="G75" s="27"/>
      <c r="H75" s="28"/>
      <c r="I75" s="28"/>
      <c r="J75" s="27">
        <f t="shared" si="44"/>
        <v>0.04414784394</v>
      </c>
      <c r="K75" s="29">
        <f t="shared" si="45"/>
        <v>230.9558522</v>
      </c>
      <c r="L75" s="29">
        <f t="shared" si="43"/>
        <v>21.66199442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247.0</v>
      </c>
      <c r="E77" s="59">
        <v>1149152.0</v>
      </c>
      <c r="F77" s="58">
        <v>21.5</v>
      </c>
      <c r="G77" s="29"/>
      <c r="H77" s="28"/>
      <c r="I77" s="28"/>
      <c r="J77" s="27"/>
      <c r="K77" s="29">
        <f>SUM(K74:K76)</f>
        <v>246.7607803</v>
      </c>
      <c r="L77" s="29">
        <f t="shared" ref="L77:L79" si="46">K77/(E77/100000)</f>
        <v>21.47329338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37.0</v>
      </c>
      <c r="E78" s="57">
        <v>254282.0</v>
      </c>
      <c r="F78" s="56">
        <v>14.6</v>
      </c>
      <c r="G78" s="27"/>
      <c r="H78" s="28"/>
      <c r="I78" s="28"/>
      <c r="J78" s="27">
        <f t="shared" ref="J78:J79" si="47">(3.6/48.7)*I70</f>
        <v>1.404517454</v>
      </c>
      <c r="K78" s="29">
        <f t="shared" ref="K78:K79" si="48">D78-J78</f>
        <v>35.59548255</v>
      </c>
      <c r="L78" s="29">
        <f t="shared" si="46"/>
        <v>13.99842794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2335.0</v>
      </c>
      <c r="E79" s="57">
        <v>3412358.0</v>
      </c>
      <c r="F79" s="56">
        <v>68.4</v>
      </c>
      <c r="G79" s="27"/>
      <c r="H79" s="28"/>
      <c r="I79" s="28"/>
      <c r="J79" s="27">
        <f t="shared" si="47"/>
        <v>0.3178644764</v>
      </c>
      <c r="K79" s="29">
        <f t="shared" si="48"/>
        <v>2334.682136</v>
      </c>
      <c r="L79" s="29">
        <f t="shared" si="46"/>
        <v>68.41844072</v>
      </c>
      <c r="M79" s="29">
        <f>L83*(E79/100000)</f>
        <v>1643.004204</v>
      </c>
      <c r="N79" s="27">
        <f>K79-M79</f>
        <v>691.6779319</v>
      </c>
      <c r="O79" s="42">
        <v>16.0</v>
      </c>
      <c r="P79" s="27">
        <v>63.8</v>
      </c>
      <c r="Q79" s="28">
        <f>N79*P79</f>
        <v>44129.05205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2380.0</v>
      </c>
      <c r="E81" s="59">
        <v>3666640.0</v>
      </c>
      <c r="F81" s="58">
        <v>64.9</v>
      </c>
      <c r="G81" s="29"/>
      <c r="H81" s="28"/>
      <c r="I81" s="28"/>
      <c r="J81" s="27"/>
      <c r="K81" s="29">
        <f>SUM(K78:K80)</f>
        <v>2378.277618</v>
      </c>
      <c r="L81" s="29">
        <f t="shared" ref="L81:L83" si="49">K81/(E81/100000)</f>
        <v>64.86258858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1765.0</v>
      </c>
      <c r="E82" s="57">
        <v>4082192.0</v>
      </c>
      <c r="F82" s="56">
        <v>43.2</v>
      </c>
      <c r="G82" s="27"/>
      <c r="H82" s="28"/>
      <c r="I82" s="28"/>
      <c r="J82" s="27">
        <f t="shared" ref="J82:J83" si="50">(44.6/48.7)*I70</f>
        <v>17.40041068</v>
      </c>
      <c r="K82" s="29">
        <f t="shared" ref="K82:K83" si="51">D82-J82</f>
        <v>1747.599589</v>
      </c>
      <c r="L82" s="29">
        <f t="shared" si="49"/>
        <v>42.81032321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5955.0</v>
      </c>
      <c r="E83" s="57">
        <v>1.235977E7</v>
      </c>
      <c r="F83" s="56">
        <v>48.2</v>
      </c>
      <c r="G83" s="27"/>
      <c r="H83" s="28"/>
      <c r="I83" s="28"/>
      <c r="J83" s="27">
        <f t="shared" si="50"/>
        <v>3.93798768</v>
      </c>
      <c r="K83" s="29">
        <f t="shared" si="51"/>
        <v>5951.062012</v>
      </c>
      <c r="L83" s="29">
        <f t="shared" si="49"/>
        <v>48.14864688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7734.0</v>
      </c>
      <c r="E85" s="59">
        <v>1.6441962E7</v>
      </c>
      <c r="F85" s="58">
        <v>47.0</v>
      </c>
      <c r="G85" s="29"/>
      <c r="H85" s="28"/>
      <c r="I85" s="28"/>
      <c r="J85" s="27"/>
      <c r="K85" s="29">
        <f>SUM(K82:K84)</f>
        <v>7712.661602</v>
      </c>
      <c r="L85" s="29">
        <f t="shared" ref="L85:L88" si="52">K85/(E85/100000)</f>
        <v>46.90840182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10594.0</v>
      </c>
      <c r="E86" s="59">
        <v>2.1644043E7</v>
      </c>
      <c r="F86" s="58">
        <v>48.9</v>
      </c>
      <c r="G86" s="29"/>
      <c r="H86" s="28"/>
      <c r="I86" s="28"/>
      <c r="J86" s="27"/>
      <c r="K86" s="29">
        <f>SUM(K85,K81,K77,K73)</f>
        <v>10594</v>
      </c>
      <c r="L86" s="29">
        <f t="shared" si="52"/>
        <v>48.94649304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25.0</v>
      </c>
      <c r="E87" s="57">
        <v>161060.0</v>
      </c>
      <c r="F87" s="56">
        <v>15.5</v>
      </c>
      <c r="G87" s="27"/>
      <c r="H87" s="28"/>
      <c r="I87" s="28">
        <f>I90-I88</f>
        <v>28.98</v>
      </c>
      <c r="J87" s="27"/>
      <c r="K87" s="29">
        <f>D87+I87</f>
        <v>53.98</v>
      </c>
      <c r="L87" s="29">
        <f t="shared" si="52"/>
        <v>33.51546008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331.0</v>
      </c>
      <c r="E88" s="57">
        <v>215390.0</v>
      </c>
      <c r="F88" s="56">
        <v>153.7</v>
      </c>
      <c r="G88" s="27">
        <v>1.02</v>
      </c>
      <c r="H88" s="28">
        <f>D88*G88</f>
        <v>337.62</v>
      </c>
      <c r="I88" s="28">
        <f>H88-D88</f>
        <v>6.62</v>
      </c>
      <c r="J88" s="27"/>
      <c r="K88" s="29">
        <f>H88</f>
        <v>337.62</v>
      </c>
      <c r="L88" s="29">
        <f t="shared" si="52"/>
        <v>156.7482242</v>
      </c>
      <c r="M88" s="29">
        <f>L100*(E88/100000)</f>
        <v>184.0247204</v>
      </c>
      <c r="N88" s="27">
        <f>K88-M88</f>
        <v>153.5952796</v>
      </c>
      <c r="O88" s="42">
        <v>22.0</v>
      </c>
      <c r="P88" s="27">
        <v>58.0</v>
      </c>
      <c r="Q88" s="28">
        <f>N88*P88</f>
        <v>8908.526216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356.0</v>
      </c>
      <c r="E90" s="59">
        <v>376450.0</v>
      </c>
      <c r="F90" s="58">
        <v>94.6</v>
      </c>
      <c r="G90" s="29">
        <v>1.1</v>
      </c>
      <c r="H90" s="28">
        <f>D90*G90</f>
        <v>391.6</v>
      </c>
      <c r="I90" s="28">
        <f>H90-D90</f>
        <v>35.6</v>
      </c>
      <c r="J90" s="27"/>
      <c r="K90" s="29">
        <f>SUM(K87:K89)</f>
        <v>391.6</v>
      </c>
      <c r="L90" s="29">
        <f t="shared" ref="L90:L92" si="53">K90/(E90/100000)</f>
        <v>104.0244388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20.0</v>
      </c>
      <c r="E91" s="57">
        <v>85047.0</v>
      </c>
      <c r="F91" s="56">
        <v>23.5</v>
      </c>
      <c r="G91" s="27"/>
      <c r="H91" s="28"/>
      <c r="I91" s="28"/>
      <c r="J91" s="27">
        <f t="shared" ref="J91:J92" si="54">(0.5/48.7)*I87</f>
        <v>0.2975359343</v>
      </c>
      <c r="K91" s="29">
        <f t="shared" ref="K91:K92" si="55">D91-J91</f>
        <v>19.70246407</v>
      </c>
      <c r="L91" s="29">
        <f t="shared" si="53"/>
        <v>23.16655974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465.0</v>
      </c>
      <c r="E92" s="57">
        <v>1260579.0</v>
      </c>
      <c r="F92" s="56">
        <v>36.9</v>
      </c>
      <c r="G92" s="27"/>
      <c r="H92" s="28"/>
      <c r="I92" s="28"/>
      <c r="J92" s="27">
        <f t="shared" si="54"/>
        <v>0.06796714579</v>
      </c>
      <c r="K92" s="29">
        <f t="shared" si="55"/>
        <v>464.9320329</v>
      </c>
      <c r="L92" s="29">
        <f t="shared" si="53"/>
        <v>36.88241934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487.0</v>
      </c>
      <c r="E94" s="59">
        <v>1345626.0</v>
      </c>
      <c r="F94" s="58">
        <v>36.2</v>
      </c>
      <c r="G94" s="29"/>
      <c r="H94" s="28"/>
      <c r="I94" s="28"/>
      <c r="J94" s="27"/>
      <c r="K94" s="29">
        <f>SUM(K91:K93)</f>
        <v>486.6344969</v>
      </c>
      <c r="L94" s="29">
        <f t="shared" ref="L94:L96" si="56">K94/(E94/100000)</f>
        <v>36.16417169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257418.0</v>
      </c>
      <c r="F95" s="56">
        <v>21.8</v>
      </c>
      <c r="G95" s="27"/>
      <c r="H95" s="28"/>
      <c r="I95" s="28"/>
      <c r="J95" s="27">
        <f t="shared" ref="J95:J96" si="57">(3.6/48.7)*I87</f>
        <v>2.142258727</v>
      </c>
      <c r="K95" s="29">
        <f t="shared" ref="K95:K96" si="58">D95-J95</f>
        <v>53.85774127</v>
      </c>
      <c r="L95" s="29">
        <f t="shared" si="56"/>
        <v>20.92229031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4241.0</v>
      </c>
      <c r="E96" s="57">
        <v>3325392.0</v>
      </c>
      <c r="F96" s="56">
        <v>127.5</v>
      </c>
      <c r="G96" s="27"/>
      <c r="H96" s="28"/>
      <c r="I96" s="28"/>
      <c r="J96" s="27">
        <f t="shared" si="57"/>
        <v>0.4893634497</v>
      </c>
      <c r="K96" s="29">
        <f t="shared" si="58"/>
        <v>4240.510637</v>
      </c>
      <c r="L96" s="29">
        <f t="shared" si="56"/>
        <v>127.5191206</v>
      </c>
      <c r="M96" s="29">
        <f>L100*(E96/100000)</f>
        <v>2841.145518</v>
      </c>
      <c r="N96" s="27">
        <f>K96-M96</f>
        <v>1399.365119</v>
      </c>
      <c r="O96" s="42">
        <v>22.0</v>
      </c>
      <c r="P96" s="27">
        <v>58.0</v>
      </c>
      <c r="Q96" s="28">
        <f>N96*P96</f>
        <v>81163.1769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4310.0</v>
      </c>
      <c r="E98" s="59">
        <v>3582810.0</v>
      </c>
      <c r="F98" s="58">
        <v>120.3</v>
      </c>
      <c r="G98" s="29"/>
      <c r="H98" s="28"/>
      <c r="I98" s="28"/>
      <c r="J98" s="27"/>
      <c r="K98" s="29">
        <f>SUM(K95:K97)</f>
        <v>4307.368378</v>
      </c>
      <c r="L98" s="29">
        <f t="shared" ref="L98:L100" si="59">K98/(E98/100000)</f>
        <v>120.2231873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2889.0</v>
      </c>
      <c r="E99" s="57">
        <v>3974173.0</v>
      </c>
      <c r="F99" s="56">
        <v>72.7</v>
      </c>
      <c r="G99" s="27"/>
      <c r="H99" s="28"/>
      <c r="I99" s="28"/>
      <c r="J99" s="27">
        <f t="shared" ref="J99:J100" si="60">(44.6/48.7)*I87</f>
        <v>26.54020534</v>
      </c>
      <c r="K99" s="29">
        <f t="shared" ref="K99:K100" si="61">D99-J99</f>
        <v>2862.459795</v>
      </c>
      <c r="L99" s="29">
        <f t="shared" si="59"/>
        <v>72.02655231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11006.0</v>
      </c>
      <c r="E100" s="57">
        <v>1.2874773E7</v>
      </c>
      <c r="F100" s="56">
        <v>85.5</v>
      </c>
      <c r="G100" s="27"/>
      <c r="H100" s="28"/>
      <c r="I100" s="28"/>
      <c r="J100" s="27">
        <f t="shared" si="60"/>
        <v>6.062669405</v>
      </c>
      <c r="K100" s="29">
        <f t="shared" si="61"/>
        <v>10999.93733</v>
      </c>
      <c r="L100" s="29">
        <f t="shared" si="59"/>
        <v>85.43791281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25.0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13920.0</v>
      </c>
      <c r="E102" s="59">
        <v>1.6848946E7</v>
      </c>
      <c r="F102" s="58">
        <v>82.6</v>
      </c>
      <c r="G102" s="29"/>
      <c r="H102" s="28"/>
      <c r="I102" s="28"/>
      <c r="J102" s="27"/>
      <c r="K102" s="29">
        <f>SUM(K99:K101)</f>
        <v>13887.39713</v>
      </c>
      <c r="L102" s="29">
        <f t="shared" ref="L102:L105" si="62">K102/(E102/100000)</f>
        <v>82.42294281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19073.0</v>
      </c>
      <c r="E103" s="59">
        <v>2.2153832E7</v>
      </c>
      <c r="F103" s="58">
        <v>86.1</v>
      </c>
      <c r="G103" s="29"/>
      <c r="H103" s="28"/>
      <c r="I103" s="28"/>
      <c r="J103" s="27"/>
      <c r="K103" s="29">
        <f>SUM(K102,K98,K94,K90)</f>
        <v>19073</v>
      </c>
      <c r="L103" s="29">
        <f t="shared" si="62"/>
        <v>86.09345778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30.0</v>
      </c>
      <c r="E104" s="57">
        <v>157298.0</v>
      </c>
      <c r="F104" s="56">
        <v>19.1</v>
      </c>
      <c r="G104" s="27"/>
      <c r="H104" s="28"/>
      <c r="I104" s="28">
        <f>I107-I105</f>
        <v>36.31</v>
      </c>
      <c r="J104" s="27"/>
      <c r="K104" s="29">
        <f>D104+I104</f>
        <v>66.31</v>
      </c>
      <c r="L104" s="29">
        <f t="shared" si="62"/>
        <v>42.1556536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377.0</v>
      </c>
      <c r="E105" s="57">
        <v>187638.0</v>
      </c>
      <c r="F105" s="56">
        <v>200.9</v>
      </c>
      <c r="G105" s="27">
        <v>1.25</v>
      </c>
      <c r="H105" s="28">
        <f>D105*G105</f>
        <v>471.25</v>
      </c>
      <c r="I105" s="28">
        <f>H105-D105</f>
        <v>94.25</v>
      </c>
      <c r="J105" s="27"/>
      <c r="K105" s="29">
        <f>H105</f>
        <v>471.25</v>
      </c>
      <c r="L105" s="29">
        <f t="shared" si="62"/>
        <v>251.148488</v>
      </c>
      <c r="M105" s="29">
        <f>L117*(E105/100000)</f>
        <v>186.9497974</v>
      </c>
      <c r="N105" s="27">
        <f>K105-M105</f>
        <v>284.3002026</v>
      </c>
      <c r="O105" s="42">
        <v>27.0</v>
      </c>
      <c r="P105" s="27">
        <v>53.25</v>
      </c>
      <c r="Q105" s="28">
        <f>N105*P105</f>
        <v>15138.98579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408.0</v>
      </c>
      <c r="E107" s="59">
        <v>344936.0</v>
      </c>
      <c r="F107" s="58">
        <v>118.3</v>
      </c>
      <c r="G107" s="29">
        <v>1.32</v>
      </c>
      <c r="H107" s="28">
        <f>D107*G107</f>
        <v>538.56</v>
      </c>
      <c r="I107" s="28">
        <f>H107-D107</f>
        <v>130.56</v>
      </c>
      <c r="J107" s="27"/>
      <c r="K107" s="29">
        <f>SUM(K104:K106)</f>
        <v>538.56</v>
      </c>
      <c r="L107" s="29">
        <f t="shared" ref="L107:L109" si="63">K107/(E107/100000)</f>
        <v>156.1333117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17.0</v>
      </c>
      <c r="E108" s="57">
        <v>78578.0</v>
      </c>
      <c r="F108" s="56" t="s">
        <v>60</v>
      </c>
      <c r="G108" s="27"/>
      <c r="H108" s="28"/>
      <c r="I108" s="28"/>
      <c r="J108" s="27">
        <f t="shared" ref="J108:J109" si="64">(0.5/48.7)*I104</f>
        <v>0.3727926078</v>
      </c>
      <c r="K108" s="29">
        <f t="shared" ref="K108:K109" si="65">D108-J108</f>
        <v>16.62720739</v>
      </c>
      <c r="L108" s="29">
        <f t="shared" si="63"/>
        <v>21.16013056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491.0</v>
      </c>
      <c r="E109" s="57">
        <v>1379526.0</v>
      </c>
      <c r="F109" s="56">
        <v>35.6</v>
      </c>
      <c r="G109" s="27"/>
      <c r="H109" s="28"/>
      <c r="I109" s="28"/>
      <c r="J109" s="27">
        <f t="shared" si="64"/>
        <v>0.9676591376</v>
      </c>
      <c r="K109" s="29">
        <f t="shared" si="65"/>
        <v>490.0323409</v>
      </c>
      <c r="L109" s="29">
        <f t="shared" si="63"/>
        <v>35.52179088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509.0</v>
      </c>
      <c r="E111" s="59">
        <v>1458104.0</v>
      </c>
      <c r="F111" s="58">
        <v>34.9</v>
      </c>
      <c r="G111" s="29"/>
      <c r="H111" s="28"/>
      <c r="I111" s="28"/>
      <c r="J111" s="27"/>
      <c r="K111" s="29">
        <f>SUM(K108:K110)</f>
        <v>507.6595483</v>
      </c>
      <c r="L111" s="29">
        <f t="shared" ref="L111:L113" si="66">K111/(E111/100000)</f>
        <v>34.81641558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48.0</v>
      </c>
      <c r="E112" s="57">
        <v>235193.0</v>
      </c>
      <c r="F112" s="56">
        <v>20.4</v>
      </c>
      <c r="G112" s="27"/>
      <c r="H112" s="28"/>
      <c r="I112" s="28"/>
      <c r="J112" s="27">
        <f t="shared" ref="J112:J113" si="67">(3.6/48.7)*I104</f>
        <v>2.684106776</v>
      </c>
      <c r="K112" s="29">
        <f t="shared" ref="K112:K113" si="68">D112-J112</f>
        <v>45.31589322</v>
      </c>
      <c r="L112" s="29">
        <f t="shared" si="66"/>
        <v>19.26753484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4246.0</v>
      </c>
      <c r="E113" s="57">
        <v>2834032.0</v>
      </c>
      <c r="F113" s="56">
        <v>149.8</v>
      </c>
      <c r="G113" s="27"/>
      <c r="H113" s="28"/>
      <c r="I113" s="28"/>
      <c r="J113" s="27">
        <f t="shared" si="67"/>
        <v>6.967145791</v>
      </c>
      <c r="K113" s="29">
        <f t="shared" si="68"/>
        <v>4239.032854</v>
      </c>
      <c r="L113" s="29">
        <f t="shared" si="66"/>
        <v>149.5760406</v>
      </c>
      <c r="M113" s="29">
        <f>L117*(E113/100000)</f>
        <v>2823.637581</v>
      </c>
      <c r="N113" s="27">
        <f>K113-M113</f>
        <v>1415.395274</v>
      </c>
      <c r="O113" s="42">
        <v>27.0</v>
      </c>
      <c r="P113" s="27">
        <v>53.25</v>
      </c>
      <c r="Q113" s="28">
        <f>N113*P113</f>
        <v>75369.79832</v>
      </c>
    </row>
    <row r="114">
      <c r="A114" s="32"/>
      <c r="B114" s="32"/>
      <c r="C114" s="24" t="s">
        <v>42</v>
      </c>
      <c r="D114" s="56">
        <v>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4300.0</v>
      </c>
      <c r="E115" s="59">
        <v>3069225.0</v>
      </c>
      <c r="F115" s="58">
        <v>140.1</v>
      </c>
      <c r="G115" s="29"/>
      <c r="H115" s="28"/>
      <c r="I115" s="28"/>
      <c r="J115" s="27"/>
      <c r="K115" s="29">
        <f>SUM(K112:K114)</f>
        <v>4290.348747</v>
      </c>
      <c r="L115" s="29">
        <f t="shared" ref="L115:L117" si="69">K115/(E115/100000)</f>
        <v>139.7860615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2767.0</v>
      </c>
      <c r="E116" s="57">
        <v>3896959.0</v>
      </c>
      <c r="F116" s="56">
        <v>71.0</v>
      </c>
      <c r="G116" s="27"/>
      <c r="H116" s="28"/>
      <c r="I116" s="28"/>
      <c r="J116" s="27">
        <f t="shared" ref="J116:J117" si="70">(44.6/48.7)*I104</f>
        <v>33.25310062</v>
      </c>
      <c r="K116" s="29">
        <f t="shared" ref="K116:K117" si="71">D116-J116</f>
        <v>2733.746899</v>
      </c>
      <c r="L116" s="29">
        <f t="shared" si="69"/>
        <v>70.15077396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12551.0</v>
      </c>
      <c r="E117" s="57">
        <v>1.251057E7</v>
      </c>
      <c r="F117" s="56">
        <v>100.3</v>
      </c>
      <c r="G117" s="27"/>
      <c r="H117" s="28"/>
      <c r="I117" s="28"/>
      <c r="J117" s="27">
        <f t="shared" si="70"/>
        <v>86.31519507</v>
      </c>
      <c r="K117" s="29">
        <f t="shared" si="71"/>
        <v>12464.6848</v>
      </c>
      <c r="L117" s="29">
        <f t="shared" si="69"/>
        <v>99.63322858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15355.0</v>
      </c>
      <c r="E119" s="59">
        <v>1.6407529E7</v>
      </c>
      <c r="F119" s="58">
        <v>93.6</v>
      </c>
      <c r="G119" s="29"/>
      <c r="H119" s="28"/>
      <c r="I119" s="28"/>
      <c r="J119" s="27"/>
      <c r="K119" s="29">
        <f>SUM(K116:K118)</f>
        <v>15235.4317</v>
      </c>
      <c r="L119" s="29">
        <f t="shared" ref="L119:L122" si="72">K119/(E119/100000)</f>
        <v>92.85634482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20572.0</v>
      </c>
      <c r="E120" s="59">
        <v>2.1279794E7</v>
      </c>
      <c r="F120" s="58">
        <v>96.7</v>
      </c>
      <c r="G120" s="29"/>
      <c r="H120" s="28"/>
      <c r="I120" s="28"/>
      <c r="J120" s="27"/>
      <c r="K120" s="29">
        <f>SUM(K119,K115,K111,K107)</f>
        <v>20572</v>
      </c>
      <c r="L120" s="29">
        <f t="shared" si="72"/>
        <v>96.67386818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26.0</v>
      </c>
      <c r="E121" s="57">
        <v>148629.0</v>
      </c>
      <c r="F121" s="56">
        <v>17.5</v>
      </c>
      <c r="G121" s="27"/>
      <c r="H121" s="28"/>
      <c r="I121" s="28">
        <f>I124-I122</f>
        <v>36.81</v>
      </c>
      <c r="J121" s="27"/>
      <c r="K121" s="29">
        <f>D121+I121</f>
        <v>62.81</v>
      </c>
      <c r="L121" s="29">
        <f t="shared" si="72"/>
        <v>42.25958595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407.0</v>
      </c>
      <c r="E122" s="57">
        <v>172460.0</v>
      </c>
      <c r="F122" s="56">
        <v>236.0</v>
      </c>
      <c r="G122" s="27">
        <v>1.25</v>
      </c>
      <c r="H122" s="28">
        <f>D122*G122</f>
        <v>508.75</v>
      </c>
      <c r="I122" s="28">
        <f>H122-D122</f>
        <v>101.75</v>
      </c>
      <c r="J122" s="27"/>
      <c r="K122" s="29">
        <f>H122</f>
        <v>508.75</v>
      </c>
      <c r="L122" s="29">
        <f t="shared" si="72"/>
        <v>294.9959411</v>
      </c>
      <c r="M122" s="29">
        <f>L134*(E122/100000)</f>
        <v>202.6391033</v>
      </c>
      <c r="N122" s="27">
        <f>K122-M122</f>
        <v>306.1108967</v>
      </c>
      <c r="O122" s="42">
        <v>32.0</v>
      </c>
      <c r="P122" s="46">
        <v>48.55</v>
      </c>
      <c r="Q122" s="28">
        <f>N122*P122</f>
        <v>14861.68404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433.0</v>
      </c>
      <c r="E124" s="59">
        <v>321089.0</v>
      </c>
      <c r="F124" s="58">
        <v>134.9</v>
      </c>
      <c r="G124" s="29">
        <v>1.32</v>
      </c>
      <c r="H124" s="28">
        <f>D124*G124</f>
        <v>571.56</v>
      </c>
      <c r="I124" s="28">
        <f>H124-D124</f>
        <v>138.56</v>
      </c>
      <c r="J124" s="27"/>
      <c r="K124" s="29">
        <f>SUM(K121:K123)</f>
        <v>571.56</v>
      </c>
      <c r="L124" s="29">
        <f t="shared" ref="L124:L126" si="73">K124/(E124/100000)</f>
        <v>178.0067209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20.0</v>
      </c>
      <c r="E125" s="57">
        <v>73860.0</v>
      </c>
      <c r="F125" s="56">
        <v>27.1</v>
      </c>
      <c r="G125" s="27"/>
      <c r="H125" s="28"/>
      <c r="I125" s="28"/>
      <c r="J125" s="27">
        <f t="shared" ref="J125:J126" si="74">(0.5/48.7)*I121</f>
        <v>0.377926078</v>
      </c>
      <c r="K125" s="29">
        <f t="shared" ref="K125:K126" si="75">D125-J125</f>
        <v>19.62207392</v>
      </c>
      <c r="L125" s="29">
        <f t="shared" si="73"/>
        <v>26.5665772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595.0</v>
      </c>
      <c r="E126" s="57">
        <v>1382011.0</v>
      </c>
      <c r="F126" s="56">
        <v>43.1</v>
      </c>
      <c r="G126" s="27"/>
      <c r="H126" s="28"/>
      <c r="I126" s="28"/>
      <c r="J126" s="27">
        <f t="shared" si="74"/>
        <v>1.044661191</v>
      </c>
      <c r="K126" s="29">
        <f t="shared" si="75"/>
        <v>593.9553388</v>
      </c>
      <c r="L126" s="29">
        <f t="shared" si="73"/>
        <v>42.97761297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615.0</v>
      </c>
      <c r="E128" s="59">
        <v>1455871.0</v>
      </c>
      <c r="F128" s="58">
        <v>42.2</v>
      </c>
      <c r="G128" s="29"/>
      <c r="H128" s="28"/>
      <c r="I128" s="28"/>
      <c r="J128" s="27"/>
      <c r="K128" s="29">
        <f>SUM(K125:K127)</f>
        <v>613.5774127</v>
      </c>
      <c r="L128" s="29">
        <f t="shared" ref="L128:L130" si="76">K128/(E128/100000)</f>
        <v>42.14503982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39.0</v>
      </c>
      <c r="E129" s="57">
        <v>219341.0</v>
      </c>
      <c r="F129" s="56">
        <v>17.8</v>
      </c>
      <c r="G129" s="27"/>
      <c r="H129" s="28"/>
      <c r="I129" s="28"/>
      <c r="J129" s="27">
        <f t="shared" ref="J129:J130" si="77">(3.6/48.7)*I121</f>
        <v>2.721067762</v>
      </c>
      <c r="K129" s="29">
        <f t="shared" ref="K129:K130" si="78">D129-J129</f>
        <v>36.27893224</v>
      </c>
      <c r="L129" s="29">
        <f t="shared" si="76"/>
        <v>16.53996847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4711.0</v>
      </c>
      <c r="E130" s="57">
        <v>2710704.0</v>
      </c>
      <c r="F130" s="56">
        <v>173.8</v>
      </c>
      <c r="G130" s="27"/>
      <c r="H130" s="28"/>
      <c r="I130" s="28"/>
      <c r="J130" s="27">
        <f t="shared" si="77"/>
        <v>7.521560575</v>
      </c>
      <c r="K130" s="29">
        <f t="shared" si="78"/>
        <v>4703.478439</v>
      </c>
      <c r="L130" s="29">
        <f t="shared" si="76"/>
        <v>173.5150145</v>
      </c>
      <c r="M130" s="29">
        <f>L134*(E130/100000)</f>
        <v>3185.055247</v>
      </c>
      <c r="N130" s="27">
        <f>K130-M130</f>
        <v>1518.423193</v>
      </c>
      <c r="O130" s="42">
        <v>32.0</v>
      </c>
      <c r="P130" s="46">
        <v>48.55</v>
      </c>
      <c r="Q130" s="28">
        <f>N130*P130</f>
        <v>73719.44601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4768.0</v>
      </c>
      <c r="E132" s="59">
        <v>2930045.0</v>
      </c>
      <c r="F132" s="58">
        <v>162.7</v>
      </c>
      <c r="G132" s="29"/>
      <c r="H132" s="28"/>
      <c r="I132" s="28"/>
      <c r="J132" s="27"/>
      <c r="K132" s="29">
        <f>SUM(K129:K131)</f>
        <v>4757.757372</v>
      </c>
      <c r="L132" s="29">
        <f t="shared" ref="L132:L134" si="79">K132/(E132/100000)</f>
        <v>162.3783038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3114.0</v>
      </c>
      <c r="E133" s="57">
        <v>3795262.0</v>
      </c>
      <c r="F133" s="56">
        <v>82.0</v>
      </c>
      <c r="G133" s="27"/>
      <c r="H133" s="28"/>
      <c r="I133" s="28"/>
      <c r="J133" s="27">
        <f t="shared" ref="J133:J134" si="80">(44.6/48.7)*I121</f>
        <v>33.71100616</v>
      </c>
      <c r="K133" s="29">
        <f t="shared" ref="K133:K134" si="81">D133-J133</f>
        <v>3080.288994</v>
      </c>
      <c r="L133" s="29">
        <f t="shared" si="79"/>
        <v>81.16143217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14203.0</v>
      </c>
      <c r="E134" s="57">
        <v>1.2008437E7</v>
      </c>
      <c r="F134" s="56">
        <v>118.3</v>
      </c>
      <c r="G134" s="27"/>
      <c r="H134" s="28"/>
      <c r="I134" s="28"/>
      <c r="J134" s="27">
        <f t="shared" si="80"/>
        <v>93.18377823</v>
      </c>
      <c r="K134" s="29">
        <f t="shared" si="81"/>
        <v>14109.81622</v>
      </c>
      <c r="L134" s="29">
        <f t="shared" si="79"/>
        <v>117.4991901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17360.0</v>
      </c>
      <c r="E136" s="59">
        <v>1.5803699E7</v>
      </c>
      <c r="F136" s="58">
        <v>109.8</v>
      </c>
      <c r="G136" s="29"/>
      <c r="H136" s="28"/>
      <c r="I136" s="28"/>
      <c r="J136" s="27"/>
      <c r="K136" s="29">
        <f>SUM(K133:K135)</f>
        <v>17233.10522</v>
      </c>
      <c r="L136" s="29">
        <f t="shared" ref="L136:L139" si="82">K136/(E136/100000)</f>
        <v>109.0447573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23176.0</v>
      </c>
      <c r="E137" s="59">
        <v>2.0510704E7</v>
      </c>
      <c r="F137" s="58">
        <v>113.0</v>
      </c>
      <c r="G137" s="29"/>
      <c r="H137" s="28"/>
      <c r="I137" s="28"/>
      <c r="J137" s="27"/>
      <c r="K137" s="29">
        <f>SUM(K136,K132,K128,K124)</f>
        <v>23176</v>
      </c>
      <c r="L137" s="29">
        <f t="shared" si="82"/>
        <v>112.9946588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28.0</v>
      </c>
      <c r="E138" s="57">
        <v>131963.0</v>
      </c>
      <c r="F138" s="56">
        <v>21.2</v>
      </c>
      <c r="G138" s="27"/>
      <c r="H138" s="28"/>
      <c r="I138" s="28">
        <f>I141-I139</f>
        <v>43.96</v>
      </c>
      <c r="J138" s="27"/>
      <c r="K138" s="29">
        <f>D138+I138</f>
        <v>71.96</v>
      </c>
      <c r="L138" s="29">
        <f t="shared" si="82"/>
        <v>54.53043656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500.0</v>
      </c>
      <c r="E139" s="57">
        <v>159341.0</v>
      </c>
      <c r="F139" s="56">
        <v>313.8</v>
      </c>
      <c r="G139" s="27">
        <v>1.25</v>
      </c>
      <c r="H139" s="28">
        <f>D139*G139</f>
        <v>625</v>
      </c>
      <c r="I139" s="28">
        <f>H139-D139</f>
        <v>125</v>
      </c>
      <c r="J139" s="27"/>
      <c r="K139" s="29">
        <f>H139</f>
        <v>625</v>
      </c>
      <c r="L139" s="29">
        <f t="shared" si="82"/>
        <v>392.2405407</v>
      </c>
      <c r="M139" s="29">
        <f>L151*(E139/100000)</f>
        <v>233.3142911</v>
      </c>
      <c r="N139" s="27">
        <f>K139-M139</f>
        <v>391.6857089</v>
      </c>
      <c r="O139" s="42">
        <v>37.0</v>
      </c>
      <c r="P139" s="46">
        <v>43.85</v>
      </c>
      <c r="Q139" s="28">
        <f>N139*P139</f>
        <v>17175.41833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528.0</v>
      </c>
      <c r="E141" s="59">
        <v>291304.0</v>
      </c>
      <c r="F141" s="58">
        <v>181.3</v>
      </c>
      <c r="G141" s="29">
        <v>1.32</v>
      </c>
      <c r="H141" s="28">
        <f>D141*G141</f>
        <v>696.96</v>
      </c>
      <c r="I141" s="28">
        <f>H141-D141</f>
        <v>168.96</v>
      </c>
      <c r="J141" s="27"/>
      <c r="K141" s="29">
        <f>SUM(K138:K140)</f>
        <v>696.96</v>
      </c>
      <c r="L141" s="29">
        <f t="shared" ref="L141:L143" si="83">K141/(E141/100000)</f>
        <v>239.2552111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25.0</v>
      </c>
      <c r="E142" s="57">
        <v>62067.0</v>
      </c>
      <c r="F142" s="56">
        <v>40.3</v>
      </c>
      <c r="G142" s="27"/>
      <c r="H142" s="28"/>
      <c r="I142" s="28"/>
      <c r="J142" s="27">
        <f t="shared" ref="J142:J143" si="84">(0.5/48.7)*I138</f>
        <v>0.4513347023</v>
      </c>
      <c r="K142" s="29">
        <f t="shared" ref="K142:K143" si="85">D142-J142</f>
        <v>24.5486653</v>
      </c>
      <c r="L142" s="29">
        <f t="shared" si="83"/>
        <v>39.5518799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766.0</v>
      </c>
      <c r="E143" s="57">
        <v>1402577.0</v>
      </c>
      <c r="F143" s="56">
        <v>54.6</v>
      </c>
      <c r="G143" s="27"/>
      <c r="H143" s="28"/>
      <c r="I143" s="28"/>
      <c r="J143" s="27">
        <f t="shared" si="84"/>
        <v>1.283367556</v>
      </c>
      <c r="K143" s="29">
        <f t="shared" si="85"/>
        <v>764.7166324</v>
      </c>
      <c r="L143" s="29">
        <f t="shared" si="83"/>
        <v>54.52225671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793.0</v>
      </c>
      <c r="E145" s="59">
        <v>1464644.0</v>
      </c>
      <c r="F145" s="58">
        <v>54.1</v>
      </c>
      <c r="G145" s="29"/>
      <c r="H145" s="28"/>
      <c r="I145" s="28"/>
      <c r="J145" s="27"/>
      <c r="K145" s="29">
        <f>SUM(K142:K144)</f>
        <v>791.2652977</v>
      </c>
      <c r="L145" s="29">
        <f t="shared" ref="L145:L147" si="86">K145/(E145/100000)</f>
        <v>54.02441124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45.0</v>
      </c>
      <c r="E146" s="57">
        <v>181771.0</v>
      </c>
      <c r="F146" s="56">
        <v>24.8</v>
      </c>
      <c r="G146" s="27"/>
      <c r="H146" s="28"/>
      <c r="I146" s="28"/>
      <c r="J146" s="27">
        <f t="shared" ref="J146:J147" si="87">(3.6/48.7)*I138</f>
        <v>3.249609856</v>
      </c>
      <c r="K146" s="29">
        <f t="shared" ref="K146:K147" si="88">D146-J146</f>
        <v>41.75039014</v>
      </c>
      <c r="L146" s="29">
        <f t="shared" si="86"/>
        <v>22.96867495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5546.0</v>
      </c>
      <c r="E147" s="57">
        <v>2538314.0</v>
      </c>
      <c r="F147" s="56">
        <v>218.5</v>
      </c>
      <c r="G147" s="27"/>
      <c r="H147" s="28"/>
      <c r="I147" s="28"/>
      <c r="J147" s="27">
        <f t="shared" si="87"/>
        <v>9.240246407</v>
      </c>
      <c r="K147" s="29">
        <f t="shared" si="88"/>
        <v>5536.759754</v>
      </c>
      <c r="L147" s="29">
        <f t="shared" si="86"/>
        <v>218.127456</v>
      </c>
      <c r="M147" s="29">
        <f>L151*(E147/100000)</f>
        <v>3716.714038</v>
      </c>
      <c r="N147" s="27">
        <f>K147-M147</f>
        <v>1820.045716</v>
      </c>
      <c r="O147" s="42">
        <v>37.0</v>
      </c>
      <c r="P147" s="46">
        <v>43.85</v>
      </c>
      <c r="Q147" s="28">
        <f>N147*P147</f>
        <v>79809.00463</v>
      </c>
    </row>
    <row r="148">
      <c r="A148" s="32"/>
      <c r="B148" s="32"/>
      <c r="C148" s="24" t="s">
        <v>42</v>
      </c>
      <c r="D148" s="56">
        <v>26.0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5617.0</v>
      </c>
      <c r="E149" s="59">
        <v>2720085.0</v>
      </c>
      <c r="F149" s="58">
        <v>206.5</v>
      </c>
      <c r="G149" s="29"/>
      <c r="H149" s="28"/>
      <c r="I149" s="28"/>
      <c r="J149" s="27"/>
      <c r="K149" s="29">
        <f>SUM(K146:K148)</f>
        <v>5604.510144</v>
      </c>
      <c r="L149" s="29">
        <f t="shared" ref="L149:L151" si="89">K149/(E149/100000)</f>
        <v>206.0417282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3458.0</v>
      </c>
      <c r="E150" s="57">
        <v>3557013.0</v>
      </c>
      <c r="F150" s="56">
        <v>97.2</v>
      </c>
      <c r="G150" s="27"/>
      <c r="H150" s="28"/>
      <c r="I150" s="28"/>
      <c r="J150" s="27">
        <f t="shared" ref="J150:J151" si="90">(44.6/48.7)*I138</f>
        <v>40.25905544</v>
      </c>
      <c r="K150" s="29">
        <f t="shared" ref="K150:K151" si="91">D150-J150</f>
        <v>3417.740945</v>
      </c>
      <c r="L150" s="29">
        <f t="shared" si="89"/>
        <v>96.0845784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17043.0</v>
      </c>
      <c r="E151" s="57">
        <v>1.1561263E7</v>
      </c>
      <c r="F151" s="56">
        <v>147.4</v>
      </c>
      <c r="G151" s="27"/>
      <c r="H151" s="28"/>
      <c r="I151" s="28"/>
      <c r="J151" s="27">
        <f t="shared" si="90"/>
        <v>114.476386</v>
      </c>
      <c r="K151" s="29">
        <f t="shared" si="91"/>
        <v>16928.52361</v>
      </c>
      <c r="L151" s="29">
        <f t="shared" si="89"/>
        <v>146.4245179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39.0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39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20540.0</v>
      </c>
      <c r="E153" s="59">
        <v>1.5118276E7</v>
      </c>
      <c r="F153" s="58">
        <v>135.9</v>
      </c>
      <c r="G153" s="29"/>
      <c r="H153" s="28"/>
      <c r="I153" s="28"/>
      <c r="J153" s="27"/>
      <c r="K153" s="29">
        <f>SUM(K150:K152)</f>
        <v>20385.26456</v>
      </c>
      <c r="L153" s="29">
        <f t="shared" ref="L153:L156" si="92">K153/(E153/100000)</f>
        <v>134.8385527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27478.0</v>
      </c>
      <c r="E154" s="59">
        <v>1.9594309E7</v>
      </c>
      <c r="F154" s="58">
        <v>140.2</v>
      </c>
      <c r="G154" s="29"/>
      <c r="H154" s="28"/>
      <c r="I154" s="28"/>
      <c r="J154" s="27"/>
      <c r="K154" s="29">
        <f>SUM(K153,K149,K145,K141)</f>
        <v>27478</v>
      </c>
      <c r="L154" s="29">
        <f t="shared" si="92"/>
        <v>140.2345957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39.0</v>
      </c>
      <c r="E155" s="57">
        <v>117447.0</v>
      </c>
      <c r="F155" s="56">
        <v>33.2</v>
      </c>
      <c r="G155" s="27"/>
      <c r="H155" s="28"/>
      <c r="I155" s="28">
        <f>I158-I156</f>
        <v>57.61</v>
      </c>
      <c r="J155" s="27"/>
      <c r="K155" s="29">
        <f>D155+I155</f>
        <v>96.61</v>
      </c>
      <c r="L155" s="29">
        <f t="shared" si="92"/>
        <v>82.25838038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631.0</v>
      </c>
      <c r="E156" s="57">
        <v>166938.0</v>
      </c>
      <c r="F156" s="56">
        <v>378.0</v>
      </c>
      <c r="G156" s="27">
        <v>1.25</v>
      </c>
      <c r="H156" s="28">
        <f>D156*G156</f>
        <v>788.75</v>
      </c>
      <c r="I156" s="28">
        <f>H156-D156</f>
        <v>157.75</v>
      </c>
      <c r="J156" s="27"/>
      <c r="K156" s="29">
        <f>H156</f>
        <v>788.75</v>
      </c>
      <c r="L156" s="29">
        <f t="shared" si="92"/>
        <v>472.4808013</v>
      </c>
      <c r="M156" s="29">
        <f>L168*(E156/100000)</f>
        <v>347.2151428</v>
      </c>
      <c r="N156" s="27">
        <f>K156-M156</f>
        <v>441.5348572</v>
      </c>
      <c r="O156" s="42">
        <v>42.0</v>
      </c>
      <c r="P156" s="46">
        <v>39.15</v>
      </c>
      <c r="Q156" s="28">
        <f>N156*P156</f>
        <v>17286.08966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673.0</v>
      </c>
      <c r="E158" s="59">
        <v>284385.0</v>
      </c>
      <c r="F158" s="58">
        <v>236.7</v>
      </c>
      <c r="G158" s="29">
        <v>1.32</v>
      </c>
      <c r="H158" s="28">
        <f>D158*G158</f>
        <v>888.36</v>
      </c>
      <c r="I158" s="28">
        <f>H158-D158</f>
        <v>215.36</v>
      </c>
      <c r="J158" s="27"/>
      <c r="K158" s="29">
        <f>SUM(K155:K157)</f>
        <v>888.36</v>
      </c>
      <c r="L158" s="29">
        <f t="shared" ref="L158:L160" si="93">K158/(E158/100000)</f>
        <v>312.3793449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20.0</v>
      </c>
      <c r="E159" s="57">
        <v>54674.0</v>
      </c>
      <c r="F159" s="56">
        <v>36.6</v>
      </c>
      <c r="G159" s="27"/>
      <c r="H159" s="28"/>
      <c r="I159" s="28"/>
      <c r="J159" s="27">
        <f t="shared" ref="J159:J160" si="94">(0.5/48.7)*I155</f>
        <v>0.5914784394</v>
      </c>
      <c r="K159" s="29">
        <f t="shared" ref="K159:K160" si="95">D159-J159</f>
        <v>19.40852156</v>
      </c>
      <c r="L159" s="29">
        <f t="shared" si="93"/>
        <v>35.49863109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1090.0</v>
      </c>
      <c r="E160" s="57">
        <v>1305277.0</v>
      </c>
      <c r="F160" s="56">
        <v>83.5</v>
      </c>
      <c r="G160" s="27"/>
      <c r="H160" s="28"/>
      <c r="I160" s="28"/>
      <c r="J160" s="27">
        <f t="shared" si="94"/>
        <v>1.619609856</v>
      </c>
      <c r="K160" s="29">
        <f t="shared" si="95"/>
        <v>1088.38039</v>
      </c>
      <c r="L160" s="29">
        <f t="shared" si="93"/>
        <v>83.38309724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1112.0</v>
      </c>
      <c r="E162" s="59">
        <v>1359951.0</v>
      </c>
      <c r="F162" s="58">
        <v>81.8</v>
      </c>
      <c r="G162" s="29"/>
      <c r="H162" s="28"/>
      <c r="I162" s="28"/>
      <c r="J162" s="27"/>
      <c r="K162" s="29">
        <f>SUM(K159:K161)</f>
        <v>1109.788912</v>
      </c>
      <c r="L162" s="29">
        <f t="shared" ref="L162:L164" si="96">K162/(E162/100000)</f>
        <v>81.60506604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60.0</v>
      </c>
      <c r="E163" s="57">
        <v>160267.0</v>
      </c>
      <c r="F163" s="56">
        <v>37.4</v>
      </c>
      <c r="G163" s="27"/>
      <c r="H163" s="28"/>
      <c r="I163" s="28"/>
      <c r="J163" s="27">
        <f t="shared" ref="J163:J164" si="97">(3.6/48.7)*I155</f>
        <v>4.258644764</v>
      </c>
      <c r="K163" s="29">
        <f t="shared" ref="K163:K164" si="98">D163-J163</f>
        <v>55.74135524</v>
      </c>
      <c r="L163" s="29">
        <f t="shared" si="96"/>
        <v>34.78030738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8065.0</v>
      </c>
      <c r="E164" s="57">
        <v>2666840.0</v>
      </c>
      <c r="F164" s="56">
        <v>302.4</v>
      </c>
      <c r="G164" s="27"/>
      <c r="H164" s="28"/>
      <c r="I164" s="28"/>
      <c r="J164" s="27">
        <f t="shared" si="97"/>
        <v>11.66119097</v>
      </c>
      <c r="K164" s="29">
        <f t="shared" si="98"/>
        <v>8053.338809</v>
      </c>
      <c r="L164" s="29">
        <f t="shared" si="96"/>
        <v>301.9805766</v>
      </c>
      <c r="M164" s="29">
        <f>L168*(E164/100000)</f>
        <v>5546.773242</v>
      </c>
      <c r="N164" s="27">
        <f>K164-M164</f>
        <v>2506.565567</v>
      </c>
      <c r="O164" s="42">
        <v>42.0</v>
      </c>
      <c r="P164" s="46">
        <v>39.15</v>
      </c>
      <c r="Q164" s="28">
        <f>N164*P164</f>
        <v>98132.04193</v>
      </c>
    </row>
    <row r="165">
      <c r="A165" s="32"/>
      <c r="B165" s="32"/>
      <c r="C165" s="24" t="s">
        <v>42</v>
      </c>
      <c r="D165" s="56">
        <v>47.0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8172.0</v>
      </c>
      <c r="E166" s="59">
        <v>2827107.0</v>
      </c>
      <c r="F166" s="58">
        <v>289.1</v>
      </c>
      <c r="G166" s="29"/>
      <c r="H166" s="28"/>
      <c r="I166" s="28"/>
      <c r="J166" s="27"/>
      <c r="K166" s="29">
        <f>SUM(K163:K165)</f>
        <v>8156.080164</v>
      </c>
      <c r="L166" s="29">
        <f t="shared" ref="L166:L168" si="99">K166/(E166/100000)</f>
        <v>288.4956305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4517.0</v>
      </c>
      <c r="E167" s="57">
        <v>3242587.0</v>
      </c>
      <c r="F167" s="56">
        <v>139.3</v>
      </c>
      <c r="G167" s="27"/>
      <c r="H167" s="28"/>
      <c r="I167" s="28"/>
      <c r="J167" s="27">
        <f t="shared" ref="J167:J168" si="100">(44.6/48.7)*I155</f>
        <v>52.7598768</v>
      </c>
      <c r="K167" s="29">
        <f t="shared" ref="K167:K168" si="101">D167-J167</f>
        <v>4464.240123</v>
      </c>
      <c r="L167" s="29">
        <f t="shared" si="99"/>
        <v>137.6752612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27848.0</v>
      </c>
      <c r="E168" s="57">
        <v>1.3319615E7</v>
      </c>
      <c r="F168" s="56">
        <v>209.1</v>
      </c>
      <c r="G168" s="27"/>
      <c r="H168" s="28"/>
      <c r="I168" s="28"/>
      <c r="J168" s="27">
        <f t="shared" si="100"/>
        <v>144.4691992</v>
      </c>
      <c r="K168" s="29">
        <f t="shared" si="101"/>
        <v>27703.5308</v>
      </c>
      <c r="L168" s="29">
        <f t="shared" si="99"/>
        <v>207.9904772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32458.0</v>
      </c>
      <c r="E170" s="59">
        <v>1.6562202E7</v>
      </c>
      <c r="F170" s="58">
        <v>196.0</v>
      </c>
      <c r="G170" s="29"/>
      <c r="H170" s="28"/>
      <c r="I170" s="28"/>
      <c r="J170" s="27"/>
      <c r="K170" s="29">
        <f>SUM(K167:K169)</f>
        <v>32260.77092</v>
      </c>
      <c r="L170" s="29">
        <f t="shared" ref="L170:L173" si="102">K170/(E170/100000)</f>
        <v>194.7855178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42415.0</v>
      </c>
      <c r="E171" s="59">
        <v>2.1033645E7</v>
      </c>
      <c r="F171" s="58">
        <v>201.7</v>
      </c>
      <c r="G171" s="29"/>
      <c r="H171" s="28"/>
      <c r="I171" s="28"/>
      <c r="J171" s="27"/>
      <c r="K171" s="29">
        <f>SUM(K170,K166,K162,K158)</f>
        <v>42415</v>
      </c>
      <c r="L171" s="29">
        <f t="shared" si="102"/>
        <v>201.6531134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48.0</v>
      </c>
      <c r="E172" s="57">
        <v>101348.0</v>
      </c>
      <c r="F172" s="56">
        <v>47.4</v>
      </c>
      <c r="G172" s="27"/>
      <c r="H172" s="28"/>
      <c r="I172" s="28">
        <f>I175-I173</f>
        <v>124.14</v>
      </c>
      <c r="J172" s="27"/>
      <c r="K172" s="29">
        <f>D172+I172</f>
        <v>172.14</v>
      </c>
      <c r="L172" s="29">
        <f t="shared" si="102"/>
        <v>169.8504164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971.0</v>
      </c>
      <c r="E173" s="57">
        <v>181544.0</v>
      </c>
      <c r="F173" s="56">
        <v>534.9</v>
      </c>
      <c r="G173" s="27">
        <v>1.42</v>
      </c>
      <c r="H173" s="28">
        <f>D173*G173</f>
        <v>1378.82</v>
      </c>
      <c r="I173" s="28">
        <f>H173-D173</f>
        <v>407.82</v>
      </c>
      <c r="J173" s="27"/>
      <c r="K173" s="29">
        <f>H173</f>
        <v>1378.82</v>
      </c>
      <c r="L173" s="29">
        <f t="shared" si="102"/>
        <v>759.4963205</v>
      </c>
      <c r="M173" s="29">
        <f>L185*(E172/100000)</f>
        <v>331.6991169</v>
      </c>
      <c r="N173" s="27">
        <f>K173-M173</f>
        <v>1047.120883</v>
      </c>
      <c r="O173" s="42">
        <v>47.0</v>
      </c>
      <c r="P173" s="27">
        <v>34.55</v>
      </c>
      <c r="Q173" s="28">
        <f>N173*P173</f>
        <v>36178.02651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1023.0</v>
      </c>
      <c r="E175" s="59">
        <v>282892.0</v>
      </c>
      <c r="F175" s="58">
        <v>361.6</v>
      </c>
      <c r="G175" s="29">
        <v>1.52</v>
      </c>
      <c r="H175" s="28">
        <f>D175*G175</f>
        <v>1554.96</v>
      </c>
      <c r="I175" s="28">
        <f>H175-D175</f>
        <v>531.96</v>
      </c>
      <c r="J175" s="27"/>
      <c r="K175" s="29">
        <f>SUM(K172:K174)</f>
        <v>1554.96</v>
      </c>
      <c r="L175" s="29">
        <f t="shared" ref="L175:L177" si="103">K175/(E175/100000)</f>
        <v>549.6655968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40.0</v>
      </c>
      <c r="E176" s="57">
        <v>45906.0</v>
      </c>
      <c r="F176" s="56">
        <v>87.1</v>
      </c>
      <c r="G176" s="27"/>
      <c r="H176" s="28"/>
      <c r="I176" s="28"/>
      <c r="J176" s="27">
        <f t="shared" ref="J176:J177" si="104">(0.5/48.7)*I172</f>
        <v>1.274537988</v>
      </c>
      <c r="K176" s="29">
        <f t="shared" ref="K176:K177" si="105">D176-J176</f>
        <v>38.72546201</v>
      </c>
      <c r="L176" s="29">
        <f t="shared" si="103"/>
        <v>84.35817107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1660.0</v>
      </c>
      <c r="E177" s="57">
        <v>1186787.0</v>
      </c>
      <c r="F177" s="56">
        <v>139.9</v>
      </c>
      <c r="G177" s="27"/>
      <c r="H177" s="28"/>
      <c r="I177" s="28"/>
      <c r="J177" s="27">
        <f t="shared" si="104"/>
        <v>4.187063655</v>
      </c>
      <c r="K177" s="29">
        <f t="shared" si="105"/>
        <v>1655.812936</v>
      </c>
      <c r="L177" s="29">
        <f t="shared" si="103"/>
        <v>139.52065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4.0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4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1704.0</v>
      </c>
      <c r="E179" s="59">
        <v>1232693.0</v>
      </c>
      <c r="F179" s="58">
        <v>138.2</v>
      </c>
      <c r="G179" s="29"/>
      <c r="H179" s="28"/>
      <c r="I179" s="28"/>
      <c r="J179" s="27"/>
      <c r="K179" s="29">
        <f>SUM(K176:K178)</f>
        <v>1698.538398</v>
      </c>
      <c r="L179" s="29">
        <f t="shared" ref="L179:L181" si="106">K179/(E179/100000)</f>
        <v>137.7908691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74.0</v>
      </c>
      <c r="E180" s="57">
        <v>142739.0</v>
      </c>
      <c r="F180" s="56">
        <v>51.8</v>
      </c>
      <c r="G180" s="27"/>
      <c r="H180" s="28"/>
      <c r="I180" s="28"/>
      <c r="J180" s="27">
        <f t="shared" ref="J180:J181" si="107">(3.6/48.7)*I172</f>
        <v>9.176673511</v>
      </c>
      <c r="K180" s="29">
        <f t="shared" ref="K180:K181" si="108">D180-J180</f>
        <v>64.82332649</v>
      </c>
      <c r="L180" s="29">
        <f t="shared" si="106"/>
        <v>45.41388583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13033.0</v>
      </c>
      <c r="E181" s="57">
        <v>2788451.0</v>
      </c>
      <c r="F181" s="56">
        <v>467.4</v>
      </c>
      <c r="G181" s="27"/>
      <c r="H181" s="28"/>
      <c r="I181" s="28"/>
      <c r="J181" s="27">
        <f t="shared" si="107"/>
        <v>30.14685832</v>
      </c>
      <c r="K181" s="29">
        <f t="shared" si="108"/>
        <v>13002.85314</v>
      </c>
      <c r="L181" s="29">
        <f t="shared" si="106"/>
        <v>466.3109784</v>
      </c>
      <c r="M181" s="29">
        <f>L185*(E181/100000)</f>
        <v>9126.245553</v>
      </c>
      <c r="N181" s="27">
        <f>K181-M181</f>
        <v>3876.607589</v>
      </c>
      <c r="O181" s="42">
        <v>47.0</v>
      </c>
      <c r="P181" s="27">
        <v>34.55</v>
      </c>
      <c r="Q181" s="28">
        <f>N181*P181</f>
        <v>133936.7922</v>
      </c>
    </row>
    <row r="182">
      <c r="A182" s="32"/>
      <c r="B182" s="32"/>
      <c r="C182" s="24" t="s">
        <v>42</v>
      </c>
      <c r="D182" s="56">
        <v>76.0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13183.0</v>
      </c>
      <c r="E183" s="59">
        <v>2931190.0</v>
      </c>
      <c r="F183" s="58">
        <v>449.7</v>
      </c>
      <c r="G183" s="29"/>
      <c r="H183" s="28"/>
      <c r="I183" s="28"/>
      <c r="J183" s="27"/>
      <c r="K183" s="29">
        <f>SUM(K180:K182)</f>
        <v>13143.67647</v>
      </c>
      <c r="L183" s="29">
        <f t="shared" ref="L183:L185" si="109">K183/(E183/100000)</f>
        <v>448.4075228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6597.0</v>
      </c>
      <c r="E184" s="57">
        <v>2847373.0</v>
      </c>
      <c r="F184" s="56">
        <v>231.7</v>
      </c>
      <c r="G184" s="27"/>
      <c r="H184" s="28"/>
      <c r="I184" s="28"/>
      <c r="J184" s="27">
        <f t="shared" ref="J184:J185" si="110">(44.6/48.7)*I172</f>
        <v>113.6887885</v>
      </c>
      <c r="K184" s="29">
        <f t="shared" ref="K184:K185" si="111">D184-J184</f>
        <v>6483.311211</v>
      </c>
      <c r="L184" s="29">
        <f t="shared" si="109"/>
        <v>227.6944823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49021.0</v>
      </c>
      <c r="E185" s="57">
        <v>1.4863857E7</v>
      </c>
      <c r="F185" s="56">
        <v>329.8</v>
      </c>
      <c r="G185" s="27"/>
      <c r="H185" s="28"/>
      <c r="I185" s="28"/>
      <c r="J185" s="27">
        <f t="shared" si="110"/>
        <v>373.486078</v>
      </c>
      <c r="K185" s="29">
        <f t="shared" si="111"/>
        <v>48647.51392</v>
      </c>
      <c r="L185" s="29">
        <f t="shared" si="109"/>
        <v>327.2872843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146.0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146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55764.0</v>
      </c>
      <c r="E187" s="59">
        <v>1.771123E7</v>
      </c>
      <c r="F187" s="58">
        <v>314.9</v>
      </c>
      <c r="G187" s="29"/>
      <c r="H187" s="28"/>
      <c r="I187" s="28"/>
      <c r="J187" s="27"/>
      <c r="K187" s="29">
        <f>SUM(K184:K186)</f>
        <v>55276.82513</v>
      </c>
      <c r="L187" s="29">
        <f t="shared" ref="L187:L190" si="112">K187/(E187/100000)</f>
        <v>312.1004308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71674.0</v>
      </c>
      <c r="E188" s="59">
        <v>2.2158005E7</v>
      </c>
      <c r="F188" s="58">
        <v>323.5</v>
      </c>
      <c r="G188" s="29"/>
      <c r="H188" s="28"/>
      <c r="I188" s="28"/>
      <c r="J188" s="27"/>
      <c r="K188" s="29">
        <f>SUM(K187,K183,K179,K175)</f>
        <v>71674</v>
      </c>
      <c r="L188" s="29">
        <f t="shared" si="112"/>
        <v>323.467749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54.0</v>
      </c>
      <c r="E189" s="57">
        <v>82066.0</v>
      </c>
      <c r="F189" s="56">
        <v>65.8</v>
      </c>
      <c r="G189" s="27"/>
      <c r="H189" s="28"/>
      <c r="I189" s="28">
        <f>I192-I190</f>
        <v>149.76</v>
      </c>
      <c r="J189" s="27"/>
      <c r="K189" s="29">
        <f>D189+I189</f>
        <v>203.76</v>
      </c>
      <c r="L189" s="29">
        <f t="shared" si="112"/>
        <v>248.2879633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1196.0</v>
      </c>
      <c r="E190" s="57">
        <v>180426.0</v>
      </c>
      <c r="F190" s="56">
        <v>662.9</v>
      </c>
      <c r="G190" s="27">
        <v>1.42</v>
      </c>
      <c r="H190" s="28">
        <f>D190*G190</f>
        <v>1698.32</v>
      </c>
      <c r="I190" s="28">
        <f>H190-D190</f>
        <v>502.32</v>
      </c>
      <c r="J190" s="27"/>
      <c r="K190" s="29">
        <f>H190</f>
        <v>1698.32</v>
      </c>
      <c r="L190" s="29">
        <f t="shared" si="112"/>
        <v>941.283407</v>
      </c>
      <c r="M190" s="29">
        <f>L202*(E190/100000)</f>
        <v>884.2927932</v>
      </c>
      <c r="N190" s="27">
        <f>K190-M190</f>
        <v>814.0272068</v>
      </c>
      <c r="O190" s="42">
        <v>52.0</v>
      </c>
      <c r="P190" s="46">
        <v>30.2</v>
      </c>
      <c r="Q190" s="28">
        <f>N190*P190</f>
        <v>24583.62165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1254.0</v>
      </c>
      <c r="E192" s="59">
        <v>262492.0</v>
      </c>
      <c r="F192" s="58">
        <v>477.7</v>
      </c>
      <c r="G192" s="29">
        <v>1.52</v>
      </c>
      <c r="H192" s="28">
        <f>D192*G192</f>
        <v>1906.08</v>
      </c>
      <c r="I192" s="28">
        <f>H192-D192</f>
        <v>652.08</v>
      </c>
      <c r="J192" s="27"/>
      <c r="K192" s="29">
        <f>SUM(K189:K191)</f>
        <v>1906.08</v>
      </c>
      <c r="L192" s="29">
        <f t="shared" ref="L192:L194" si="113">K192/(E192/100000)</f>
        <v>726.1478445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36.0</v>
      </c>
      <c r="E193" s="57">
        <v>37232.0</v>
      </c>
      <c r="F193" s="56">
        <v>96.7</v>
      </c>
      <c r="G193" s="27"/>
      <c r="H193" s="28"/>
      <c r="I193" s="28"/>
      <c r="J193" s="27">
        <f t="shared" ref="J193:J194" si="114">(0.5/48.7)*I189</f>
        <v>1.537577002</v>
      </c>
      <c r="K193" s="29">
        <f t="shared" ref="K193:K194" si="115">D193-J193</f>
        <v>34.462423</v>
      </c>
      <c r="L193" s="29">
        <f t="shared" si="113"/>
        <v>92.56129941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2259.0</v>
      </c>
      <c r="E194" s="57">
        <v>1079153.0</v>
      </c>
      <c r="F194" s="56">
        <v>209.3</v>
      </c>
      <c r="G194" s="27"/>
      <c r="H194" s="28"/>
      <c r="I194" s="28"/>
      <c r="J194" s="27">
        <f t="shared" si="114"/>
        <v>5.157289528</v>
      </c>
      <c r="K194" s="29">
        <f t="shared" si="115"/>
        <v>2253.84271</v>
      </c>
      <c r="L194" s="29">
        <f t="shared" si="113"/>
        <v>208.8529347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2309.0</v>
      </c>
      <c r="E196" s="59">
        <v>1116385.0</v>
      </c>
      <c r="F196" s="58">
        <v>206.8</v>
      </c>
      <c r="G196" s="29"/>
      <c r="H196" s="28"/>
      <c r="I196" s="28"/>
      <c r="J196" s="27"/>
      <c r="K196" s="29">
        <f>SUM(K193:K195)</f>
        <v>2302.305133</v>
      </c>
      <c r="L196" s="29">
        <f t="shared" ref="L196:L198" si="116">K196/(E196/100000)</f>
        <v>206.228598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117.0</v>
      </c>
      <c r="E197" s="57">
        <v>117919.0</v>
      </c>
      <c r="F197" s="56">
        <v>99.2</v>
      </c>
      <c r="G197" s="27"/>
      <c r="H197" s="28"/>
      <c r="I197" s="28"/>
      <c r="J197" s="27">
        <f t="shared" ref="J197:J198" si="117">(3.6/48.7)*I189</f>
        <v>11.07055441</v>
      </c>
      <c r="K197" s="29">
        <f t="shared" ref="K197:K198" si="118">D197-J197</f>
        <v>105.9294456</v>
      </c>
      <c r="L197" s="29">
        <f t="shared" si="116"/>
        <v>89.8323812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20118.0</v>
      </c>
      <c r="E198" s="57">
        <v>2734806.0</v>
      </c>
      <c r="F198" s="56">
        <v>735.6</v>
      </c>
      <c r="G198" s="27"/>
      <c r="H198" s="28"/>
      <c r="I198" s="28"/>
      <c r="J198" s="27">
        <f t="shared" si="117"/>
        <v>37.1324846</v>
      </c>
      <c r="K198" s="29">
        <f t="shared" si="118"/>
        <v>20080.86752</v>
      </c>
      <c r="L198" s="29">
        <f t="shared" si="116"/>
        <v>734.2702742</v>
      </c>
      <c r="M198" s="29">
        <f>L202*(E198/100000)</f>
        <v>13403.66265</v>
      </c>
      <c r="N198" s="27">
        <f>K198-M198</f>
        <v>6677.20487</v>
      </c>
      <c r="O198" s="42">
        <v>52.0</v>
      </c>
      <c r="P198" s="46">
        <v>30.2</v>
      </c>
      <c r="Q198" s="28">
        <f>N198*P198</f>
        <v>201651.5871</v>
      </c>
    </row>
    <row r="199">
      <c r="A199" s="32"/>
      <c r="B199" s="32"/>
      <c r="C199" s="24" t="s">
        <v>42</v>
      </c>
      <c r="D199" s="56">
        <v>113.0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113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20348.0</v>
      </c>
      <c r="E200" s="59">
        <v>2852725.0</v>
      </c>
      <c r="F200" s="58">
        <v>713.3</v>
      </c>
      <c r="G200" s="29"/>
      <c r="H200" s="28"/>
      <c r="I200" s="28"/>
      <c r="J200" s="27"/>
      <c r="K200" s="29">
        <f>SUM(K197:K199)</f>
        <v>20299.79696</v>
      </c>
      <c r="L200" s="29">
        <f t="shared" ref="L200:L202" si="119">K200/(E200/100000)</f>
        <v>711.5931946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8583.0</v>
      </c>
      <c r="E201" s="57">
        <v>2341500.0</v>
      </c>
      <c r="F201" s="56">
        <v>366.6</v>
      </c>
      <c r="G201" s="27"/>
      <c r="H201" s="28"/>
      <c r="I201" s="28"/>
      <c r="J201" s="27">
        <f t="shared" ref="J201:J202" si="120">(44.6/48.7)*I189</f>
        <v>137.1518686</v>
      </c>
      <c r="K201" s="29">
        <f t="shared" ref="K201:K202" si="121">D201-J201</f>
        <v>8445.848131</v>
      </c>
      <c r="L201" s="29">
        <f t="shared" si="119"/>
        <v>360.7024613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78815.0</v>
      </c>
      <c r="E202" s="57">
        <v>1.5987096E7</v>
      </c>
      <c r="F202" s="56">
        <v>493.0</v>
      </c>
      <c r="G202" s="27"/>
      <c r="H202" s="28"/>
      <c r="I202" s="28"/>
      <c r="J202" s="27">
        <f t="shared" si="120"/>
        <v>460.0302259</v>
      </c>
      <c r="K202" s="29">
        <f t="shared" si="121"/>
        <v>78354.96977</v>
      </c>
      <c r="L202" s="29">
        <f t="shared" si="119"/>
        <v>490.1138379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264.0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264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87662.0</v>
      </c>
      <c r="E204" s="59">
        <v>1.8328596E7</v>
      </c>
      <c r="F204" s="58">
        <v>478.3</v>
      </c>
      <c r="G204" s="29"/>
      <c r="H204" s="28"/>
      <c r="I204" s="28"/>
      <c r="J204" s="27"/>
      <c r="K204" s="29">
        <f>SUM(K201:K203)</f>
        <v>87064.81791</v>
      </c>
      <c r="L204" s="29">
        <f t="shared" ref="L204:L207" si="122">K204/(E204/100000)</f>
        <v>475.0217524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111573.0</v>
      </c>
      <c r="E205" s="59">
        <v>2.2560198E7</v>
      </c>
      <c r="F205" s="58">
        <v>494.6</v>
      </c>
      <c r="G205" s="29"/>
      <c r="H205" s="28"/>
      <c r="I205" s="28"/>
      <c r="J205" s="27"/>
      <c r="K205" s="29">
        <f>SUM(K204,K200,K196,K192)</f>
        <v>111573</v>
      </c>
      <c r="L205" s="29">
        <f t="shared" si="122"/>
        <v>494.5568297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61.0</v>
      </c>
      <c r="E206" s="57">
        <v>58548.0</v>
      </c>
      <c r="F206" s="56">
        <v>104.2</v>
      </c>
      <c r="G206" s="27"/>
      <c r="H206" s="28"/>
      <c r="I206" s="28">
        <f>I209-I207</f>
        <v>152.62</v>
      </c>
      <c r="J206" s="27"/>
      <c r="K206" s="29">
        <f>D206+I206</f>
        <v>213.62</v>
      </c>
      <c r="L206" s="29">
        <f t="shared" si="122"/>
        <v>364.8630184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1283.0</v>
      </c>
      <c r="E207" s="57">
        <v>151567.0</v>
      </c>
      <c r="F207" s="56">
        <v>846.5</v>
      </c>
      <c r="G207" s="27">
        <v>1.28</v>
      </c>
      <c r="H207" s="28">
        <f>D207*G207</f>
        <v>1642.24</v>
      </c>
      <c r="I207" s="28">
        <f>H207-D207</f>
        <v>359.24</v>
      </c>
      <c r="J207" s="27"/>
      <c r="K207" s="29">
        <f>H207</f>
        <v>1642.24</v>
      </c>
      <c r="L207" s="29">
        <f t="shared" si="122"/>
        <v>1083.507624</v>
      </c>
      <c r="M207" s="29">
        <f>L219*(E207/100000)</f>
        <v>1057.95825</v>
      </c>
      <c r="N207" s="27">
        <f>K207-M207</f>
        <v>584.2817504</v>
      </c>
      <c r="O207" s="42">
        <v>57.0</v>
      </c>
      <c r="P207" s="46">
        <v>25.95</v>
      </c>
      <c r="Q207" s="28">
        <f>N207*P207</f>
        <v>15162.11142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1347.0</v>
      </c>
      <c r="E209" s="59">
        <v>210115.0</v>
      </c>
      <c r="F209" s="58">
        <v>641.1</v>
      </c>
      <c r="G209" s="29">
        <v>1.38</v>
      </c>
      <c r="H209" s="28">
        <f>D209*G209</f>
        <v>1858.86</v>
      </c>
      <c r="I209" s="28">
        <f>H209-D209</f>
        <v>511.86</v>
      </c>
      <c r="J209" s="27"/>
      <c r="K209" s="29">
        <f>SUM(K206:K208)</f>
        <v>1858.86</v>
      </c>
      <c r="L209" s="29">
        <f t="shared" ref="L209:L211" si="123">K209/(E209/100000)</f>
        <v>884.6869571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63.0</v>
      </c>
      <c r="E210" s="57">
        <v>27154.0</v>
      </c>
      <c r="F210" s="56">
        <v>232.0</v>
      </c>
      <c r="G210" s="27"/>
      <c r="H210" s="28"/>
      <c r="I210" s="28"/>
      <c r="J210" s="27">
        <f t="shared" ref="J210:J211" si="124">(0.5/48.7)*I206</f>
        <v>1.566940452</v>
      </c>
      <c r="K210" s="29">
        <f t="shared" ref="K210:K211" si="125">D210-J210</f>
        <v>61.43305955</v>
      </c>
      <c r="L210" s="29">
        <f t="shared" si="123"/>
        <v>226.2394474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3098.0</v>
      </c>
      <c r="E211" s="57">
        <v>950955.0</v>
      </c>
      <c r="F211" s="56">
        <v>325.8</v>
      </c>
      <c r="G211" s="27"/>
      <c r="H211" s="28"/>
      <c r="I211" s="28"/>
      <c r="J211" s="27">
        <f t="shared" si="124"/>
        <v>3.688295688</v>
      </c>
      <c r="K211" s="29">
        <f t="shared" si="125"/>
        <v>3094.311704</v>
      </c>
      <c r="L211" s="29">
        <f t="shared" si="123"/>
        <v>325.389919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3174.0</v>
      </c>
      <c r="E213" s="59">
        <v>978109.0</v>
      </c>
      <c r="F213" s="58">
        <v>324.5</v>
      </c>
      <c r="G213" s="29"/>
      <c r="H213" s="28"/>
      <c r="I213" s="28"/>
      <c r="J213" s="27"/>
      <c r="K213" s="29">
        <f>SUM(K210:K212)</f>
        <v>3168.744764</v>
      </c>
      <c r="L213" s="29">
        <f t="shared" ref="L213:L215" si="126">K213/(E213/100000)</f>
        <v>323.9664254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117.0</v>
      </c>
      <c r="E214" s="57">
        <v>88717.0</v>
      </c>
      <c r="F214" s="56">
        <v>131.9</v>
      </c>
      <c r="G214" s="27"/>
      <c r="H214" s="28"/>
      <c r="I214" s="28"/>
      <c r="J214" s="27">
        <f t="shared" ref="J214:J215" si="127">(3.6/48.7)*I206</f>
        <v>11.28197125</v>
      </c>
      <c r="K214" s="29">
        <f t="shared" ref="K214:K215" si="128">D214-J214</f>
        <v>105.7180287</v>
      </c>
      <c r="L214" s="29">
        <f t="shared" si="126"/>
        <v>119.1632142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25203.0</v>
      </c>
      <c r="E215" s="57">
        <v>2297590.0</v>
      </c>
      <c r="F215" s="60">
        <v>1096.9</v>
      </c>
      <c r="G215" s="27"/>
      <c r="H215" s="28"/>
      <c r="I215" s="28"/>
      <c r="J215" s="29">
        <f t="shared" si="127"/>
        <v>26.55572895</v>
      </c>
      <c r="K215" s="29">
        <f t="shared" si="128"/>
        <v>25176.44427</v>
      </c>
      <c r="L215" s="29">
        <f t="shared" si="126"/>
        <v>1095.776195</v>
      </c>
      <c r="M215" s="29">
        <f>L219*(E215/100000)</f>
        <v>16037.49032</v>
      </c>
      <c r="N215" s="29">
        <f>K215-M215</f>
        <v>9138.953955</v>
      </c>
      <c r="O215" s="42">
        <v>57.0</v>
      </c>
      <c r="P215" s="33">
        <v>25.95</v>
      </c>
      <c r="Q215" s="28">
        <f>N215*P215</f>
        <v>237155.8551</v>
      </c>
    </row>
    <row r="216">
      <c r="A216" s="32"/>
      <c r="B216" s="32"/>
      <c r="C216" s="24" t="s">
        <v>42</v>
      </c>
      <c r="D216" s="56">
        <v>127.0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25447.0</v>
      </c>
      <c r="E217" s="59">
        <v>2386307.0</v>
      </c>
      <c r="F217" s="61">
        <v>1066.4</v>
      </c>
      <c r="G217" s="27"/>
      <c r="H217" s="28"/>
      <c r="I217" s="28"/>
      <c r="J217" s="27"/>
      <c r="K217" s="29">
        <f>SUM(K214:K216)</f>
        <v>25409.1623</v>
      </c>
      <c r="L217" s="29">
        <f t="shared" ref="L217:L219" si="129">K217/(E217/100000)</f>
        <v>1064.790167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9770.0</v>
      </c>
      <c r="E218" s="57">
        <v>1800647.0</v>
      </c>
      <c r="F218" s="56">
        <v>542.6</v>
      </c>
      <c r="G218" s="27"/>
      <c r="H218" s="28"/>
      <c r="I218" s="28"/>
      <c r="J218" s="27">
        <f t="shared" ref="J218:J219" si="130">(44.6/48.7)*I206</f>
        <v>139.7710883</v>
      </c>
      <c r="K218" s="29">
        <f t="shared" ref="K218:K219" si="131">D218-J218</f>
        <v>9630.228912</v>
      </c>
      <c r="L218" s="29">
        <f t="shared" si="129"/>
        <v>534.8204791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104196.0</v>
      </c>
      <c r="E219" s="57">
        <v>1.488037E7</v>
      </c>
      <c r="F219" s="56">
        <v>700.2</v>
      </c>
      <c r="G219" s="27"/>
      <c r="H219" s="28"/>
      <c r="I219" s="28"/>
      <c r="J219" s="27">
        <f t="shared" si="130"/>
        <v>328.9959754</v>
      </c>
      <c r="K219" s="29">
        <f t="shared" si="131"/>
        <v>103867.004</v>
      </c>
      <c r="L219" s="29">
        <f t="shared" si="129"/>
        <v>698.0135845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114304.0</v>
      </c>
      <c r="E221" s="59">
        <v>1.6681017E7</v>
      </c>
      <c r="F221" s="58">
        <v>685.2</v>
      </c>
      <c r="G221" s="29"/>
      <c r="H221" s="28"/>
      <c r="I221" s="28"/>
      <c r="J221" s="27"/>
      <c r="K221" s="29">
        <f>SUM(K218:K220)</f>
        <v>113835.2329</v>
      </c>
      <c r="L221" s="29">
        <f t="shared" ref="L221:L224" si="132">K221/(E221/100000)</f>
        <v>682.4238171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144272.0</v>
      </c>
      <c r="E222" s="59">
        <v>2.0255548E7</v>
      </c>
      <c r="F222" s="58">
        <v>712.3</v>
      </c>
      <c r="G222" s="29"/>
      <c r="H222" s="28"/>
      <c r="I222" s="28"/>
      <c r="J222" s="27"/>
      <c r="K222" s="29">
        <f>SUM(K221,K217,K213,K209)</f>
        <v>144272</v>
      </c>
      <c r="L222" s="29">
        <f t="shared" si="132"/>
        <v>712.2591796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66.0</v>
      </c>
      <c r="E223" s="57">
        <v>39686.0</v>
      </c>
      <c r="F223" s="56">
        <v>166.3</v>
      </c>
      <c r="G223" s="27"/>
      <c r="H223" s="28"/>
      <c r="I223" s="28">
        <f>I226-I224</f>
        <v>162.54</v>
      </c>
      <c r="J223" s="27"/>
      <c r="K223" s="29">
        <f>D223+I223</f>
        <v>228.54</v>
      </c>
      <c r="L223" s="29">
        <f t="shared" si="132"/>
        <v>575.8705841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1367.0</v>
      </c>
      <c r="E224" s="57">
        <v>121995.0</v>
      </c>
      <c r="F224" s="60">
        <v>1120.5</v>
      </c>
      <c r="G224" s="27">
        <v>1.28</v>
      </c>
      <c r="H224" s="28">
        <f>D224*G224</f>
        <v>1749.76</v>
      </c>
      <c r="I224" s="28">
        <f>H224-D224</f>
        <v>382.76</v>
      </c>
      <c r="J224" s="29"/>
      <c r="K224" s="29">
        <f>H224</f>
        <v>1749.76</v>
      </c>
      <c r="L224" s="29">
        <f t="shared" si="132"/>
        <v>1434.288291</v>
      </c>
      <c r="M224" s="29">
        <f>L236*(E224/100000)</f>
        <v>1202.87365</v>
      </c>
      <c r="N224" s="29">
        <f>K224-M224</f>
        <v>546.8863501</v>
      </c>
      <c r="O224" s="42">
        <v>62.0</v>
      </c>
      <c r="P224" s="33">
        <v>21.9</v>
      </c>
      <c r="Q224" s="28">
        <f>N224*P224</f>
        <v>11976.81107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1435.0</v>
      </c>
      <c r="E226" s="59">
        <v>161681.0</v>
      </c>
      <c r="F226" s="58">
        <v>887.6</v>
      </c>
      <c r="G226" s="29">
        <v>1.38</v>
      </c>
      <c r="H226" s="28">
        <f>D226*G226</f>
        <v>1980.3</v>
      </c>
      <c r="I226" s="28">
        <f>H226-D226</f>
        <v>545.3</v>
      </c>
      <c r="J226" s="27"/>
      <c r="K226" s="29">
        <f>SUM(K223:K225)</f>
        <v>1980.3</v>
      </c>
      <c r="L226" s="29">
        <f t="shared" ref="L226:L228" si="133">K226/(E226/100000)</f>
        <v>1224.819243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65.0</v>
      </c>
      <c r="E227" s="57">
        <v>19238.0</v>
      </c>
      <c r="F227" s="56">
        <v>337.9</v>
      </c>
      <c r="G227" s="27"/>
      <c r="H227" s="28"/>
      <c r="I227" s="28"/>
      <c r="J227" s="27">
        <f t="shared" ref="J227:J228" si="134">(0.5/48.7)*I223</f>
        <v>1.668788501</v>
      </c>
      <c r="K227" s="29">
        <f t="shared" ref="K227:K228" si="135">D227-J227</f>
        <v>63.3312115</v>
      </c>
      <c r="L227" s="29">
        <f t="shared" si="133"/>
        <v>329.1985212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3796.0</v>
      </c>
      <c r="E228" s="57">
        <v>791325.0</v>
      </c>
      <c r="F228" s="56">
        <v>479.7</v>
      </c>
      <c r="G228" s="27"/>
      <c r="H228" s="28"/>
      <c r="I228" s="28"/>
      <c r="J228" s="27">
        <f t="shared" si="134"/>
        <v>3.929774127</v>
      </c>
      <c r="K228" s="29">
        <f t="shared" si="135"/>
        <v>3792.070226</v>
      </c>
      <c r="L228" s="29">
        <f t="shared" si="133"/>
        <v>479.2051592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9.0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9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3870.0</v>
      </c>
      <c r="E230" s="59">
        <v>810563.0</v>
      </c>
      <c r="F230" s="58">
        <v>477.4</v>
      </c>
      <c r="G230" s="29"/>
      <c r="H230" s="28"/>
      <c r="I230" s="28"/>
      <c r="J230" s="27"/>
      <c r="K230" s="29">
        <f>SUM(K227:K229)</f>
        <v>3864.401437</v>
      </c>
      <c r="L230" s="29">
        <f t="shared" ref="L230:L232" si="136">K230/(E230/100000)</f>
        <v>476.7552229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122.0</v>
      </c>
      <c r="E231" s="57">
        <v>64660.0</v>
      </c>
      <c r="F231" s="56">
        <v>188.7</v>
      </c>
      <c r="G231" s="27"/>
      <c r="H231" s="28"/>
      <c r="I231" s="28"/>
      <c r="J231" s="27">
        <f t="shared" ref="J231:J232" si="137">(3.6/48.7)*I223</f>
        <v>12.01527721</v>
      </c>
      <c r="K231" s="29">
        <f t="shared" ref="K231:K232" si="138">D231-J231</f>
        <v>109.9847228</v>
      </c>
      <c r="L231" s="29">
        <f t="shared" si="136"/>
        <v>170.097004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28093.0</v>
      </c>
      <c r="E232" s="57">
        <v>1826748.0</v>
      </c>
      <c r="F232" s="60">
        <v>1537.9</v>
      </c>
      <c r="G232" s="27"/>
      <c r="H232" s="28"/>
      <c r="I232" s="28"/>
      <c r="J232" s="29">
        <f t="shared" si="137"/>
        <v>28.29437372</v>
      </c>
      <c r="K232" s="29">
        <f t="shared" si="138"/>
        <v>28064.70563</v>
      </c>
      <c r="L232" s="29">
        <f t="shared" si="136"/>
        <v>1536.320589</v>
      </c>
      <c r="M232" s="29">
        <f>L236*(E232/100000)</f>
        <v>18011.77945</v>
      </c>
      <c r="N232" s="29">
        <f>K232-M232</f>
        <v>10052.92617</v>
      </c>
      <c r="O232" s="42">
        <v>62.0</v>
      </c>
      <c r="P232" s="33">
        <v>21.9</v>
      </c>
      <c r="Q232" s="28">
        <f>N232*P232</f>
        <v>220159.0832</v>
      </c>
    </row>
    <row r="233">
      <c r="A233" s="32"/>
      <c r="B233" s="32"/>
      <c r="C233" s="24" t="s">
        <v>42</v>
      </c>
      <c r="D233" s="56">
        <v>137.0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137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28352.0</v>
      </c>
      <c r="E234" s="59">
        <v>1891408.0</v>
      </c>
      <c r="F234" s="61">
        <v>1499.0</v>
      </c>
      <c r="G234" s="27"/>
      <c r="H234" s="28"/>
      <c r="I234" s="28"/>
      <c r="J234" s="27"/>
      <c r="K234" s="29">
        <f>SUM(K231:K233)</f>
        <v>28311.69035</v>
      </c>
      <c r="L234" s="29">
        <f t="shared" ref="L234:L236" si="139">K234/(E234/100000)</f>
        <v>1496.857915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10694.0</v>
      </c>
      <c r="E235" s="57">
        <v>1359052.0</v>
      </c>
      <c r="F235" s="56">
        <v>786.9</v>
      </c>
      <c r="G235" s="27"/>
      <c r="H235" s="28"/>
      <c r="I235" s="28"/>
      <c r="J235" s="27">
        <f t="shared" ref="J235:J236" si="140">(44.6/48.7)*I223</f>
        <v>148.8559343</v>
      </c>
      <c r="K235" s="29">
        <f t="shared" ref="K235:K236" si="141">D235-J235</f>
        <v>10545.14407</v>
      </c>
      <c r="L235" s="29">
        <f t="shared" si="139"/>
        <v>775.9191014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134288.0</v>
      </c>
      <c r="E236" s="57">
        <v>1.3583888E7</v>
      </c>
      <c r="F236" s="60">
        <v>988.6</v>
      </c>
      <c r="G236" s="27"/>
      <c r="H236" s="28"/>
      <c r="I236" s="28"/>
      <c r="J236" s="29">
        <f t="shared" si="140"/>
        <v>350.5358522</v>
      </c>
      <c r="K236" s="29">
        <f t="shared" si="141"/>
        <v>133937.4641</v>
      </c>
      <c r="L236" s="29">
        <f t="shared" si="139"/>
        <v>986.0024181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404.0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404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145386.0</v>
      </c>
      <c r="E238" s="59">
        <v>1.494294E7</v>
      </c>
      <c r="F238" s="61">
        <v>972.9</v>
      </c>
      <c r="G238" s="27"/>
      <c r="H238" s="28"/>
      <c r="I238" s="28"/>
      <c r="J238" s="27"/>
      <c r="K238" s="29">
        <f>SUM(K235:K237)</f>
        <v>144886.6082</v>
      </c>
      <c r="L238" s="29">
        <f t="shared" ref="L238:L241" si="142">K238/(E238/100000)</f>
        <v>969.5990763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179043.0</v>
      </c>
      <c r="E239" s="59">
        <v>1.7806592E7</v>
      </c>
      <c r="F239" s="61">
        <v>1005.5</v>
      </c>
      <c r="G239" s="27"/>
      <c r="H239" s="28"/>
      <c r="I239" s="28"/>
      <c r="J239" s="27"/>
      <c r="K239" s="29">
        <f>SUM(K238,K234,K230,K226)</f>
        <v>179043</v>
      </c>
      <c r="L239" s="29">
        <f t="shared" si="142"/>
        <v>1005.487181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46.0</v>
      </c>
      <c r="E240" s="57">
        <v>24489.0</v>
      </c>
      <c r="F240" s="56">
        <v>187.8</v>
      </c>
      <c r="G240" s="27"/>
      <c r="H240" s="28"/>
      <c r="I240" s="28">
        <f>I243-I241</f>
        <v>135.84</v>
      </c>
      <c r="J240" s="27"/>
      <c r="K240" s="29">
        <f>D240+I240</f>
        <v>181.84</v>
      </c>
      <c r="L240" s="29">
        <f t="shared" si="142"/>
        <v>742.5374658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1356.0</v>
      </c>
      <c r="E241" s="57">
        <v>79994.0</v>
      </c>
      <c r="F241" s="60">
        <v>1695.1</v>
      </c>
      <c r="G241" s="27">
        <v>1.49</v>
      </c>
      <c r="H241" s="28">
        <f>D241*G241</f>
        <v>2020.44</v>
      </c>
      <c r="I241" s="28">
        <f>H241-D241</f>
        <v>664.44</v>
      </c>
      <c r="J241" s="29"/>
      <c r="K241" s="29">
        <f>H241</f>
        <v>2020.44</v>
      </c>
      <c r="L241" s="29">
        <f t="shared" si="142"/>
        <v>2525.73943</v>
      </c>
      <c r="M241" s="29">
        <f>L253*(E241/100000)</f>
        <v>1194.945032</v>
      </c>
      <c r="N241" s="29">
        <f>K241-M241</f>
        <v>825.4949676</v>
      </c>
      <c r="O241" s="42">
        <v>67.0</v>
      </c>
      <c r="P241" s="33">
        <v>18.0</v>
      </c>
      <c r="Q241" s="28">
        <f>N241*P241</f>
        <v>14858.90942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1404.0</v>
      </c>
      <c r="E243" s="59">
        <v>104483.0</v>
      </c>
      <c r="F243" s="61">
        <v>1343.8</v>
      </c>
      <c r="G243" s="27">
        <v>1.57</v>
      </c>
      <c r="H243" s="28">
        <f>D243*G243</f>
        <v>2204.28</v>
      </c>
      <c r="I243" s="28">
        <f>H243-D243</f>
        <v>800.28</v>
      </c>
      <c r="J243" s="27"/>
      <c r="K243" s="29">
        <f>SUM(K240:K242)</f>
        <v>2204.28</v>
      </c>
      <c r="L243" s="29">
        <f t="shared" ref="L243:L245" si="143">K243/(E243/100000)</f>
        <v>2109.702057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73.0</v>
      </c>
      <c r="E244" s="57">
        <v>12255.0</v>
      </c>
      <c r="F244" s="56">
        <v>595.7</v>
      </c>
      <c r="G244" s="27"/>
      <c r="H244" s="28"/>
      <c r="I244" s="28"/>
      <c r="J244" s="27">
        <f t="shared" ref="J244:J245" si="144">(0.5/48.7)*I240</f>
        <v>1.394661191</v>
      </c>
      <c r="K244" s="29">
        <f t="shared" ref="K244:K245" si="145">D244-J244</f>
        <v>71.60533881</v>
      </c>
      <c r="L244" s="29">
        <f t="shared" si="143"/>
        <v>584.2948903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3998.0</v>
      </c>
      <c r="E245" s="57">
        <v>541342.0</v>
      </c>
      <c r="F245" s="56">
        <v>738.5</v>
      </c>
      <c r="G245" s="27"/>
      <c r="H245" s="28"/>
      <c r="I245" s="28"/>
      <c r="J245" s="27">
        <f t="shared" si="144"/>
        <v>6.821765914</v>
      </c>
      <c r="K245" s="29">
        <f t="shared" si="145"/>
        <v>3991.178234</v>
      </c>
      <c r="L245" s="29">
        <f t="shared" si="143"/>
        <v>737.2748159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12.0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12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4083.0</v>
      </c>
      <c r="E247" s="59">
        <v>553597.0</v>
      </c>
      <c r="F247" s="58">
        <v>737.5</v>
      </c>
      <c r="G247" s="29"/>
      <c r="H247" s="28"/>
      <c r="I247" s="28"/>
      <c r="J247" s="27"/>
      <c r="K247" s="29">
        <f>SUM(K244:K246)</f>
        <v>4074.783573</v>
      </c>
      <c r="L247" s="29">
        <f t="shared" ref="L247:L249" si="146">K247/(E247/100000)</f>
        <v>736.0559347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149.0</v>
      </c>
      <c r="E248" s="57">
        <v>42799.0</v>
      </c>
      <c r="F248" s="56">
        <v>348.1</v>
      </c>
      <c r="G248" s="27"/>
      <c r="H248" s="28"/>
      <c r="I248" s="28"/>
      <c r="J248" s="27">
        <f t="shared" ref="J248:J249" si="147">(3.6/48.7)*I240</f>
        <v>10.04156057</v>
      </c>
      <c r="K248" s="29">
        <f t="shared" ref="K248:K249" si="148">D248-J248</f>
        <v>138.9584394</v>
      </c>
      <c r="L248" s="29">
        <f t="shared" si="146"/>
        <v>324.6768369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25884.0</v>
      </c>
      <c r="E249" s="57">
        <v>1204767.0</v>
      </c>
      <c r="F249" s="60">
        <v>2148.5</v>
      </c>
      <c r="G249" s="27"/>
      <c r="H249" s="28"/>
      <c r="I249" s="28"/>
      <c r="J249" s="29">
        <f t="shared" si="147"/>
        <v>49.11671458</v>
      </c>
      <c r="K249" s="29">
        <f t="shared" si="148"/>
        <v>25834.88329</v>
      </c>
      <c r="L249" s="29">
        <f t="shared" si="146"/>
        <v>2144.388358</v>
      </c>
      <c r="M249" s="29">
        <f>L253*(E249/100000)</f>
        <v>17996.72903</v>
      </c>
      <c r="N249" s="29">
        <f>K249-M249</f>
        <v>7838.154258</v>
      </c>
      <c r="O249" s="42">
        <v>67.0</v>
      </c>
      <c r="P249" s="33">
        <v>18.0</v>
      </c>
      <c r="Q249" s="28">
        <f>N249*P249</f>
        <v>141086.7766</v>
      </c>
    </row>
    <row r="250">
      <c r="A250" s="32"/>
      <c r="B250" s="32"/>
      <c r="C250" s="24" t="s">
        <v>42</v>
      </c>
      <c r="D250" s="56">
        <v>118.0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26151.0</v>
      </c>
      <c r="E251" s="59">
        <v>1247566.0</v>
      </c>
      <c r="F251" s="61">
        <v>2096.2</v>
      </c>
      <c r="G251" s="27"/>
      <c r="H251" s="28"/>
      <c r="I251" s="28"/>
      <c r="J251" s="27"/>
      <c r="K251" s="29">
        <f>SUM(K248:K250)</f>
        <v>26091.84172</v>
      </c>
      <c r="L251" s="29">
        <f t="shared" ref="L251:L253" si="149">K251/(E251/100000)</f>
        <v>2091.419751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11085.0</v>
      </c>
      <c r="E252" s="57">
        <v>939479.0</v>
      </c>
      <c r="F252" s="60">
        <v>1179.9</v>
      </c>
      <c r="G252" s="27"/>
      <c r="H252" s="28"/>
      <c r="I252" s="28"/>
      <c r="J252" s="29">
        <f t="shared" ref="J252:J253" si="150">(44.6/48.7)*I240</f>
        <v>124.4037782</v>
      </c>
      <c r="K252" s="29">
        <f t="shared" ref="K252:K253" si="151">D252-J252</f>
        <v>10960.59622</v>
      </c>
      <c r="L252" s="29">
        <f t="shared" si="149"/>
        <v>1166.667506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150416.0</v>
      </c>
      <c r="E253" s="57">
        <v>1.0028663E7</v>
      </c>
      <c r="F253" s="60">
        <v>1499.9</v>
      </c>
      <c r="G253" s="27"/>
      <c r="H253" s="28"/>
      <c r="I253" s="28"/>
      <c r="J253" s="29">
        <f t="shared" si="150"/>
        <v>608.5015195</v>
      </c>
      <c r="K253" s="29">
        <f t="shared" si="151"/>
        <v>149807.4985</v>
      </c>
      <c r="L253" s="29">
        <f t="shared" si="149"/>
        <v>1493.793325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336.0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336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161837.0</v>
      </c>
      <c r="E255" s="59">
        <v>1.0968142E7</v>
      </c>
      <c r="F255" s="61">
        <v>1475.5</v>
      </c>
      <c r="G255" s="27"/>
      <c r="H255" s="28"/>
      <c r="I255" s="28"/>
      <c r="J255" s="27"/>
      <c r="K255" s="29">
        <f>SUM(K252:K254)</f>
        <v>161104.0947</v>
      </c>
      <c r="L255" s="29">
        <f t="shared" ref="L255:L258" si="152">K255/(E255/100000)</f>
        <v>1468.836697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193475.0</v>
      </c>
      <c r="E256" s="59">
        <v>1.2873788E7</v>
      </c>
      <c r="F256" s="61">
        <v>1502.9</v>
      </c>
      <c r="G256" s="27"/>
      <c r="H256" s="28"/>
      <c r="I256" s="28"/>
      <c r="J256" s="27"/>
      <c r="K256" s="29">
        <f>SUM(K255,K251,K247,K243)</f>
        <v>193475</v>
      </c>
      <c r="L256" s="29">
        <f t="shared" si="152"/>
        <v>1502.85992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48.0</v>
      </c>
      <c r="E257" s="57">
        <v>15717.0</v>
      </c>
      <c r="F257" s="56">
        <v>305.4</v>
      </c>
      <c r="G257" s="27"/>
      <c r="H257" s="28"/>
      <c r="I257" s="28">
        <f>I260-I258</f>
        <v>141.15</v>
      </c>
      <c r="J257" s="27"/>
      <c r="K257" s="29">
        <f>D257+I257</f>
        <v>189.15</v>
      </c>
      <c r="L257" s="29">
        <f t="shared" si="152"/>
        <v>1203.473945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1401.0</v>
      </c>
      <c r="E258" s="57">
        <v>55532.0</v>
      </c>
      <c r="F258" s="60">
        <v>2522.9</v>
      </c>
      <c r="G258" s="27">
        <v>1.49</v>
      </c>
      <c r="H258" s="28">
        <f>D258*G258</f>
        <v>2087.49</v>
      </c>
      <c r="I258" s="28">
        <f>H258-D258</f>
        <v>686.49</v>
      </c>
      <c r="J258" s="29"/>
      <c r="K258" s="29">
        <f>H258</f>
        <v>2087.49</v>
      </c>
      <c r="L258" s="29">
        <f t="shared" si="152"/>
        <v>3759.075848</v>
      </c>
      <c r="M258" s="29">
        <f>L270*(E258/100000)</f>
        <v>1289.48298</v>
      </c>
      <c r="N258" s="29">
        <f>K258-M258</f>
        <v>798.0070199</v>
      </c>
      <c r="O258" s="42">
        <v>72.0</v>
      </c>
      <c r="P258" s="42">
        <v>14.35</v>
      </c>
      <c r="Q258" s="28">
        <f>N258*P258</f>
        <v>11451.40074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1452.0</v>
      </c>
      <c r="E260" s="59">
        <v>71249.0</v>
      </c>
      <c r="F260" s="61">
        <v>2037.9</v>
      </c>
      <c r="G260" s="27">
        <v>1.57</v>
      </c>
      <c r="H260" s="28">
        <f>D260*G260</f>
        <v>2279.64</v>
      </c>
      <c r="I260" s="28">
        <f>H260-D260</f>
        <v>827.64</v>
      </c>
      <c r="J260" s="27"/>
      <c r="K260" s="29">
        <f>SUM(K257:K259)</f>
        <v>2279.64</v>
      </c>
      <c r="L260" s="29">
        <f t="shared" ref="L260:L262" si="153">K260/(E260/100000)</f>
        <v>3199.539643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70.0</v>
      </c>
      <c r="E261" s="57">
        <v>8455.0</v>
      </c>
      <c r="F261" s="56">
        <v>827.9</v>
      </c>
      <c r="G261" s="27"/>
      <c r="H261" s="28"/>
      <c r="I261" s="28"/>
      <c r="J261" s="27">
        <f t="shared" ref="J261:J262" si="154">(0.5/48.7)*I257</f>
        <v>1.449178645</v>
      </c>
      <c r="K261" s="29">
        <f t="shared" ref="K261:K262" si="155">D261-J261</f>
        <v>68.55082136</v>
      </c>
      <c r="L261" s="29">
        <f t="shared" si="153"/>
        <v>810.7725766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4709.0</v>
      </c>
      <c r="E262" s="57">
        <v>399937.0</v>
      </c>
      <c r="F262" s="60">
        <v>1177.4</v>
      </c>
      <c r="G262" s="27"/>
      <c r="H262" s="28"/>
      <c r="I262" s="28"/>
      <c r="J262" s="29">
        <f t="shared" si="154"/>
        <v>7.048151951</v>
      </c>
      <c r="K262" s="29">
        <f t="shared" si="155"/>
        <v>4701.951848</v>
      </c>
      <c r="L262" s="29">
        <f t="shared" si="153"/>
        <v>1175.673131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4792.0</v>
      </c>
      <c r="E264" s="59">
        <v>408392.0</v>
      </c>
      <c r="F264" s="61">
        <v>1173.4</v>
      </c>
      <c r="G264" s="27"/>
      <c r="H264" s="28"/>
      <c r="I264" s="28"/>
      <c r="J264" s="27"/>
      <c r="K264" s="29">
        <f>SUM(K261:K263)</f>
        <v>4783.502669</v>
      </c>
      <c r="L264" s="29">
        <f t="shared" ref="L264:L266" si="156">K264/(E264/100000)</f>
        <v>1171.301756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160.0</v>
      </c>
      <c r="E265" s="57">
        <v>30097.0</v>
      </c>
      <c r="F265" s="56">
        <v>531.6</v>
      </c>
      <c r="G265" s="27"/>
      <c r="H265" s="28"/>
      <c r="I265" s="28"/>
      <c r="J265" s="27">
        <f t="shared" ref="J265:J266" si="157">(3.6/48.7)*I257</f>
        <v>10.43408624</v>
      </c>
      <c r="K265" s="29">
        <f t="shared" ref="K265:K266" si="158">D265-J265</f>
        <v>149.5659138</v>
      </c>
      <c r="L265" s="29">
        <f t="shared" si="156"/>
        <v>496.946253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26860.0</v>
      </c>
      <c r="E266" s="57">
        <v>884517.0</v>
      </c>
      <c r="F266" s="60">
        <v>3036.7</v>
      </c>
      <c r="G266" s="27"/>
      <c r="H266" s="28"/>
      <c r="I266" s="28"/>
      <c r="J266" s="29">
        <f t="shared" si="157"/>
        <v>50.74669405</v>
      </c>
      <c r="K266" s="29">
        <f t="shared" si="158"/>
        <v>26809.25331</v>
      </c>
      <c r="L266" s="29">
        <f t="shared" si="156"/>
        <v>3030.948337</v>
      </c>
      <c r="M266" s="29">
        <f>L270*(E266/100000)</f>
        <v>20538.96163</v>
      </c>
      <c r="N266" s="29">
        <f>K266-M266</f>
        <v>6270.291678</v>
      </c>
      <c r="O266" s="42">
        <v>72.0</v>
      </c>
      <c r="P266" s="42">
        <v>14.35</v>
      </c>
      <c r="Q266" s="28">
        <f>N266*P266</f>
        <v>89978.68558</v>
      </c>
    </row>
    <row r="267">
      <c r="A267" s="32"/>
      <c r="B267" s="32"/>
      <c r="C267" s="24" t="s">
        <v>42</v>
      </c>
      <c r="D267" s="56">
        <v>111.0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111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27131.0</v>
      </c>
      <c r="E268" s="59">
        <v>914614.0</v>
      </c>
      <c r="F268" s="61">
        <v>2966.4</v>
      </c>
      <c r="G268" s="27"/>
      <c r="H268" s="28"/>
      <c r="I268" s="28"/>
      <c r="J268" s="27"/>
      <c r="K268" s="29">
        <f>SUM(K265:K267)</f>
        <v>27069.81922</v>
      </c>
      <c r="L268" s="29">
        <f t="shared" ref="L268:L270" si="159">K268/(E268/100000)</f>
        <v>2959.69876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12353.0</v>
      </c>
      <c r="E269" s="57">
        <v>682203.0</v>
      </c>
      <c r="F269" s="60">
        <v>1810.8</v>
      </c>
      <c r="G269" s="27"/>
      <c r="H269" s="28"/>
      <c r="I269" s="28"/>
      <c r="J269" s="29">
        <f t="shared" ref="J269:J270" si="160">(44.6/48.7)*I257</f>
        <v>129.2667351</v>
      </c>
      <c r="K269" s="29">
        <f t="shared" ref="K269:K270" si="161">D269-J269</f>
        <v>12223.73326</v>
      </c>
      <c r="L269" s="29">
        <f t="shared" si="159"/>
        <v>1791.802919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175514.0</v>
      </c>
      <c r="E270" s="57">
        <v>7531492.0</v>
      </c>
      <c r="F270" s="60">
        <v>2330.4</v>
      </c>
      <c r="G270" s="27"/>
      <c r="H270" s="28"/>
      <c r="I270" s="28"/>
      <c r="J270" s="29">
        <f t="shared" si="160"/>
        <v>628.695154</v>
      </c>
      <c r="K270" s="29">
        <f t="shared" si="161"/>
        <v>174885.3048</v>
      </c>
      <c r="L270" s="29">
        <f t="shared" si="159"/>
        <v>2322.053915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335.0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335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188202.0</v>
      </c>
      <c r="E272" s="59">
        <v>8213695.0</v>
      </c>
      <c r="F272" s="61">
        <v>2291.3</v>
      </c>
      <c r="G272" s="27"/>
      <c r="H272" s="28"/>
      <c r="I272" s="28"/>
      <c r="J272" s="27"/>
      <c r="K272" s="29">
        <f>SUM(K269:K271)</f>
        <v>187444.0381</v>
      </c>
      <c r="L272" s="29">
        <f t="shared" ref="L272:L275" si="162">K272/(E272/100000)</f>
        <v>2282.091533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221577.0</v>
      </c>
      <c r="E273" s="59">
        <v>9607950.0</v>
      </c>
      <c r="F273" s="61">
        <v>2306.2</v>
      </c>
      <c r="G273" s="27"/>
      <c r="H273" s="28"/>
      <c r="I273" s="28"/>
      <c r="J273" s="27"/>
      <c r="K273" s="29">
        <f>SUM(K272,K268,K264,K260)</f>
        <v>221577</v>
      </c>
      <c r="L273" s="29">
        <f t="shared" si="162"/>
        <v>2306.183941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53.0</v>
      </c>
      <c r="E274" s="57">
        <v>10502.0</v>
      </c>
      <c r="F274" s="56">
        <v>504.7</v>
      </c>
      <c r="G274" s="27"/>
      <c r="H274" s="28"/>
      <c r="I274" s="28">
        <f>I277-I275</f>
        <v>86.73</v>
      </c>
      <c r="J274" s="27"/>
      <c r="K274" s="29">
        <f>D274+I274</f>
        <v>139.73</v>
      </c>
      <c r="L274" s="29">
        <f t="shared" si="162"/>
        <v>1330.508475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1389.0</v>
      </c>
      <c r="E275" s="57">
        <v>36100.0</v>
      </c>
      <c r="F275" s="60">
        <v>3847.6</v>
      </c>
      <c r="G275" s="27">
        <v>1.27</v>
      </c>
      <c r="H275" s="28">
        <f>D275*G275</f>
        <v>1764.03</v>
      </c>
      <c r="I275" s="28">
        <f>H275-D275</f>
        <v>375.03</v>
      </c>
      <c r="J275" s="29"/>
      <c r="K275" s="29">
        <f>H275</f>
        <v>1764.03</v>
      </c>
      <c r="L275" s="29">
        <f t="shared" si="162"/>
        <v>4886.509695</v>
      </c>
      <c r="M275" s="29">
        <f>L287*(E275/100000)</f>
        <v>1353.432776</v>
      </c>
      <c r="N275" s="29">
        <f>K275-M275</f>
        <v>410.5972239</v>
      </c>
      <c r="O275" s="42">
        <v>77.0</v>
      </c>
      <c r="P275" s="42">
        <v>11.1</v>
      </c>
      <c r="Q275" s="28">
        <f>N275*P275</f>
        <v>4557.629185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1443.0</v>
      </c>
      <c r="E277" s="59">
        <v>46602.0</v>
      </c>
      <c r="F277" s="61">
        <v>3096.4</v>
      </c>
      <c r="G277" s="27">
        <v>1.32</v>
      </c>
      <c r="H277" s="28">
        <f>D277*G277</f>
        <v>1904.76</v>
      </c>
      <c r="I277" s="28">
        <f>H277-D277</f>
        <v>461.76</v>
      </c>
      <c r="J277" s="27"/>
      <c r="K277" s="29">
        <f>SUM(K274:K276)</f>
        <v>1904.76</v>
      </c>
      <c r="L277" s="29">
        <f t="shared" ref="L277:L279" si="163">K277/(E277/100000)</f>
        <v>4087.292391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68.0</v>
      </c>
      <c r="E278" s="57">
        <v>5689.0</v>
      </c>
      <c r="F278" s="60">
        <v>1195.3</v>
      </c>
      <c r="G278" s="27"/>
      <c r="H278" s="28"/>
      <c r="I278" s="28"/>
      <c r="J278" s="29">
        <f t="shared" ref="J278:J279" si="164">(0.5/48.7)*I274</f>
        <v>0.8904517454</v>
      </c>
      <c r="K278" s="29">
        <f t="shared" ref="K278:K279" si="165">D278-J278</f>
        <v>67.10954825</v>
      </c>
      <c r="L278" s="29">
        <f t="shared" si="163"/>
        <v>1179.636988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5911.0</v>
      </c>
      <c r="E279" s="57">
        <v>282559.0</v>
      </c>
      <c r="F279" s="60">
        <v>2092.0</v>
      </c>
      <c r="G279" s="27"/>
      <c r="H279" s="28"/>
      <c r="I279" s="28"/>
      <c r="J279" s="29">
        <f t="shared" si="164"/>
        <v>3.850410678</v>
      </c>
      <c r="K279" s="29">
        <f t="shared" si="165"/>
        <v>5907.149589</v>
      </c>
      <c r="L279" s="29">
        <f t="shared" si="163"/>
        <v>2090.589785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5992.0</v>
      </c>
      <c r="E281" s="59">
        <v>288248.0</v>
      </c>
      <c r="F281" s="61">
        <v>2078.8</v>
      </c>
      <c r="G281" s="27"/>
      <c r="H281" s="28"/>
      <c r="I281" s="28"/>
      <c r="J281" s="27"/>
      <c r="K281" s="29">
        <f>SUM(K278:K280)</f>
        <v>5987.259138</v>
      </c>
      <c r="L281" s="29">
        <f t="shared" ref="L281:L283" si="166">K281/(E281/100000)</f>
        <v>2077.120791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162.0</v>
      </c>
      <c r="E282" s="57">
        <v>21053.0</v>
      </c>
      <c r="F282" s="60">
        <v>769.5</v>
      </c>
      <c r="G282" s="27"/>
      <c r="H282" s="28"/>
      <c r="I282" s="28"/>
      <c r="J282" s="29">
        <f t="shared" ref="J282:J283" si="167">(3.6/48.7)*I274</f>
        <v>6.411252567</v>
      </c>
      <c r="K282" s="29">
        <f t="shared" ref="K282:K283" si="168">D282-J282</f>
        <v>155.5887474</v>
      </c>
      <c r="L282" s="29">
        <f t="shared" si="166"/>
        <v>739.0336172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28320.0</v>
      </c>
      <c r="E283" s="57">
        <v>643665.0</v>
      </c>
      <c r="F283" s="60">
        <v>4399.8</v>
      </c>
      <c r="G283" s="27"/>
      <c r="H283" s="28"/>
      <c r="I283" s="28"/>
      <c r="J283" s="29">
        <f t="shared" si="167"/>
        <v>27.72295688</v>
      </c>
      <c r="K283" s="29">
        <f t="shared" si="168"/>
        <v>28292.27704</v>
      </c>
      <c r="L283" s="29">
        <f t="shared" si="166"/>
        <v>4395.497199</v>
      </c>
      <c r="M283" s="29">
        <f>L287*(E283/100000)</f>
        <v>24131.78138</v>
      </c>
      <c r="N283" s="29">
        <f>K283-M283</f>
        <v>4160.495662</v>
      </c>
      <c r="O283" s="42">
        <v>77.0</v>
      </c>
      <c r="P283" s="42">
        <v>11.1</v>
      </c>
      <c r="Q283" s="28">
        <f>N283*P283</f>
        <v>46181.50185</v>
      </c>
    </row>
    <row r="284">
      <c r="A284" s="32"/>
      <c r="B284" s="32"/>
      <c r="C284" s="24" t="s">
        <v>42</v>
      </c>
      <c r="D284" s="56">
        <v>133.0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28615.0</v>
      </c>
      <c r="E285" s="59">
        <v>664718.0</v>
      </c>
      <c r="F285" s="61">
        <v>4304.8</v>
      </c>
      <c r="G285" s="27"/>
      <c r="H285" s="28"/>
      <c r="I285" s="28"/>
      <c r="J285" s="27"/>
      <c r="K285" s="29">
        <f>SUM(K282:K284)</f>
        <v>28580.86579</v>
      </c>
      <c r="L285" s="29">
        <f t="shared" ref="L285:L287" si="169">K285/(E285/100000)</f>
        <v>4299.697886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14638.0</v>
      </c>
      <c r="E286" s="57">
        <v>497804.0</v>
      </c>
      <c r="F286" s="60">
        <v>2940.5</v>
      </c>
      <c r="G286" s="27"/>
      <c r="H286" s="28"/>
      <c r="I286" s="28"/>
      <c r="J286" s="29">
        <f t="shared" ref="J286:J287" si="170">(44.6/48.7)*I274</f>
        <v>79.42829569</v>
      </c>
      <c r="K286" s="29">
        <f t="shared" ref="K286:K287" si="171">D286-J286</f>
        <v>14558.5717</v>
      </c>
      <c r="L286" s="29">
        <f t="shared" si="169"/>
        <v>2924.559004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221216.0</v>
      </c>
      <c r="E287" s="57">
        <v>5891315.0</v>
      </c>
      <c r="F287" s="60">
        <v>3755.0</v>
      </c>
      <c r="G287" s="27"/>
      <c r="H287" s="28"/>
      <c r="I287" s="28"/>
      <c r="J287" s="29">
        <f t="shared" si="170"/>
        <v>343.4566324</v>
      </c>
      <c r="K287" s="29">
        <f t="shared" si="171"/>
        <v>220872.5434</v>
      </c>
      <c r="L287" s="29">
        <f t="shared" si="169"/>
        <v>3749.121264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372.0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372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236226.0</v>
      </c>
      <c r="E289" s="59">
        <v>6389119.0</v>
      </c>
      <c r="F289" s="61">
        <v>3697.3</v>
      </c>
      <c r="G289" s="27"/>
      <c r="H289" s="28"/>
      <c r="I289" s="28"/>
      <c r="J289" s="27"/>
      <c r="K289" s="29">
        <f>SUM(K286:K288)</f>
        <v>235803.1151</v>
      </c>
      <c r="L289" s="29">
        <f t="shared" ref="L289:L292" si="172">K289/(E289/100000)</f>
        <v>3690.698437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272276.0</v>
      </c>
      <c r="E290" s="59">
        <v>7388687.0</v>
      </c>
      <c r="F290" s="61">
        <v>3685.0</v>
      </c>
      <c r="G290" s="27"/>
      <c r="H290" s="28"/>
      <c r="I290" s="28"/>
      <c r="J290" s="27"/>
      <c r="K290" s="29">
        <f>SUM(K289,K285,K281,K277)</f>
        <v>272276</v>
      </c>
      <c r="L290" s="29">
        <f t="shared" si="172"/>
        <v>3685.039033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51.0</v>
      </c>
      <c r="E291" s="57">
        <v>6960.0</v>
      </c>
      <c r="F291" s="56">
        <v>732.8</v>
      </c>
      <c r="G291" s="27"/>
      <c r="H291" s="28"/>
      <c r="I291" s="28">
        <f>I294-I292</f>
        <v>81.81</v>
      </c>
      <c r="J291" s="27"/>
      <c r="K291" s="29">
        <f>D291+I291</f>
        <v>132.81</v>
      </c>
      <c r="L291" s="29">
        <f t="shared" si="172"/>
        <v>1908.189655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1297.0</v>
      </c>
      <c r="E292" s="57">
        <v>21997.0</v>
      </c>
      <c r="F292" s="60">
        <v>5896.3</v>
      </c>
      <c r="G292" s="27">
        <v>1.27</v>
      </c>
      <c r="H292" s="28">
        <f>D292*G292</f>
        <v>1647.19</v>
      </c>
      <c r="I292" s="28">
        <f>H292-D292</f>
        <v>350.19</v>
      </c>
      <c r="J292" s="29"/>
      <c r="K292" s="29">
        <f>H292</f>
        <v>1647.19</v>
      </c>
      <c r="L292" s="29">
        <f t="shared" si="172"/>
        <v>7488.248398</v>
      </c>
      <c r="M292" s="29">
        <f>L304*(E292/100000)</f>
        <v>1373.61013</v>
      </c>
      <c r="N292" s="29">
        <f>K292-M292</f>
        <v>273.5798704</v>
      </c>
      <c r="O292" s="42">
        <v>82.0</v>
      </c>
      <c r="P292" s="33">
        <v>8.2</v>
      </c>
      <c r="Q292" s="28">
        <f>N292*P292</f>
        <v>2243.354937</v>
      </c>
    </row>
    <row r="293">
      <c r="A293" s="32"/>
      <c r="B293" s="32"/>
      <c r="C293" s="24" t="s">
        <v>42</v>
      </c>
      <c r="D293" s="56">
        <v>2.0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2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1350.0</v>
      </c>
      <c r="E294" s="59">
        <v>28957.0</v>
      </c>
      <c r="F294" s="61">
        <v>4662.1</v>
      </c>
      <c r="G294" s="27">
        <v>1.32</v>
      </c>
      <c r="H294" s="28">
        <f>D294*G294</f>
        <v>1782</v>
      </c>
      <c r="I294" s="28">
        <f>H294-D294</f>
        <v>432</v>
      </c>
      <c r="J294" s="27"/>
      <c r="K294" s="29">
        <f>SUM(K291:K293)</f>
        <v>1782</v>
      </c>
      <c r="L294" s="29">
        <f t="shared" ref="L294:L296" si="173">K294/(E294/100000)</f>
        <v>6153.952412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99.0</v>
      </c>
      <c r="E295" s="57">
        <v>3570.0</v>
      </c>
      <c r="F295" s="60">
        <v>2773.1</v>
      </c>
      <c r="G295" s="27"/>
      <c r="H295" s="28"/>
      <c r="I295" s="28"/>
      <c r="J295" s="29">
        <f t="shared" ref="J295:J296" si="174">(0.5/48.7)*I291</f>
        <v>0.8399383984</v>
      </c>
      <c r="K295" s="29">
        <f t="shared" ref="K295:K296" si="175">D295-J295</f>
        <v>98.1600616</v>
      </c>
      <c r="L295" s="29">
        <f t="shared" si="173"/>
        <v>2749.581557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7446.0</v>
      </c>
      <c r="E296" s="57">
        <v>191225.0</v>
      </c>
      <c r="F296" s="60">
        <v>3893.8</v>
      </c>
      <c r="G296" s="27"/>
      <c r="H296" s="28"/>
      <c r="I296" s="28"/>
      <c r="J296" s="29">
        <f t="shared" si="174"/>
        <v>3.595379877</v>
      </c>
      <c r="K296" s="29">
        <f t="shared" si="175"/>
        <v>7442.40462</v>
      </c>
      <c r="L296" s="29">
        <f t="shared" si="173"/>
        <v>3891.962149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7559.0</v>
      </c>
      <c r="E298" s="59">
        <v>194795.0</v>
      </c>
      <c r="F298" s="61">
        <v>3880.5</v>
      </c>
      <c r="G298" s="27"/>
      <c r="H298" s="28"/>
      <c r="I298" s="28"/>
      <c r="J298" s="27"/>
      <c r="K298" s="29">
        <f>SUM(K295:K297)</f>
        <v>7554.564682</v>
      </c>
      <c r="L298" s="29">
        <f t="shared" ref="L298:L300" si="176">K298/(E298/100000)</f>
        <v>3878.21283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182.0</v>
      </c>
      <c r="E299" s="57">
        <v>13968.0</v>
      </c>
      <c r="F299" s="60">
        <v>1303.0</v>
      </c>
      <c r="G299" s="27"/>
      <c r="H299" s="28"/>
      <c r="I299" s="28"/>
      <c r="J299" s="29">
        <f t="shared" ref="J299:J300" si="177">(3.6/48.7)*I291</f>
        <v>6.047556468</v>
      </c>
      <c r="K299" s="29">
        <f t="shared" ref="K299:K300" si="178">D299-J299</f>
        <v>175.9524435</v>
      </c>
      <c r="L299" s="29">
        <f t="shared" si="176"/>
        <v>1259.682442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29047.0</v>
      </c>
      <c r="E300" s="57">
        <v>432427.0</v>
      </c>
      <c r="F300" s="60">
        <v>6717.2</v>
      </c>
      <c r="G300" s="27"/>
      <c r="H300" s="28"/>
      <c r="I300" s="28"/>
      <c r="J300" s="29">
        <f t="shared" si="177"/>
        <v>25.88673511</v>
      </c>
      <c r="K300" s="29">
        <f t="shared" si="178"/>
        <v>29021.11326</v>
      </c>
      <c r="L300" s="29">
        <f t="shared" si="176"/>
        <v>6711.216752</v>
      </c>
      <c r="M300" s="29">
        <f>L304*(E300/100000)</f>
        <v>27003.05076</v>
      </c>
      <c r="N300" s="29">
        <f>K300-M300</f>
        <v>2018.062508</v>
      </c>
      <c r="O300" s="42">
        <v>82.0</v>
      </c>
      <c r="P300" s="33">
        <v>8.2</v>
      </c>
      <c r="Q300" s="28">
        <f>N300*P300</f>
        <v>16548.11256</v>
      </c>
    </row>
    <row r="301">
      <c r="A301" s="32"/>
      <c r="B301" s="32"/>
      <c r="C301" s="24" t="s">
        <v>42</v>
      </c>
      <c r="D301" s="56">
        <v>110.0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110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29339.0</v>
      </c>
      <c r="E302" s="59">
        <v>446395.0</v>
      </c>
      <c r="F302" s="61">
        <v>6572.4</v>
      </c>
      <c r="G302" s="27"/>
      <c r="H302" s="28"/>
      <c r="I302" s="28"/>
      <c r="J302" s="27"/>
      <c r="K302" s="29">
        <f>SUM(K299:K301)</f>
        <v>29307.06571</v>
      </c>
      <c r="L302" s="29">
        <f t="shared" ref="L302:L304" si="179">K302/(E302/100000)</f>
        <v>6565.276427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17368.0</v>
      </c>
      <c r="E303" s="57">
        <v>350255.0</v>
      </c>
      <c r="F303" s="60">
        <v>4958.7</v>
      </c>
      <c r="G303" s="27"/>
      <c r="H303" s="28"/>
      <c r="I303" s="28"/>
      <c r="J303" s="29">
        <f t="shared" ref="J303:J304" si="180">(44.6/48.7)*I291</f>
        <v>74.92250513</v>
      </c>
      <c r="K303" s="29">
        <f t="shared" ref="K303:K304" si="181">D303-J303</f>
        <v>17293.07749</v>
      </c>
      <c r="L303" s="29">
        <f t="shared" si="179"/>
        <v>4937.282122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297944.0</v>
      </c>
      <c r="E304" s="57">
        <v>4766141.0</v>
      </c>
      <c r="F304" s="60">
        <v>6251.3</v>
      </c>
      <c r="G304" s="27"/>
      <c r="H304" s="28"/>
      <c r="I304" s="28"/>
      <c r="J304" s="29">
        <f t="shared" si="180"/>
        <v>320.707885</v>
      </c>
      <c r="K304" s="29">
        <f t="shared" si="181"/>
        <v>297623.2921</v>
      </c>
      <c r="L304" s="29">
        <f t="shared" si="179"/>
        <v>6244.533935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389.0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389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315701.0</v>
      </c>
      <c r="E306" s="59">
        <v>5116396.0</v>
      </c>
      <c r="F306" s="61">
        <v>6170.4</v>
      </c>
      <c r="G306" s="27"/>
      <c r="H306" s="28"/>
      <c r="I306" s="28"/>
      <c r="J306" s="27"/>
      <c r="K306" s="29">
        <f>SUM(K303:K305)</f>
        <v>315305.3696</v>
      </c>
      <c r="L306" s="29">
        <f t="shared" ref="L306:L307" si="182">K306/(E306/100000)</f>
        <v>6162.645925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353949.0</v>
      </c>
      <c r="E307" s="59">
        <v>5786543.0</v>
      </c>
      <c r="F307" s="61">
        <v>6116.8</v>
      </c>
      <c r="G307" s="27"/>
      <c r="H307" s="28"/>
      <c r="I307" s="28"/>
      <c r="J307" s="27"/>
      <c r="K307" s="29">
        <f>SUM(K306,K302,K298,K294)</f>
        <v>353949</v>
      </c>
      <c r="L307" s="29">
        <f t="shared" si="182"/>
        <v>6116.760905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1724779.0</v>
      </c>
      <c r="E308" s="59">
        <v>3.05854744E8</v>
      </c>
      <c r="F308" s="58">
        <v>563.9</v>
      </c>
      <c r="M308" s="63" t="s">
        <v>80</v>
      </c>
      <c r="N308" s="52">
        <f>SUM(N2:N307)</f>
        <v>71092.61396</v>
      </c>
      <c r="O308" s="50"/>
      <c r="P308" s="63" t="s">
        <v>81</v>
      </c>
      <c r="Q308" s="52">
        <f>SUM(Q2:Q307)</f>
        <v>2107762.911</v>
      </c>
    </row>
    <row r="309">
      <c r="C309" s="51" t="s">
        <v>82</v>
      </c>
      <c r="D309" s="52"/>
      <c r="E309" s="53">
        <f>SUM(E15,E32,E49,E66,E83,E100,E117,E134,E151,E168,E185,E202,E219,E236,E253,E270,E287,E304)</f>
        <v>195566225</v>
      </c>
      <c r="M309" s="63" t="s">
        <v>83</v>
      </c>
      <c r="N309" s="50">
        <f>(N308/(E312/100000))</f>
        <v>168.7444061</v>
      </c>
      <c r="O309" s="50"/>
      <c r="P309" s="63" t="s">
        <v>8</v>
      </c>
      <c r="Q309" s="52">
        <f>Q11+Q28+Q45+Q62+Q79+Q96+Q113+Q130+Q147+Q164+Q181+Q198+Q215+Q232+Q249+Q266+Q283+Q300</f>
        <v>1892638.285</v>
      </c>
    </row>
    <row r="310">
      <c r="C310" s="51" t="s">
        <v>84</v>
      </c>
      <c r="D310" s="52"/>
      <c r="E310" s="53">
        <f>SUM(E11,E28,E45,E62,E79,E96,E113,E130,E147,E164,E181,E198,E215,E232,E249,E266,E283,E300)</f>
        <v>39549405</v>
      </c>
      <c r="M310" s="50"/>
      <c r="N310" s="50"/>
      <c r="O310" s="50"/>
      <c r="P310" s="63" t="s">
        <v>85</v>
      </c>
      <c r="Q310" s="52">
        <f>Q308-Q309</f>
        <v>215124.6261</v>
      </c>
    </row>
    <row r="311">
      <c r="C311" s="51" t="s">
        <v>86</v>
      </c>
      <c r="D311" s="52"/>
      <c r="E311" s="53">
        <f>SUM(E3,E20,E37,E54,E71,E88,E105,E122,E139,E156,E173,E190,E207,E224,E241,E258,E275,E292)</f>
        <v>2580948</v>
      </c>
      <c r="M311" s="63" t="s">
        <v>87</v>
      </c>
      <c r="N311" s="52">
        <f>SUM(K13,K30,K47,K64,K81,K98,K115,K132,K149,K166,K183,K200,K217,K234,K251,K268,K285,K302)</f>
        <v>237221.2544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42130353</v>
      </c>
      <c r="M312" s="63" t="s">
        <v>89</v>
      </c>
      <c r="N312" s="52">
        <f>SUM(K5,K22,K39,K56,K73,K90,K107,K124,K141,K158,K175,K192,K209,K226,K243,K260,K277,K294)</f>
        <v>19410.42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19410.42</v>
      </c>
      <c r="Q313" s="55">
        <f>P313/P314</f>
        <v>1.585460094</v>
      </c>
    </row>
    <row r="314">
      <c r="M314" s="63" t="s">
        <v>91</v>
      </c>
      <c r="N314" s="52">
        <f>SUM(N11,N28,N45,N62,N79,N96,N113,N130,N147,N164,N181,N198,N215,N232,N249,N266,N283,N300)</f>
        <v>63924.9619</v>
      </c>
      <c r="O314" s="50"/>
      <c r="P314" s="51">
        <f>N312-N315</f>
        <v>12242.76794</v>
      </c>
      <c r="Q314" s="51"/>
    </row>
    <row r="315">
      <c r="M315" s="63" t="s">
        <v>92</v>
      </c>
      <c r="N315" s="52">
        <f>SUM(N3,N20,N37,N54,N71,N88,N105,N122,N139,N156,N173,N190,N207,N224,N241,N258,N275,N292)</f>
        <v>7167.652062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237221.2544</v>
      </c>
      <c r="Q316" s="55">
        <f>P316/P317</f>
        <v>1.368876685</v>
      </c>
    </row>
    <row r="317">
      <c r="M317" s="63" t="s">
        <v>94</v>
      </c>
      <c r="N317" s="50">
        <f t="shared" ref="N317:N318" si="183">N314/(E310/100000)</f>
        <v>161.6331823</v>
      </c>
      <c r="O317" s="50"/>
      <c r="P317" s="52">
        <f>N311-N314</f>
        <v>173296.2925</v>
      </c>
      <c r="Q317" s="52"/>
    </row>
    <row r="318">
      <c r="M318" s="63" t="s">
        <v>95</v>
      </c>
      <c r="N318" s="50">
        <f t="shared" si="183"/>
        <v>277.7139277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256631.6744</v>
      </c>
      <c r="Q319" s="55">
        <f>P319/P320</f>
        <v>1.38316791</v>
      </c>
    </row>
    <row r="320">
      <c r="M320" s="63" t="s">
        <v>97</v>
      </c>
      <c r="N320" s="55">
        <f t="shared" ref="N320:N321" si="185">N314/N311</f>
        <v>0.2694740067</v>
      </c>
      <c r="O320" s="50"/>
      <c r="P320" s="52">
        <f t="shared" si="184"/>
        <v>185539.0604</v>
      </c>
      <c r="Q320" s="52"/>
    </row>
    <row r="321">
      <c r="M321" s="63" t="s">
        <v>98</v>
      </c>
      <c r="N321" s="55">
        <f t="shared" si="185"/>
        <v>0.3692682622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0.2770219776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52.0</v>
      </c>
      <c r="E2" s="57">
        <v>36386.0</v>
      </c>
      <c r="F2" s="56">
        <v>142.9</v>
      </c>
      <c r="G2" s="27"/>
      <c r="H2" s="28"/>
      <c r="I2" s="28">
        <f>I5-I3</f>
        <v>29.44</v>
      </c>
      <c r="J2" s="27"/>
      <c r="K2" s="29">
        <f>D2+I2</f>
        <v>81.44</v>
      </c>
      <c r="L2" s="29">
        <f t="shared" ref="L2:L3" si="1">K2/(E2/100000)</f>
        <v>223.8223493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298.0</v>
      </c>
      <c r="E3" s="57">
        <v>41357.0</v>
      </c>
      <c r="F3" s="56">
        <v>720.6</v>
      </c>
      <c r="G3" s="27">
        <v>1.02</v>
      </c>
      <c r="H3" s="28">
        <f>D3*G3</f>
        <v>303.96</v>
      </c>
      <c r="I3" s="28">
        <f>H3-D3</f>
        <v>5.96</v>
      </c>
      <c r="J3" s="27"/>
      <c r="K3" s="29">
        <f>H3</f>
        <v>303.96</v>
      </c>
      <c r="L3" s="29">
        <f t="shared" si="1"/>
        <v>734.9662693</v>
      </c>
      <c r="M3" s="29">
        <f>L15*(E3/100000)</f>
        <v>218.8026026</v>
      </c>
      <c r="N3" s="27">
        <f>K3-M3</f>
        <v>85.15739742</v>
      </c>
      <c r="O3" s="27">
        <v>0.5</v>
      </c>
      <c r="P3" s="33">
        <v>78.8</v>
      </c>
      <c r="Q3" s="28">
        <f>N3*P3</f>
        <v>6710.402917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6.189981019</v>
      </c>
      <c r="Y4" s="35">
        <f>L3*U4</f>
        <v>8.599105351</v>
      </c>
      <c r="Z4" s="35">
        <f>L11*U4</f>
        <v>13.69251915</v>
      </c>
    </row>
    <row r="5">
      <c r="A5" s="32"/>
      <c r="B5" s="36"/>
      <c r="C5" s="37" t="s">
        <v>45</v>
      </c>
      <c r="D5" s="58">
        <v>354.0</v>
      </c>
      <c r="E5" s="59">
        <v>77743.0</v>
      </c>
      <c r="F5" s="58">
        <v>455.3</v>
      </c>
      <c r="G5" s="29">
        <v>1.1</v>
      </c>
      <c r="H5" s="28">
        <f>D5*G5</f>
        <v>389.4</v>
      </c>
      <c r="I5" s="28">
        <f>H5-D5</f>
        <v>35.4</v>
      </c>
      <c r="J5" s="27"/>
      <c r="K5" s="29">
        <f>Sum(K2:K4)</f>
        <v>389.4</v>
      </c>
      <c r="L5" s="29">
        <f t="shared" ref="L5:L7" si="2">K5/(E5/100000)</f>
        <v>500.8811083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1.181745289</v>
      </c>
      <c r="Y5" s="35">
        <f>L20*U5</f>
        <v>2.445840832</v>
      </c>
      <c r="Z5" s="35">
        <f>L28*U5</f>
        <v>1.923423855</v>
      </c>
    </row>
    <row r="6">
      <c r="A6" s="32"/>
      <c r="B6" s="23" t="s">
        <v>46</v>
      </c>
      <c r="C6" s="24" t="s">
        <v>33</v>
      </c>
      <c r="D6" s="56">
        <v>71.0</v>
      </c>
      <c r="E6" s="57">
        <v>21902.0</v>
      </c>
      <c r="F6" s="56">
        <v>324.2</v>
      </c>
      <c r="G6" s="27"/>
      <c r="H6" s="28"/>
      <c r="I6" s="28"/>
      <c r="J6" s="27">
        <f t="shared" ref="J6:J7" si="3">(0.5/48.7)*I2</f>
        <v>0.3022587269</v>
      </c>
      <c r="K6" s="29">
        <f t="shared" ref="K6:K7" si="4">D6-J6</f>
        <v>70.69774127</v>
      </c>
      <c r="L6" s="29">
        <f t="shared" si="2"/>
        <v>322.7912578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0.7413671057</v>
      </c>
      <c r="Y6" s="35">
        <f>L37*U6</f>
        <v>1.377867535</v>
      </c>
      <c r="Z6" s="35">
        <f>L45*U6</f>
        <v>1.037041304</v>
      </c>
    </row>
    <row r="7">
      <c r="A7" s="32"/>
      <c r="B7" s="32"/>
      <c r="C7" s="24" t="s">
        <v>36</v>
      </c>
      <c r="D7" s="56">
        <v>795.0</v>
      </c>
      <c r="E7" s="57">
        <v>203379.0</v>
      </c>
      <c r="F7" s="56">
        <v>390.9</v>
      </c>
      <c r="G7" s="27"/>
      <c r="H7" s="28"/>
      <c r="I7" s="28"/>
      <c r="J7" s="27">
        <f t="shared" si="3"/>
        <v>0.06119096509</v>
      </c>
      <c r="K7" s="29">
        <f t="shared" si="4"/>
        <v>794.938809</v>
      </c>
      <c r="L7" s="29">
        <f t="shared" si="2"/>
        <v>390.865728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0.937398467</v>
      </c>
      <c r="Y7" s="35">
        <f>L54*U7</f>
        <v>1.885455996</v>
      </c>
      <c r="Z7" s="35">
        <f>L62*U7</f>
        <v>1.373885834</v>
      </c>
    </row>
    <row r="8">
      <c r="A8" s="32"/>
      <c r="B8" s="32"/>
      <c r="C8" s="24" t="s">
        <v>42</v>
      </c>
      <c r="D8" s="56">
        <v>11.0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11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3.186816658</v>
      </c>
      <c r="Y8" s="35">
        <f>L71*U8</f>
        <v>6.778851484</v>
      </c>
      <c r="Z8" s="35">
        <f>L79*U8</f>
        <v>4.740618354</v>
      </c>
    </row>
    <row r="9">
      <c r="A9" s="32"/>
      <c r="B9" s="36"/>
      <c r="C9" s="37" t="s">
        <v>45</v>
      </c>
      <c r="D9" s="58">
        <v>877.0</v>
      </c>
      <c r="E9" s="59">
        <v>225281.0</v>
      </c>
      <c r="F9" s="58">
        <v>389.3</v>
      </c>
      <c r="G9" s="29"/>
      <c r="H9" s="28"/>
      <c r="I9" s="28"/>
      <c r="J9" s="27"/>
      <c r="K9" s="29">
        <f>SUM(K6:K8)</f>
        <v>876.6365503</v>
      </c>
      <c r="L9" s="29">
        <f t="shared" ref="L9:L11" si="5">K9/(E9/100000)</f>
        <v>389.1302641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5.206527363</v>
      </c>
      <c r="Y9" s="35">
        <f>L88*U9</f>
        <v>10.33113239</v>
      </c>
      <c r="Z9" s="35">
        <f>L96*U9</f>
        <v>7.898914707</v>
      </c>
    </row>
    <row r="10">
      <c r="A10" s="32"/>
      <c r="B10" s="23" t="s">
        <v>49</v>
      </c>
      <c r="C10" s="24" t="s">
        <v>33</v>
      </c>
      <c r="D10" s="56">
        <v>241.0</v>
      </c>
      <c r="E10" s="57">
        <v>67342.0</v>
      </c>
      <c r="F10" s="56">
        <v>357.9</v>
      </c>
      <c r="G10" s="27"/>
      <c r="H10" s="28"/>
      <c r="I10" s="28"/>
      <c r="J10" s="27">
        <f t="shared" ref="J10:J11" si="6">(3.6/48.7)*I2</f>
        <v>2.176262834</v>
      </c>
      <c r="K10" s="29">
        <f t="shared" ref="K10:K11" si="7">D10-J10</f>
        <v>238.8237372</v>
      </c>
      <c r="L10" s="29">
        <f t="shared" si="5"/>
        <v>354.6430714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6.124285524</v>
      </c>
      <c r="Y10" s="35">
        <f>L105*U10</f>
        <v>15.2393775</v>
      </c>
      <c r="Z10" s="35">
        <f>L113*U10</f>
        <v>9.3676209</v>
      </c>
    </row>
    <row r="11">
      <c r="A11" s="32"/>
      <c r="B11" s="32"/>
      <c r="C11" s="24" t="s">
        <v>36</v>
      </c>
      <c r="D11" s="57">
        <v>7071.0</v>
      </c>
      <c r="E11" s="57">
        <v>604166.0</v>
      </c>
      <c r="F11" s="60">
        <v>1170.4</v>
      </c>
      <c r="G11" s="27"/>
      <c r="H11" s="28"/>
      <c r="I11" s="28"/>
      <c r="J11" s="29">
        <f t="shared" si="6"/>
        <v>0.4405749487</v>
      </c>
      <c r="K11" s="29">
        <f t="shared" si="7"/>
        <v>7070.559425</v>
      </c>
      <c r="L11" s="29">
        <f t="shared" si="5"/>
        <v>1170.300782</v>
      </c>
      <c r="M11" s="29">
        <f>L15*(E11/100000)</f>
        <v>3196.389806</v>
      </c>
      <c r="N11" s="29">
        <f>K11-M11</f>
        <v>3874.169619</v>
      </c>
      <c r="O11" s="42">
        <v>0.5</v>
      </c>
      <c r="P11" s="33">
        <v>78.8</v>
      </c>
      <c r="Q11" s="28">
        <f>N11*P11</f>
        <v>305284.566</v>
      </c>
      <c r="T11" s="30" t="s">
        <v>51</v>
      </c>
      <c r="U11" s="34">
        <v>0.07</v>
      </c>
      <c r="V11" s="6"/>
      <c r="W11" s="6"/>
      <c r="X11" s="35">
        <f>L134*U11</f>
        <v>7.897050322</v>
      </c>
      <c r="Y11" s="35">
        <f>L122*U11</f>
        <v>20.61008843</v>
      </c>
      <c r="Z11" s="35">
        <f>L130*U11</f>
        <v>12.26138905</v>
      </c>
    </row>
    <row r="12">
      <c r="A12" s="32"/>
      <c r="B12" s="32"/>
      <c r="C12" s="24" t="s">
        <v>42</v>
      </c>
      <c r="D12" s="56">
        <v>89.0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89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11.71985368</v>
      </c>
      <c r="Y12" s="35">
        <f>L139*U12</f>
        <v>30.86261878</v>
      </c>
      <c r="Z12" s="35">
        <f>L147*U12</f>
        <v>17.88630366</v>
      </c>
    </row>
    <row r="13">
      <c r="A13" s="32"/>
      <c r="B13" s="36"/>
      <c r="C13" s="37" t="s">
        <v>45</v>
      </c>
      <c r="D13" s="59">
        <v>7401.0</v>
      </c>
      <c r="E13" s="59">
        <v>671508.0</v>
      </c>
      <c r="F13" s="61">
        <v>1102.1</v>
      </c>
      <c r="G13" s="27"/>
      <c r="H13" s="28"/>
      <c r="I13" s="28"/>
      <c r="J13" s="27"/>
      <c r="K13" s="29">
        <f>SUM(K10:K12)</f>
        <v>7398.383162</v>
      </c>
      <c r="L13" s="29">
        <f t="shared" ref="L13:L15" si="8">K13/(E13/100000)</f>
        <v>1101.756518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17.23688601</v>
      </c>
      <c r="Y13" s="35">
        <f>L156*U13</f>
        <v>39.0124213</v>
      </c>
      <c r="Z13" s="35">
        <f>L164*U13</f>
        <v>25.60481468</v>
      </c>
    </row>
    <row r="14">
      <c r="A14" s="32"/>
      <c r="B14" s="23" t="s">
        <v>39</v>
      </c>
      <c r="C14" s="24" t="s">
        <v>33</v>
      </c>
      <c r="D14" s="57">
        <v>4806.0</v>
      </c>
      <c r="E14" s="57">
        <v>886761.0</v>
      </c>
      <c r="F14" s="56">
        <v>542.0</v>
      </c>
      <c r="G14" s="27"/>
      <c r="H14" s="28"/>
      <c r="I14" s="28"/>
      <c r="J14" s="27">
        <f t="shared" ref="J14:J15" si="9">(44.6/48.7)*I2</f>
        <v>26.96147844</v>
      </c>
      <c r="K14" s="29">
        <f t="shared" ref="K14:K15" si="10">D14-J14</f>
        <v>4779.038522</v>
      </c>
      <c r="L14" s="29">
        <f t="shared" si="8"/>
        <v>538.9319694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25.25915857</v>
      </c>
      <c r="Y14" s="35">
        <f>L173*U14</f>
        <v>56.41786147</v>
      </c>
      <c r="Z14" s="35">
        <f>L181*U14</f>
        <v>36.9056908</v>
      </c>
    </row>
    <row r="15">
      <c r="A15" s="32"/>
      <c r="B15" s="32"/>
      <c r="C15" s="24" t="s">
        <v>36</v>
      </c>
      <c r="D15" s="57">
        <v>11025.0</v>
      </c>
      <c r="E15" s="57">
        <v>2082860.0</v>
      </c>
      <c r="F15" s="56">
        <v>529.3</v>
      </c>
      <c r="G15" s="27"/>
      <c r="H15" s="28"/>
      <c r="I15" s="28"/>
      <c r="J15" s="27">
        <f t="shared" si="9"/>
        <v>5.458234086</v>
      </c>
      <c r="K15" s="29">
        <f t="shared" si="10"/>
        <v>11019.54177</v>
      </c>
      <c r="L15" s="29">
        <f t="shared" si="8"/>
        <v>529.0582068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33.9157818</v>
      </c>
      <c r="Y15" s="35">
        <f>L190*U15</f>
        <v>64.85913148</v>
      </c>
      <c r="Z15" s="35">
        <f>L198*U15</f>
        <v>52.84508089</v>
      </c>
    </row>
    <row r="16">
      <c r="A16" s="32"/>
      <c r="B16" s="32"/>
      <c r="C16" s="24" t="s">
        <v>42</v>
      </c>
      <c r="D16" s="56">
        <v>123.0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37.82854778</v>
      </c>
      <c r="Y16" s="35">
        <f>L207*U16</f>
        <v>64.99734625</v>
      </c>
      <c r="Z16" s="35">
        <f>L215*U16</f>
        <v>62.12234154</v>
      </c>
    </row>
    <row r="17">
      <c r="A17" s="32"/>
      <c r="B17" s="36"/>
      <c r="C17" s="37" t="s">
        <v>45</v>
      </c>
      <c r="D17" s="59">
        <v>15954.0</v>
      </c>
      <c r="E17" s="59">
        <v>2969621.0</v>
      </c>
      <c r="F17" s="58">
        <v>537.2</v>
      </c>
      <c r="G17" s="29"/>
      <c r="H17" s="28"/>
      <c r="I17" s="28"/>
      <c r="J17" s="27"/>
      <c r="K17" s="27">
        <f>SUM(K14:K16)</f>
        <v>15921.58029</v>
      </c>
      <c r="L17" s="29">
        <f t="shared" ref="L17:L20" si="11">K17/(E17/100000)</f>
        <v>536.148562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43.8836745</v>
      </c>
      <c r="Y17" s="35">
        <f>L224*U17</f>
        <v>63.05811364</v>
      </c>
      <c r="Z17" s="35">
        <f>L232*U17</f>
        <v>68.96936545</v>
      </c>
    </row>
    <row r="18">
      <c r="A18" s="36"/>
      <c r="B18" s="44" t="s">
        <v>45</v>
      </c>
      <c r="C18" s="45"/>
      <c r="D18" s="59">
        <v>24586.0</v>
      </c>
      <c r="E18" s="59">
        <v>3944153.0</v>
      </c>
      <c r="F18" s="58">
        <v>623.4</v>
      </c>
      <c r="G18" s="29"/>
      <c r="H18" s="28"/>
      <c r="I18" s="28"/>
      <c r="J18" s="27"/>
      <c r="K18" s="27">
        <f>SUM(K5,K9,K13,K17)</f>
        <v>24586</v>
      </c>
      <c r="L18" s="29">
        <f t="shared" si="11"/>
        <v>623.3531001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60.21543606</v>
      </c>
      <c r="Y18" s="35">
        <f>L241*U18</f>
        <v>101.422872</v>
      </c>
      <c r="Z18" s="35">
        <f>L249*U18</f>
        <v>87.21155351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148185.0</v>
      </c>
      <c r="F19" s="56" t="s">
        <v>60</v>
      </c>
      <c r="G19" s="27"/>
      <c r="H19" s="28"/>
      <c r="I19" s="28">
        <f>I22-I20</f>
        <v>7.62</v>
      </c>
      <c r="J19" s="27"/>
      <c r="K19" s="29">
        <f>D19+I19</f>
        <v>16.62</v>
      </c>
      <c r="L19" s="29">
        <f t="shared" si="11"/>
        <v>11.21571009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89.32074942</v>
      </c>
      <c r="Y19" s="35">
        <f>L258*U19</f>
        <v>154.5048664</v>
      </c>
      <c r="Z19" s="35">
        <f>L266*U19</f>
        <v>118.2878895</v>
      </c>
    </row>
    <row r="20">
      <c r="A20" s="32"/>
      <c r="B20" s="32"/>
      <c r="C20" s="24" t="s">
        <v>36</v>
      </c>
      <c r="D20" s="56">
        <v>84.0</v>
      </c>
      <c r="E20" s="57">
        <v>167798.0</v>
      </c>
      <c r="F20" s="56">
        <v>50.1</v>
      </c>
      <c r="G20" s="27">
        <v>1.02</v>
      </c>
      <c r="H20" s="28">
        <f>D20*G20</f>
        <v>85.68</v>
      </c>
      <c r="I20" s="28">
        <f>H20-D20</f>
        <v>1.68</v>
      </c>
      <c r="J20" s="27"/>
      <c r="K20" s="29">
        <f>H20</f>
        <v>85.68</v>
      </c>
      <c r="L20" s="29">
        <f t="shared" si="11"/>
        <v>51.06139525</v>
      </c>
      <c r="M20" s="29">
        <f>L32*(E20/100000)</f>
        <v>41.39759832</v>
      </c>
      <c r="N20" s="27">
        <f>K20-M20</f>
        <v>44.28240168</v>
      </c>
      <c r="O20" s="27">
        <v>2.5</v>
      </c>
      <c r="P20" s="27">
        <v>77.2</v>
      </c>
      <c r="Q20" s="28">
        <f>N20*P20</f>
        <v>3418.60141</v>
      </c>
      <c r="T20" s="30" t="s">
        <v>62</v>
      </c>
      <c r="U20" s="34">
        <v>0.0328</v>
      </c>
      <c r="V20" s="6"/>
      <c r="W20" s="6"/>
      <c r="X20" s="35">
        <f>L287*U20</f>
        <v>124.0242438</v>
      </c>
      <c r="Y20" s="35">
        <f>L275*U20</f>
        <v>165.1405969</v>
      </c>
      <c r="Z20" s="35">
        <f>L283*U20</f>
        <v>148.8671221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139.1443957</v>
      </c>
      <c r="Y21" s="35">
        <f>L292*U21</f>
        <v>168.0359361</v>
      </c>
      <c r="Z21" s="35">
        <f>L300*U21</f>
        <v>152.2762421</v>
      </c>
    </row>
    <row r="22">
      <c r="A22" s="32"/>
      <c r="B22" s="36"/>
      <c r="C22" s="37" t="s">
        <v>45</v>
      </c>
      <c r="D22" s="58">
        <v>93.0</v>
      </c>
      <c r="E22" s="59">
        <v>315983.0</v>
      </c>
      <c r="F22" s="58">
        <v>29.4</v>
      </c>
      <c r="G22" s="29">
        <v>1.1</v>
      </c>
      <c r="H22" s="28">
        <f>D22*G22</f>
        <v>102.3</v>
      </c>
      <c r="I22" s="28">
        <f>H22-D22</f>
        <v>9.3</v>
      </c>
      <c r="J22" s="27"/>
      <c r="K22" s="27">
        <f>SUM(K19:K21)</f>
        <v>102.3</v>
      </c>
      <c r="L22" s="29">
        <f t="shared" ref="L22:L24" si="13">K22/(E22/100000)</f>
        <v>32.37515942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614.0138991</v>
      </c>
      <c r="Y22" s="35">
        <f t="shared" si="12"/>
        <v>975.5794839</v>
      </c>
      <c r="Z22" s="35">
        <f t="shared" si="12"/>
        <v>823.2718174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84503.0</v>
      </c>
      <c r="F23" s="56" t="s">
        <v>60</v>
      </c>
      <c r="G23" s="27"/>
      <c r="H23" s="28"/>
      <c r="I23" s="28"/>
      <c r="J23" s="27">
        <f t="shared" ref="J23:J24" si="14">(0.5/48.7)*I19</f>
        <v>0.07823408624</v>
      </c>
      <c r="K23" s="29">
        <f t="shared" ref="K23:K24" si="15">D23-J23</f>
        <v>8.921765914</v>
      </c>
      <c r="L23" s="29">
        <f t="shared" si="13"/>
        <v>10.55792802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157.0</v>
      </c>
      <c r="E24" s="57">
        <v>850875.0</v>
      </c>
      <c r="F24" s="56">
        <v>18.5</v>
      </c>
      <c r="G24" s="27"/>
      <c r="H24" s="28"/>
      <c r="I24" s="28"/>
      <c r="J24" s="27">
        <f t="shared" si="14"/>
        <v>0.01724845996</v>
      </c>
      <c r="K24" s="29">
        <f t="shared" si="15"/>
        <v>156.9827515</v>
      </c>
      <c r="L24" s="29">
        <f t="shared" si="13"/>
        <v>18.4495668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167.0</v>
      </c>
      <c r="E26" s="59">
        <v>935378.0</v>
      </c>
      <c r="F26" s="58">
        <v>17.9</v>
      </c>
      <c r="G26" s="29"/>
      <c r="H26" s="28"/>
      <c r="I26" s="28"/>
      <c r="J26" s="27"/>
      <c r="K26" s="27">
        <f>SUM(K23:K25)</f>
        <v>166.9045175</v>
      </c>
      <c r="L26" s="29">
        <f t="shared" ref="L26:L28" si="16">K26/(E26/100000)</f>
        <v>17.84353678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44.0</v>
      </c>
      <c r="E27" s="57">
        <v>259177.0</v>
      </c>
      <c r="F27" s="56">
        <v>17.0</v>
      </c>
      <c r="G27" s="27"/>
      <c r="H27" s="28"/>
      <c r="I27" s="28"/>
      <c r="J27" s="27">
        <f t="shared" ref="J27:J28" si="17">(3.6/48.7)*I19</f>
        <v>0.5632854209</v>
      </c>
      <c r="K27" s="29">
        <f t="shared" ref="K27:K28" si="18">D27-J27</f>
        <v>43.43671458</v>
      </c>
      <c r="L27" s="29">
        <f t="shared" si="16"/>
        <v>16.75947888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993.0</v>
      </c>
      <c r="E28" s="57">
        <v>2472609.0</v>
      </c>
      <c r="F28" s="56">
        <v>40.2</v>
      </c>
      <c r="G28" s="27"/>
      <c r="H28" s="28"/>
      <c r="I28" s="28"/>
      <c r="J28" s="27">
        <f t="shared" si="17"/>
        <v>0.1241889117</v>
      </c>
      <c r="K28" s="29">
        <f t="shared" si="18"/>
        <v>992.8758111</v>
      </c>
      <c r="L28" s="29">
        <f t="shared" si="16"/>
        <v>40.15498654</v>
      </c>
      <c r="M28" s="29">
        <f>L32*(E28/100000)</f>
        <v>610.0196319</v>
      </c>
      <c r="N28" s="27">
        <f>K28-M28</f>
        <v>382.8561792</v>
      </c>
      <c r="O28" s="27">
        <v>2.5</v>
      </c>
      <c r="P28" s="27">
        <v>77.2</v>
      </c>
      <c r="Q28" s="28">
        <f>N28*P28</f>
        <v>29556.49704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1041.0</v>
      </c>
      <c r="E30" s="59">
        <v>2731786.0</v>
      </c>
      <c r="F30" s="58">
        <v>38.1</v>
      </c>
      <c r="G30" s="29"/>
      <c r="H30" s="28"/>
      <c r="I30" s="28"/>
      <c r="J30" s="27"/>
      <c r="K30" s="27">
        <f>SUM(K27:K29)</f>
        <v>1040.312526</v>
      </c>
      <c r="L30" s="29">
        <f t="shared" ref="L30:L32" si="19">K30/(E30/100000)</f>
        <v>38.08177235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868.0</v>
      </c>
      <c r="E31" s="57">
        <v>3610232.0</v>
      </c>
      <c r="F31" s="56">
        <v>24.0</v>
      </c>
      <c r="G31" s="27"/>
      <c r="H31" s="28"/>
      <c r="I31" s="28"/>
      <c r="J31" s="27">
        <f t="shared" ref="J31:J32" si="20">(44.6/48.7)*I19</f>
        <v>6.978480493</v>
      </c>
      <c r="K31" s="29">
        <f t="shared" ref="K31:K32" si="21">D31-J31</f>
        <v>861.0215195</v>
      </c>
      <c r="L31" s="29">
        <f t="shared" si="19"/>
        <v>23.84947891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2139.0</v>
      </c>
      <c r="E32" s="57">
        <v>8663830.0</v>
      </c>
      <c r="F32" s="56">
        <v>24.7</v>
      </c>
      <c r="G32" s="27"/>
      <c r="H32" s="28"/>
      <c r="I32" s="28"/>
      <c r="J32" s="27">
        <f t="shared" si="20"/>
        <v>1.538562628</v>
      </c>
      <c r="K32" s="29">
        <f t="shared" si="21"/>
        <v>2137.461437</v>
      </c>
      <c r="L32" s="29">
        <f t="shared" si="19"/>
        <v>24.67109162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3015.0</v>
      </c>
      <c r="E34" s="59">
        <v>1.2274062E7</v>
      </c>
      <c r="F34" s="58">
        <v>24.6</v>
      </c>
      <c r="G34" s="29"/>
      <c r="H34" s="28"/>
      <c r="I34" s="28"/>
      <c r="J34" s="27"/>
      <c r="K34" s="27">
        <f>SUM(K31:K33)</f>
        <v>3006.482957</v>
      </c>
      <c r="L34" s="29">
        <f t="shared" ref="L34:L37" si="22">K34/(E34/100000)</f>
        <v>24.49460461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4316.0</v>
      </c>
      <c r="E35" s="59">
        <v>1.6257209E7</v>
      </c>
      <c r="F35" s="58">
        <v>26.5</v>
      </c>
      <c r="G35" s="29"/>
      <c r="H35" s="28"/>
      <c r="I35" s="28"/>
      <c r="J35" s="27"/>
      <c r="K35" s="27">
        <f>SUM(K34,K30,K26,K22)</f>
        <v>4316</v>
      </c>
      <c r="L35" s="29">
        <f t="shared" si="22"/>
        <v>26.54822239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170679.0</v>
      </c>
      <c r="F36" s="56" t="s">
        <v>60</v>
      </c>
      <c r="G36" s="27"/>
      <c r="H36" s="28"/>
      <c r="I36" s="28">
        <f>I39-I37</f>
        <v>3.74</v>
      </c>
      <c r="J36" s="27"/>
      <c r="K36" s="29">
        <f>D36+I36</f>
        <v>6.74</v>
      </c>
      <c r="L36" s="29">
        <f t="shared" si="22"/>
        <v>3.948933378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43.0</v>
      </c>
      <c r="E37" s="57">
        <v>207225.0</v>
      </c>
      <c r="F37" s="56">
        <v>20.8</v>
      </c>
      <c r="G37" s="27">
        <v>1.02</v>
      </c>
      <c r="H37" s="28">
        <f>D37*G37</f>
        <v>43.86</v>
      </c>
      <c r="I37" s="28">
        <f>H37-D37</f>
        <v>0.86</v>
      </c>
      <c r="J37" s="27"/>
      <c r="K37" s="29">
        <f>H37</f>
        <v>43.86</v>
      </c>
      <c r="L37" s="29">
        <f t="shared" si="22"/>
        <v>21.16539993</v>
      </c>
      <c r="M37" s="29">
        <f>L48*(E37/100000)</f>
        <v>19.58185695</v>
      </c>
      <c r="N37" s="27">
        <f>K37-M37</f>
        <v>24.27814305</v>
      </c>
      <c r="O37" s="42">
        <v>7.0</v>
      </c>
      <c r="P37" s="46">
        <v>72.8</v>
      </c>
      <c r="Q37" s="28">
        <f>N37*P37</f>
        <v>1767.448814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377904.0</v>
      </c>
      <c r="F39" s="58">
        <v>12.2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13.38964393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92079.0</v>
      </c>
      <c r="F40" s="56" t="s">
        <v>60</v>
      </c>
      <c r="G40" s="27"/>
      <c r="H40" s="28"/>
      <c r="I40" s="28"/>
      <c r="J40" s="27">
        <f t="shared" ref="J40:J41" si="24">(0.5/48.7)*I36</f>
        <v>0.03839835729</v>
      </c>
      <c r="K40" s="29">
        <f t="shared" ref="K40:K41" si="25">D40-J40</f>
        <v>3.961601643</v>
      </c>
      <c r="L40" s="29">
        <f t="shared" si="23"/>
        <v>4.302394295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94.0</v>
      </c>
      <c r="E41" s="57">
        <v>1072392.0</v>
      </c>
      <c r="F41" s="56">
        <v>8.8</v>
      </c>
      <c r="G41" s="27"/>
      <c r="H41" s="28"/>
      <c r="I41" s="28"/>
      <c r="J41" s="27">
        <f t="shared" si="24"/>
        <v>0.008829568789</v>
      </c>
      <c r="K41" s="29">
        <f t="shared" si="25"/>
        <v>93.99117043</v>
      </c>
      <c r="L41" s="29">
        <f t="shared" si="23"/>
        <v>8.764628087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1164471.0</v>
      </c>
      <c r="F43" s="58">
        <v>8.5</v>
      </c>
      <c r="G43" s="29"/>
      <c r="H43" s="28"/>
      <c r="I43" s="28"/>
      <c r="J43" s="27"/>
      <c r="K43" s="29">
        <f>SUM(K40:K42)</f>
        <v>98.95277207</v>
      </c>
      <c r="L43" s="29">
        <f t="shared" ref="L43:L45" si="26">K43/(E43/100000)</f>
        <v>8.497658772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11.0</v>
      </c>
      <c r="E44" s="57">
        <v>278347.0</v>
      </c>
      <c r="F44" s="56" t="s">
        <v>60</v>
      </c>
      <c r="G44" s="27"/>
      <c r="H44" s="28"/>
      <c r="I44" s="28"/>
      <c r="J44" s="27">
        <f t="shared" ref="J44:J45" si="27">(3.6/48.7)*I36</f>
        <v>0.2764681725</v>
      </c>
      <c r="K44" s="29">
        <f t="shared" ref="K44:K45" si="28">D44-J44</f>
        <v>10.72353183</v>
      </c>
      <c r="L44" s="29">
        <f t="shared" si="26"/>
        <v>3.852576758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481.0</v>
      </c>
      <c r="E45" s="57">
        <v>3019066.0</v>
      </c>
      <c r="F45" s="56">
        <v>15.9</v>
      </c>
      <c r="G45" s="27"/>
      <c r="H45" s="28"/>
      <c r="I45" s="28"/>
      <c r="J45" s="27">
        <f t="shared" si="27"/>
        <v>0.06357289528</v>
      </c>
      <c r="K45" s="29">
        <f t="shared" si="28"/>
        <v>480.9364271</v>
      </c>
      <c r="L45" s="29">
        <f t="shared" si="26"/>
        <v>15.92997394</v>
      </c>
      <c r="M45" s="29">
        <f>L49*(E45/100000)</f>
        <v>343.8150879</v>
      </c>
      <c r="N45" s="27">
        <f>K45-M45</f>
        <v>137.1213392</v>
      </c>
      <c r="O45" s="42">
        <v>7.0</v>
      </c>
      <c r="P45" s="46">
        <v>72.8</v>
      </c>
      <c r="Q45" s="28">
        <f>N45*P45</f>
        <v>9982.433495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494.0</v>
      </c>
      <c r="E47" s="59">
        <v>3297413.0</v>
      </c>
      <c r="F47" s="58">
        <v>15.0</v>
      </c>
      <c r="G47" s="29"/>
      <c r="H47" s="28"/>
      <c r="I47" s="28"/>
      <c r="J47" s="27"/>
      <c r="K47" s="29">
        <f>SUM(K44:K46)</f>
        <v>493.6599589</v>
      </c>
      <c r="L47" s="29">
        <f t="shared" ref="L47:L49" si="29">K47/(E47/100000)</f>
        <v>14.97112915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405.0</v>
      </c>
      <c r="E48" s="57">
        <v>4249666.0</v>
      </c>
      <c r="F48" s="56">
        <v>9.5</v>
      </c>
      <c r="G48" s="27"/>
      <c r="H48" s="28"/>
      <c r="I48" s="28"/>
      <c r="J48" s="27">
        <f t="shared" ref="J48:J49" si="30">(44.6/48.7)*I36</f>
        <v>3.42513347</v>
      </c>
      <c r="K48" s="29">
        <f t="shared" ref="K48:K49" si="31">D48-J48</f>
        <v>401.5748665</v>
      </c>
      <c r="L48" s="29">
        <f t="shared" si="29"/>
        <v>9.449563013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1283.0</v>
      </c>
      <c r="E49" s="57">
        <v>1.1259203E7</v>
      </c>
      <c r="F49" s="56">
        <v>11.4</v>
      </c>
      <c r="G49" s="27"/>
      <c r="H49" s="28"/>
      <c r="I49" s="28"/>
      <c r="J49" s="27">
        <f t="shared" si="30"/>
        <v>0.7875975359</v>
      </c>
      <c r="K49" s="29">
        <f t="shared" si="31"/>
        <v>1282.212402</v>
      </c>
      <c r="L49" s="29">
        <f t="shared" si="29"/>
        <v>11.38812758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1691.0</v>
      </c>
      <c r="E51" s="59">
        <v>1.5508869E7</v>
      </c>
      <c r="F51" s="58">
        <v>10.9</v>
      </c>
      <c r="G51" s="29"/>
      <c r="H51" s="28"/>
      <c r="I51" s="28"/>
      <c r="J51" s="27"/>
      <c r="K51" s="29">
        <f>SUM(K48:K50)</f>
        <v>1686.787269</v>
      </c>
      <c r="L51" s="29">
        <f t="shared" ref="L51:L54" si="32">K51/(E51/100000)</f>
        <v>10.87627518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2330.0</v>
      </c>
      <c r="E52" s="59">
        <v>2.0348657E7</v>
      </c>
      <c r="F52" s="58">
        <v>11.5</v>
      </c>
      <c r="G52" s="29"/>
      <c r="H52" s="28"/>
      <c r="I52" s="28"/>
      <c r="J52" s="27"/>
      <c r="K52" s="29">
        <f>SUM(K39,K43,K47,K51)</f>
        <v>2330</v>
      </c>
      <c r="L52" s="29">
        <f t="shared" si="32"/>
        <v>11.45038712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159846.0</v>
      </c>
      <c r="F53" s="56" t="s">
        <v>60</v>
      </c>
      <c r="G53" s="28"/>
      <c r="H53" s="28"/>
      <c r="I53" s="28">
        <f>I56-I54</f>
        <v>5.04</v>
      </c>
      <c r="J53" s="27"/>
      <c r="K53" s="29">
        <f>D53+I53</f>
        <v>9.04</v>
      </c>
      <c r="L53" s="29">
        <f t="shared" si="32"/>
        <v>5.655443364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58.0</v>
      </c>
      <c r="E54" s="57">
        <v>213050.0</v>
      </c>
      <c r="F54" s="56">
        <v>27.2</v>
      </c>
      <c r="G54" s="27">
        <v>1.02</v>
      </c>
      <c r="H54" s="28">
        <f>D54*G54</f>
        <v>59.16</v>
      </c>
      <c r="I54" s="28">
        <f>H54-D54</f>
        <v>1.16</v>
      </c>
      <c r="J54" s="27"/>
      <c r="K54" s="29">
        <f>H54</f>
        <v>59.16</v>
      </c>
      <c r="L54" s="29">
        <f t="shared" si="32"/>
        <v>27.76812955</v>
      </c>
      <c r="M54" s="29">
        <f>L66*(E54/100000)</f>
        <v>29.41277517</v>
      </c>
      <c r="N54" s="27">
        <f>K54-M54</f>
        <v>29.74722483</v>
      </c>
      <c r="O54" s="42">
        <v>12.0</v>
      </c>
      <c r="P54" s="46">
        <v>67.8</v>
      </c>
      <c r="Q54" s="28">
        <f>N54*P54</f>
        <v>2016.861844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62.0</v>
      </c>
      <c r="E56" s="59">
        <v>372896.0</v>
      </c>
      <c r="F56" s="58">
        <v>16.6</v>
      </c>
      <c r="G56" s="29">
        <v>1.1</v>
      </c>
      <c r="H56" s="28">
        <f>D56*G56</f>
        <v>68.2</v>
      </c>
      <c r="I56" s="28">
        <f>H56-D56</f>
        <v>6.2</v>
      </c>
      <c r="J56" s="27"/>
      <c r="K56" s="29">
        <f>SUM(K53:K55)</f>
        <v>68.2</v>
      </c>
      <c r="L56" s="29">
        <f t="shared" ref="L56:L58" si="33">K56/(E56/100000)</f>
        <v>18.28928173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2.0</v>
      </c>
      <c r="E57" s="57">
        <v>83773.0</v>
      </c>
      <c r="F57" s="56" t="s">
        <v>60</v>
      </c>
      <c r="G57" s="27"/>
      <c r="H57" s="28"/>
      <c r="I57" s="28"/>
      <c r="J57" s="27">
        <f t="shared" ref="J57:J58" si="34">(0.5/48.7)*I53</f>
        <v>0.05174537988</v>
      </c>
      <c r="K57" s="29">
        <f t="shared" ref="K57:K58" si="35">D57-J57</f>
        <v>1.94825462</v>
      </c>
      <c r="L57" s="29">
        <f t="shared" si="33"/>
        <v>2.325635491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84.0</v>
      </c>
      <c r="E58" s="57">
        <v>1013753.0</v>
      </c>
      <c r="F58" s="56">
        <v>8.3</v>
      </c>
      <c r="G58" s="27"/>
      <c r="H58" s="28"/>
      <c r="I58" s="28"/>
      <c r="J58" s="27">
        <f t="shared" si="34"/>
        <v>0.01190965092</v>
      </c>
      <c r="K58" s="29">
        <f t="shared" si="35"/>
        <v>83.98809035</v>
      </c>
      <c r="L58" s="29">
        <f t="shared" si="33"/>
        <v>8.284867256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86.0</v>
      </c>
      <c r="E60" s="59">
        <v>1097526.0</v>
      </c>
      <c r="F60" s="58">
        <v>7.8</v>
      </c>
      <c r="G60" s="29"/>
      <c r="H60" s="28"/>
      <c r="I60" s="28"/>
      <c r="J60" s="27"/>
      <c r="K60" s="29">
        <f>SUM(K57:K59)</f>
        <v>85.93634497</v>
      </c>
      <c r="L60" s="29">
        <f t="shared" ref="L60:L62" si="36">K60/(E60/100000)</f>
        <v>7.830005391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11.0</v>
      </c>
      <c r="E61" s="57">
        <v>254435.0</v>
      </c>
      <c r="F61" s="56" t="s">
        <v>60</v>
      </c>
      <c r="G61" s="27"/>
      <c r="H61" s="28"/>
      <c r="I61" s="28"/>
      <c r="J61" s="27">
        <f t="shared" ref="J61:J62" si="37">(3.6/48.7)*I53</f>
        <v>0.3725667351</v>
      </c>
      <c r="K61" s="29">
        <f t="shared" ref="K61:K62" si="38">D61-J61</f>
        <v>10.62743326</v>
      </c>
      <c r="L61" s="29">
        <f t="shared" si="36"/>
        <v>4.176875534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637.0</v>
      </c>
      <c r="E62" s="57">
        <v>3147749.0</v>
      </c>
      <c r="F62" s="56">
        <v>20.2</v>
      </c>
      <c r="G62" s="27"/>
      <c r="H62" s="28"/>
      <c r="I62" s="28"/>
      <c r="J62" s="27">
        <f t="shared" si="37"/>
        <v>0.08574948665</v>
      </c>
      <c r="K62" s="29">
        <f t="shared" si="38"/>
        <v>636.9142505</v>
      </c>
      <c r="L62" s="29">
        <f t="shared" si="36"/>
        <v>20.23395927</v>
      </c>
      <c r="M62" s="29">
        <f>L66*(E62/100000)</f>
        <v>434.564814</v>
      </c>
      <c r="N62" s="27">
        <f>K62-M62</f>
        <v>202.3494365</v>
      </c>
      <c r="O62" s="42">
        <v>12.0</v>
      </c>
      <c r="P62" s="46">
        <v>67.8</v>
      </c>
      <c r="Q62" s="28">
        <f>N62*P62</f>
        <v>13719.29179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651.0</v>
      </c>
      <c r="E64" s="59">
        <v>3402184.0</v>
      </c>
      <c r="F64" s="58">
        <v>19.1</v>
      </c>
      <c r="G64" s="29"/>
      <c r="H64" s="28"/>
      <c r="I64" s="28"/>
      <c r="J64" s="27"/>
      <c r="K64" s="29">
        <f>SUM(K61:K63)</f>
        <v>650.5416838</v>
      </c>
      <c r="L64" s="29">
        <f t="shared" ref="L64:L66" si="39">K64/(E64/100000)</f>
        <v>19.12129631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511.0</v>
      </c>
      <c r="E65" s="57">
        <v>4027188.0</v>
      </c>
      <c r="F65" s="56">
        <v>12.7</v>
      </c>
      <c r="G65" s="27"/>
      <c r="H65" s="28"/>
      <c r="I65" s="28"/>
      <c r="J65" s="27">
        <f t="shared" ref="J65:J66" si="40">(44.6/48.7)*I53</f>
        <v>4.615687885</v>
      </c>
      <c r="K65" s="29">
        <f t="shared" ref="K65:K66" si="41">D65-J65</f>
        <v>506.3843121</v>
      </c>
      <c r="L65" s="29">
        <f t="shared" si="39"/>
        <v>12.57414136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1627.0</v>
      </c>
      <c r="E66" s="57">
        <v>1.17774E7</v>
      </c>
      <c r="F66" s="56">
        <v>13.8</v>
      </c>
      <c r="G66" s="27"/>
      <c r="H66" s="28"/>
      <c r="I66" s="28"/>
      <c r="J66" s="27">
        <f t="shared" si="40"/>
        <v>1.062340862</v>
      </c>
      <c r="K66" s="29">
        <f t="shared" si="41"/>
        <v>1625.937659</v>
      </c>
      <c r="L66" s="29">
        <f t="shared" si="39"/>
        <v>13.80557389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12.0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12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2150.0</v>
      </c>
      <c r="E68" s="59">
        <v>1.5804588E7</v>
      </c>
      <c r="F68" s="58">
        <v>13.6</v>
      </c>
      <c r="G68" s="29"/>
      <c r="H68" s="28"/>
      <c r="I68" s="28"/>
      <c r="J68" s="27"/>
      <c r="K68" s="29">
        <f>SUM(K65:K67)</f>
        <v>2144.321971</v>
      </c>
      <c r="L68" s="29">
        <f t="shared" ref="L68:L71" si="42">K68/(E68/100000)</f>
        <v>13.56771826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2949.0</v>
      </c>
      <c r="E69" s="59">
        <v>2.0677194E7</v>
      </c>
      <c r="F69" s="58">
        <v>14.3</v>
      </c>
      <c r="G69" s="29"/>
      <c r="H69" s="28"/>
      <c r="I69" s="28"/>
      <c r="J69" s="27"/>
      <c r="K69" s="29">
        <f>SUM(K56,K60,K64,K68)</f>
        <v>2949</v>
      </c>
      <c r="L69" s="29">
        <f t="shared" si="42"/>
        <v>14.26208991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13.0</v>
      </c>
      <c r="E70" s="57">
        <v>162779.0</v>
      </c>
      <c r="F70" s="56" t="s">
        <v>60</v>
      </c>
      <c r="G70" s="27"/>
      <c r="H70" s="28"/>
      <c r="I70" s="28">
        <f>I73-I71</f>
        <v>19.64</v>
      </c>
      <c r="J70" s="27"/>
      <c r="K70" s="29">
        <f>D70+I70</f>
        <v>32.64</v>
      </c>
      <c r="L70" s="29">
        <f t="shared" si="42"/>
        <v>20.05172657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228.0</v>
      </c>
      <c r="E71" s="57">
        <v>230541.0</v>
      </c>
      <c r="F71" s="56">
        <v>98.9</v>
      </c>
      <c r="G71" s="27">
        <v>1.02</v>
      </c>
      <c r="H71" s="28">
        <f>D71*G71</f>
        <v>232.56</v>
      </c>
      <c r="I71" s="28">
        <f>H71-D71</f>
        <v>4.56</v>
      </c>
      <c r="J71" s="27"/>
      <c r="K71" s="29">
        <f>H71</f>
        <v>232.56</v>
      </c>
      <c r="L71" s="29">
        <f t="shared" si="42"/>
        <v>100.8757661</v>
      </c>
      <c r="M71" s="29">
        <f>L83*(E71/100000)</f>
        <v>109.3291517</v>
      </c>
      <c r="N71" s="27">
        <f>K71-M71</f>
        <v>123.2308483</v>
      </c>
      <c r="O71" s="42">
        <v>16.0</v>
      </c>
      <c r="P71" s="46">
        <v>63.85</v>
      </c>
      <c r="Q71" s="28">
        <f>N71*P71</f>
        <v>7868.289667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242.0</v>
      </c>
      <c r="E73" s="59">
        <v>393320.0</v>
      </c>
      <c r="F73" s="58">
        <v>61.5</v>
      </c>
      <c r="G73" s="29">
        <v>1.1</v>
      </c>
      <c r="H73" s="28">
        <f>D73*G73</f>
        <v>266.2</v>
      </c>
      <c r="I73" s="28">
        <f>H73-D73</f>
        <v>24.2</v>
      </c>
      <c r="J73" s="27"/>
      <c r="K73" s="29">
        <f>SUM(K70:K72)</f>
        <v>266.2</v>
      </c>
      <c r="L73" s="29">
        <f t="shared" ref="L73:L75" si="43">K73/(E73/100000)</f>
        <v>67.68026035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22.0</v>
      </c>
      <c r="E74" s="57">
        <v>84133.0</v>
      </c>
      <c r="F74" s="56">
        <v>26.1</v>
      </c>
      <c r="G74" s="28"/>
      <c r="H74" s="28"/>
      <c r="I74" s="28"/>
      <c r="J74" s="27">
        <f t="shared" ref="J74:J75" si="44">(0.5/48.7)*I70</f>
        <v>0.2016427105</v>
      </c>
      <c r="K74" s="29">
        <f t="shared" ref="K74:K75" si="45">D74-J74</f>
        <v>21.79835729</v>
      </c>
      <c r="L74" s="29">
        <f t="shared" si="43"/>
        <v>25.90940212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241.0</v>
      </c>
      <c r="E75" s="57">
        <v>1089068.0</v>
      </c>
      <c r="F75" s="56">
        <v>22.1</v>
      </c>
      <c r="G75" s="27"/>
      <c r="H75" s="28"/>
      <c r="I75" s="28"/>
      <c r="J75" s="27">
        <f t="shared" si="44"/>
        <v>0.04681724846</v>
      </c>
      <c r="K75" s="29">
        <f t="shared" si="45"/>
        <v>240.9531828</v>
      </c>
      <c r="L75" s="29">
        <f t="shared" si="43"/>
        <v>22.12471423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4.0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4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267.0</v>
      </c>
      <c r="E77" s="59">
        <v>1173201.0</v>
      </c>
      <c r="F77" s="58">
        <v>22.8</v>
      </c>
      <c r="G77" s="29"/>
      <c r="H77" s="28"/>
      <c r="I77" s="28"/>
      <c r="J77" s="27"/>
      <c r="K77" s="29">
        <f>SUM(K74:K76)</f>
        <v>266.75154</v>
      </c>
      <c r="L77" s="29">
        <f t="shared" ref="L77:L79" si="46">K77/(E77/100000)</f>
        <v>22.73707063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37.0</v>
      </c>
      <c r="E78" s="57">
        <v>257344.0</v>
      </c>
      <c r="F78" s="56">
        <v>14.4</v>
      </c>
      <c r="G78" s="27"/>
      <c r="H78" s="28"/>
      <c r="I78" s="28"/>
      <c r="J78" s="27">
        <f t="shared" ref="J78:J79" si="47">(3.6/48.7)*I70</f>
        <v>1.451827515</v>
      </c>
      <c r="K78" s="29">
        <f t="shared" ref="K78:K79" si="48">D78-J78</f>
        <v>35.54817248</v>
      </c>
      <c r="L78" s="29">
        <f t="shared" si="46"/>
        <v>13.81348409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2482.0</v>
      </c>
      <c r="E79" s="57">
        <v>3517848.0</v>
      </c>
      <c r="F79" s="56">
        <v>70.6</v>
      </c>
      <c r="G79" s="27"/>
      <c r="H79" s="28"/>
      <c r="I79" s="28"/>
      <c r="J79" s="27">
        <f t="shared" si="47"/>
        <v>0.3370841889</v>
      </c>
      <c r="K79" s="29">
        <f t="shared" si="48"/>
        <v>2481.662916</v>
      </c>
      <c r="L79" s="29">
        <f t="shared" si="46"/>
        <v>70.54491598</v>
      </c>
      <c r="M79" s="29">
        <f>L83*(E79/100000)</f>
        <v>1668.264376</v>
      </c>
      <c r="N79" s="27">
        <f>K79-M79</f>
        <v>813.3985399</v>
      </c>
      <c r="O79" s="42">
        <v>16.0</v>
      </c>
      <c r="P79" s="46">
        <v>63.85</v>
      </c>
      <c r="Q79" s="28">
        <f>N79*P79</f>
        <v>51935.49677</v>
      </c>
    </row>
    <row r="80">
      <c r="A80" s="32"/>
      <c r="B80" s="32"/>
      <c r="C80" s="24" t="s">
        <v>42</v>
      </c>
      <c r="D80" s="56">
        <v>12.0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12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2531.0</v>
      </c>
      <c r="E81" s="59">
        <v>3775192.0</v>
      </c>
      <c r="F81" s="58">
        <v>67.0</v>
      </c>
      <c r="G81" s="29"/>
      <c r="H81" s="28"/>
      <c r="I81" s="28"/>
      <c r="J81" s="27"/>
      <c r="K81" s="29">
        <f>SUM(K78:K80)</f>
        <v>2529.211088</v>
      </c>
      <c r="L81" s="29">
        <f t="shared" ref="L81:L83" si="49">K81/(E81/100000)</f>
        <v>66.99556177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1811.0</v>
      </c>
      <c r="E82" s="57">
        <v>4027899.0</v>
      </c>
      <c r="F82" s="56">
        <v>45.0</v>
      </c>
      <c r="G82" s="27"/>
      <c r="H82" s="28"/>
      <c r="I82" s="28"/>
      <c r="J82" s="27">
        <f t="shared" ref="J82:J83" si="50">(44.6/48.7)*I70</f>
        <v>17.98652977</v>
      </c>
      <c r="K82" s="29">
        <f t="shared" ref="K82:K83" si="51">D82-J82</f>
        <v>1793.01347</v>
      </c>
      <c r="L82" s="29">
        <f t="shared" si="49"/>
        <v>44.51485676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6013.0</v>
      </c>
      <c r="E83" s="57">
        <v>1.2670731E7</v>
      </c>
      <c r="F83" s="56">
        <v>47.5</v>
      </c>
      <c r="G83" s="27"/>
      <c r="H83" s="28"/>
      <c r="I83" s="28"/>
      <c r="J83" s="27">
        <f t="shared" si="50"/>
        <v>4.176098563</v>
      </c>
      <c r="K83" s="29">
        <f t="shared" si="51"/>
        <v>6008.823901</v>
      </c>
      <c r="L83" s="29">
        <f t="shared" si="49"/>
        <v>47.42286693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7847.0</v>
      </c>
      <c r="E85" s="59">
        <v>1.669863E7</v>
      </c>
      <c r="F85" s="58">
        <v>47.0</v>
      </c>
      <c r="G85" s="29"/>
      <c r="H85" s="28"/>
      <c r="I85" s="28"/>
      <c r="J85" s="27"/>
      <c r="K85" s="29">
        <f>SUM(K82:K84)</f>
        <v>7824.837372</v>
      </c>
      <c r="L85" s="29">
        <f t="shared" ref="L85:L88" si="52">K85/(E85/100000)</f>
        <v>46.85915774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10887.0</v>
      </c>
      <c r="E86" s="59">
        <v>2.2040343E7</v>
      </c>
      <c r="F86" s="58">
        <v>49.4</v>
      </c>
      <c r="G86" s="29"/>
      <c r="H86" s="28"/>
      <c r="I86" s="28"/>
      <c r="J86" s="27"/>
      <c r="K86" s="29">
        <f>SUM(K85,K81,K77,K73)</f>
        <v>10887</v>
      </c>
      <c r="L86" s="29">
        <f t="shared" si="52"/>
        <v>49.395783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30.0</v>
      </c>
      <c r="E87" s="57">
        <v>156920.0</v>
      </c>
      <c r="F87" s="56">
        <v>19.1</v>
      </c>
      <c r="G87" s="27"/>
      <c r="H87" s="28"/>
      <c r="I87" s="28">
        <f>I90-I88</f>
        <v>30.46</v>
      </c>
      <c r="J87" s="27"/>
      <c r="K87" s="29">
        <f>D87+I87</f>
        <v>60.46</v>
      </c>
      <c r="L87" s="29">
        <f t="shared" si="52"/>
        <v>38.52918685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342.0</v>
      </c>
      <c r="E88" s="57">
        <v>205972.0</v>
      </c>
      <c r="F88" s="56">
        <v>166.0</v>
      </c>
      <c r="G88" s="27">
        <v>1.02</v>
      </c>
      <c r="H88" s="28">
        <f>D88*G88</f>
        <v>348.84</v>
      </c>
      <c r="I88" s="28">
        <f>H88-D88</f>
        <v>6.84</v>
      </c>
      <c r="J88" s="27"/>
      <c r="K88" s="29">
        <f>H88</f>
        <v>348.84</v>
      </c>
      <c r="L88" s="29">
        <f t="shared" si="52"/>
        <v>169.362826</v>
      </c>
      <c r="M88" s="29">
        <f>L100*(E88/100000)</f>
        <v>175.8030908</v>
      </c>
      <c r="N88" s="27">
        <f>K88-M88</f>
        <v>173.0369092</v>
      </c>
      <c r="O88" s="42">
        <v>22.0</v>
      </c>
      <c r="P88" s="46">
        <v>58.05</v>
      </c>
      <c r="Q88" s="28">
        <f>N88*P88</f>
        <v>10044.79258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373.0</v>
      </c>
      <c r="E90" s="59">
        <v>362892.0</v>
      </c>
      <c r="F90" s="58">
        <v>102.8</v>
      </c>
      <c r="G90" s="29">
        <v>1.1</v>
      </c>
      <c r="H90" s="28">
        <f>D90*G90</f>
        <v>410.3</v>
      </c>
      <c r="I90" s="28">
        <f>H90-D90</f>
        <v>37.3</v>
      </c>
      <c r="J90" s="27"/>
      <c r="K90" s="29">
        <f>SUM(K87:K89)</f>
        <v>410.3</v>
      </c>
      <c r="L90" s="29">
        <f t="shared" ref="L90:L92" si="53">K90/(E90/100000)</f>
        <v>113.0639419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27.0</v>
      </c>
      <c r="E91" s="57">
        <v>81768.0</v>
      </c>
      <c r="F91" s="56">
        <v>33.0</v>
      </c>
      <c r="G91" s="27"/>
      <c r="H91" s="28"/>
      <c r="I91" s="28"/>
      <c r="J91" s="27">
        <f t="shared" ref="J91:J92" si="54">(0.5/48.7)*I87</f>
        <v>0.3127310062</v>
      </c>
      <c r="K91" s="29">
        <f t="shared" ref="K91:K92" si="55">D91-J91</f>
        <v>26.68726899</v>
      </c>
      <c r="L91" s="29">
        <f t="shared" si="53"/>
        <v>32.63779106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456.0</v>
      </c>
      <c r="E92" s="57">
        <v>1233843.0</v>
      </c>
      <c r="F92" s="56">
        <v>37.0</v>
      </c>
      <c r="G92" s="27"/>
      <c r="H92" s="28"/>
      <c r="I92" s="28"/>
      <c r="J92" s="27">
        <f t="shared" si="54"/>
        <v>0.07022587269</v>
      </c>
      <c r="K92" s="29">
        <f t="shared" si="55"/>
        <v>455.9297741</v>
      </c>
      <c r="L92" s="29">
        <f t="shared" si="53"/>
        <v>36.95200882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485.0</v>
      </c>
      <c r="E94" s="59">
        <v>1315611.0</v>
      </c>
      <c r="F94" s="58">
        <v>36.9</v>
      </c>
      <c r="G94" s="29"/>
      <c r="H94" s="28"/>
      <c r="I94" s="28"/>
      <c r="J94" s="27"/>
      <c r="K94" s="29">
        <f>SUM(K91:K93)</f>
        <v>484.6170431</v>
      </c>
      <c r="L94" s="29">
        <f t="shared" ref="L94:L96" si="56">K94/(E94/100000)</f>
        <v>36.8358917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246343.0</v>
      </c>
      <c r="F95" s="56">
        <v>22.7</v>
      </c>
      <c r="G95" s="27"/>
      <c r="H95" s="28"/>
      <c r="I95" s="28"/>
      <c r="J95" s="27">
        <f t="shared" ref="J95:J96" si="57">(3.6/48.7)*I87</f>
        <v>2.251663244</v>
      </c>
      <c r="K95" s="29">
        <f t="shared" ref="K95:K96" si="58">D95-J95</f>
        <v>53.74833676</v>
      </c>
      <c r="L95" s="29">
        <f t="shared" si="56"/>
        <v>21.81849566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4064.0</v>
      </c>
      <c r="E96" s="57">
        <v>3138066.0</v>
      </c>
      <c r="F96" s="56">
        <v>129.5</v>
      </c>
      <c r="G96" s="27"/>
      <c r="H96" s="28"/>
      <c r="I96" s="28"/>
      <c r="J96" s="27">
        <f t="shared" si="57"/>
        <v>0.5056262834</v>
      </c>
      <c r="K96" s="29">
        <f t="shared" si="58"/>
        <v>4063.494374</v>
      </c>
      <c r="L96" s="29">
        <f t="shared" si="56"/>
        <v>129.490405</v>
      </c>
      <c r="M96" s="29">
        <f>L100*(E96/100000)</f>
        <v>2678.430573</v>
      </c>
      <c r="N96" s="27">
        <f>K96-M96</f>
        <v>1385.063801</v>
      </c>
      <c r="O96" s="42">
        <v>22.0</v>
      </c>
      <c r="P96" s="46">
        <v>58.05</v>
      </c>
      <c r="Q96" s="28">
        <f>N96*P96</f>
        <v>80402.95364</v>
      </c>
    </row>
    <row r="97">
      <c r="A97" s="32"/>
      <c r="B97" s="32"/>
      <c r="C97" s="24" t="s">
        <v>42</v>
      </c>
      <c r="D97" s="56">
        <v>24.0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4144.0</v>
      </c>
      <c r="E98" s="59">
        <v>3384409.0</v>
      </c>
      <c r="F98" s="58">
        <v>122.4</v>
      </c>
      <c r="G98" s="29"/>
      <c r="H98" s="28"/>
      <c r="I98" s="28"/>
      <c r="J98" s="27"/>
      <c r="K98" s="29">
        <f>SUM(K95:K97)</f>
        <v>4141.24271</v>
      </c>
      <c r="L98" s="29">
        <f t="shared" ref="L98:L100" si="59">K98/(E98/100000)</f>
        <v>122.3623596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2799.0</v>
      </c>
      <c r="E99" s="57">
        <v>3837244.0</v>
      </c>
      <c r="F99" s="56">
        <v>72.9</v>
      </c>
      <c r="G99" s="27"/>
      <c r="H99" s="28"/>
      <c r="I99" s="28"/>
      <c r="J99" s="27">
        <f t="shared" ref="J99:J100" si="60">(44.6/48.7)*I87</f>
        <v>27.89560575</v>
      </c>
      <c r="K99" s="29">
        <f t="shared" ref="K99:K100" si="61">D99-J99</f>
        <v>2771.104394</v>
      </c>
      <c r="L99" s="29">
        <f t="shared" si="59"/>
        <v>72.21600696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10834.0</v>
      </c>
      <c r="E100" s="57">
        <v>1.2685843E7</v>
      </c>
      <c r="F100" s="56">
        <v>85.4</v>
      </c>
      <c r="G100" s="27"/>
      <c r="H100" s="28"/>
      <c r="I100" s="28"/>
      <c r="J100" s="27">
        <f t="shared" si="60"/>
        <v>6.264147844</v>
      </c>
      <c r="K100" s="29">
        <f t="shared" si="61"/>
        <v>10827.73585</v>
      </c>
      <c r="L100" s="29">
        <f t="shared" si="59"/>
        <v>85.35290758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29.0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29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13662.0</v>
      </c>
      <c r="E102" s="59">
        <v>1.6523087E7</v>
      </c>
      <c r="F102" s="58">
        <v>82.7</v>
      </c>
      <c r="G102" s="29"/>
      <c r="H102" s="28"/>
      <c r="I102" s="28"/>
      <c r="J102" s="27"/>
      <c r="K102" s="29">
        <f>SUM(K99:K101)</f>
        <v>13627.84025</v>
      </c>
      <c r="L102" s="29">
        <f t="shared" ref="L102:L105" si="62">K102/(E102/100000)</f>
        <v>82.47756758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18664.0</v>
      </c>
      <c r="E103" s="59">
        <v>2.1585999E7</v>
      </c>
      <c r="F103" s="58">
        <v>86.5</v>
      </c>
      <c r="G103" s="29"/>
      <c r="H103" s="28"/>
      <c r="I103" s="28"/>
      <c r="J103" s="27"/>
      <c r="K103" s="29">
        <f>SUM(K102,K98,K94,K90)</f>
        <v>18664</v>
      </c>
      <c r="L103" s="29">
        <f t="shared" si="62"/>
        <v>86.46345254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17.0</v>
      </c>
      <c r="E104" s="57">
        <v>155356.0</v>
      </c>
      <c r="F104" s="56" t="s">
        <v>60</v>
      </c>
      <c r="G104" s="27"/>
      <c r="H104" s="28"/>
      <c r="I104" s="28">
        <f>I107-I105</f>
        <v>30.57</v>
      </c>
      <c r="J104" s="27"/>
      <c r="K104" s="29">
        <f>D104+I104</f>
        <v>47.57</v>
      </c>
      <c r="L104" s="29">
        <f t="shared" si="62"/>
        <v>30.61999537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359.0</v>
      </c>
      <c r="E105" s="57">
        <v>185220.0</v>
      </c>
      <c r="F105" s="56">
        <v>193.8</v>
      </c>
      <c r="G105" s="27">
        <v>1.25</v>
      </c>
      <c r="H105" s="28">
        <f>D105*G105</f>
        <v>448.75</v>
      </c>
      <c r="I105" s="28">
        <f>H105-D105</f>
        <v>89.75</v>
      </c>
      <c r="J105" s="27"/>
      <c r="K105" s="29">
        <f>H105</f>
        <v>448.75</v>
      </c>
      <c r="L105" s="29">
        <f t="shared" si="62"/>
        <v>242.2794515</v>
      </c>
      <c r="M105" s="29">
        <f>L117*(E105/100000)</f>
        <v>180.3402488</v>
      </c>
      <c r="N105" s="27">
        <f>K105-M105</f>
        <v>268.4097512</v>
      </c>
      <c r="O105" s="42">
        <v>27.0</v>
      </c>
      <c r="P105" s="46">
        <v>53.3</v>
      </c>
      <c r="Q105" s="28">
        <f>N105*P105</f>
        <v>14306.23974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376.0</v>
      </c>
      <c r="E107" s="59">
        <v>340576.0</v>
      </c>
      <c r="F107" s="58">
        <v>110.4</v>
      </c>
      <c r="G107" s="29">
        <v>1.32</v>
      </c>
      <c r="H107" s="28">
        <f>D107*G107</f>
        <v>496.32</v>
      </c>
      <c r="I107" s="28">
        <f>H107-D107</f>
        <v>120.32</v>
      </c>
      <c r="J107" s="27"/>
      <c r="K107" s="29">
        <f>SUM(K104:K106)</f>
        <v>496.32</v>
      </c>
      <c r="L107" s="29">
        <f t="shared" ref="L107:L109" si="63">K107/(E107/100000)</f>
        <v>145.7295875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23.0</v>
      </c>
      <c r="E108" s="57">
        <v>77486.0</v>
      </c>
      <c r="F108" s="56">
        <v>29.7</v>
      </c>
      <c r="G108" s="27"/>
      <c r="H108" s="28"/>
      <c r="I108" s="28"/>
      <c r="J108" s="27">
        <f t="shared" ref="J108:J109" si="64">(0.5/48.7)*I104</f>
        <v>0.3138603696</v>
      </c>
      <c r="K108" s="29">
        <f t="shared" ref="K108:K109" si="65">D108-J108</f>
        <v>22.68613963</v>
      </c>
      <c r="L108" s="29">
        <f t="shared" si="63"/>
        <v>29.27772711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517.0</v>
      </c>
      <c r="E109" s="57">
        <v>1356388.0</v>
      </c>
      <c r="F109" s="56">
        <v>38.1</v>
      </c>
      <c r="G109" s="27"/>
      <c r="H109" s="28"/>
      <c r="I109" s="28"/>
      <c r="J109" s="27">
        <f t="shared" si="64"/>
        <v>0.9214579055</v>
      </c>
      <c r="K109" s="29">
        <f t="shared" si="65"/>
        <v>516.0785421</v>
      </c>
      <c r="L109" s="29">
        <f t="shared" si="63"/>
        <v>38.04800264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544.0</v>
      </c>
      <c r="E111" s="59">
        <v>1433874.0</v>
      </c>
      <c r="F111" s="58">
        <v>37.9</v>
      </c>
      <c r="G111" s="29"/>
      <c r="H111" s="28"/>
      <c r="I111" s="28"/>
      <c r="J111" s="27"/>
      <c r="K111" s="29">
        <f>SUM(K108:K110)</f>
        <v>542.7646817</v>
      </c>
      <c r="L111" s="29">
        <f t="shared" ref="L111:L113" si="66">K111/(E111/100000)</f>
        <v>37.85302486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230112.0</v>
      </c>
      <c r="F112" s="56">
        <v>25.2</v>
      </c>
      <c r="G112" s="27"/>
      <c r="H112" s="28"/>
      <c r="I112" s="28"/>
      <c r="J112" s="27">
        <f t="shared" ref="J112:J113" si="67">(3.6/48.7)*I104</f>
        <v>2.259794661</v>
      </c>
      <c r="K112" s="29">
        <f t="shared" ref="K112:K113" si="68">D112-J112</f>
        <v>55.74020534</v>
      </c>
      <c r="L112" s="29">
        <f t="shared" si="66"/>
        <v>24.2230763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4172.0</v>
      </c>
      <c r="E113" s="57">
        <v>2796884.0</v>
      </c>
      <c r="F113" s="56">
        <v>149.2</v>
      </c>
      <c r="G113" s="27"/>
      <c r="H113" s="28"/>
      <c r="I113" s="28"/>
      <c r="J113" s="27">
        <f t="shared" si="67"/>
        <v>6.63449692</v>
      </c>
      <c r="K113" s="29">
        <f t="shared" si="68"/>
        <v>4165.365503</v>
      </c>
      <c r="L113" s="29">
        <f t="shared" si="66"/>
        <v>148.9287901</v>
      </c>
      <c r="M113" s="29">
        <f>L117*(E113/100000)</f>
        <v>2723.198123</v>
      </c>
      <c r="N113" s="27">
        <f>K113-M113</f>
        <v>1442.16738</v>
      </c>
      <c r="O113" s="42">
        <v>27.0</v>
      </c>
      <c r="P113" s="46">
        <v>53.3</v>
      </c>
      <c r="Q113" s="28">
        <f>N113*P113</f>
        <v>76867.52137</v>
      </c>
    </row>
    <row r="114">
      <c r="A114" s="32"/>
      <c r="B114" s="32"/>
      <c r="C114" s="24" t="s">
        <v>42</v>
      </c>
      <c r="D114" s="56">
        <v>16.0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4246.0</v>
      </c>
      <c r="E115" s="59">
        <v>3026996.0</v>
      </c>
      <c r="F115" s="58">
        <v>140.3</v>
      </c>
      <c r="G115" s="29"/>
      <c r="H115" s="28"/>
      <c r="I115" s="28"/>
      <c r="J115" s="27"/>
      <c r="K115" s="29">
        <f>SUM(K112:K114)</f>
        <v>4237.105708</v>
      </c>
      <c r="L115" s="29">
        <f t="shared" ref="L115:L117" si="69">K115/(E115/100000)</f>
        <v>139.9772483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2842.0</v>
      </c>
      <c r="E116" s="57">
        <v>3847517.0</v>
      </c>
      <c r="F116" s="56">
        <v>73.9</v>
      </c>
      <c r="G116" s="27"/>
      <c r="H116" s="28"/>
      <c r="I116" s="28"/>
      <c r="J116" s="27">
        <f t="shared" ref="J116:J117" si="70">(44.6/48.7)*I104</f>
        <v>27.99634497</v>
      </c>
      <c r="K116" s="29">
        <f t="shared" ref="K116:K117" si="71">D116-J116</f>
        <v>2814.003655</v>
      </c>
      <c r="L116" s="29">
        <f t="shared" si="69"/>
        <v>73.1381734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12207.0</v>
      </c>
      <c r="E117" s="57">
        <v>1.2452886E7</v>
      </c>
      <c r="F117" s="56">
        <v>98.0</v>
      </c>
      <c r="G117" s="27"/>
      <c r="H117" s="28"/>
      <c r="I117" s="28"/>
      <c r="J117" s="27">
        <f t="shared" si="70"/>
        <v>82.19404517</v>
      </c>
      <c r="K117" s="29">
        <f t="shared" si="71"/>
        <v>12124.80595</v>
      </c>
      <c r="L117" s="29">
        <f t="shared" si="69"/>
        <v>97.36542963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48.0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48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15097.0</v>
      </c>
      <c r="E119" s="59">
        <v>1.6300403E7</v>
      </c>
      <c r="F119" s="58">
        <v>92.6</v>
      </c>
      <c r="G119" s="29"/>
      <c r="H119" s="28"/>
      <c r="I119" s="28"/>
      <c r="J119" s="27"/>
      <c r="K119" s="29">
        <f>SUM(K116:K118)</f>
        <v>14986.80961</v>
      </c>
      <c r="L119" s="29">
        <f t="shared" ref="L119:L122" si="72">K119/(E119/100000)</f>
        <v>91.94134409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20263.0</v>
      </c>
      <c r="E120" s="59">
        <v>2.1101849E7</v>
      </c>
      <c r="F120" s="58">
        <v>96.0</v>
      </c>
      <c r="G120" s="29"/>
      <c r="H120" s="28"/>
      <c r="I120" s="28"/>
      <c r="J120" s="27"/>
      <c r="K120" s="29">
        <f>SUM(K119,K115,K111,K107)</f>
        <v>20263</v>
      </c>
      <c r="L120" s="29">
        <f t="shared" si="72"/>
        <v>96.02476067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143401.0</v>
      </c>
      <c r="F121" s="56">
        <v>16.0</v>
      </c>
      <c r="G121" s="27"/>
      <c r="H121" s="28"/>
      <c r="I121" s="28">
        <f>I124-I122</f>
        <v>35.33</v>
      </c>
      <c r="J121" s="27"/>
      <c r="K121" s="29">
        <f>D121+I121</f>
        <v>58.33</v>
      </c>
      <c r="L121" s="29">
        <f t="shared" si="72"/>
        <v>40.67614591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395.0</v>
      </c>
      <c r="E122" s="57">
        <v>167697.0</v>
      </c>
      <c r="F122" s="56">
        <v>235.5</v>
      </c>
      <c r="G122" s="27">
        <v>1.25</v>
      </c>
      <c r="H122" s="28">
        <f>D122*G122</f>
        <v>493.75</v>
      </c>
      <c r="I122" s="28">
        <f>H122-D122</f>
        <v>98.75</v>
      </c>
      <c r="J122" s="27"/>
      <c r="K122" s="29">
        <f>H122</f>
        <v>493.75</v>
      </c>
      <c r="L122" s="29">
        <f t="shared" si="72"/>
        <v>294.4298348</v>
      </c>
      <c r="M122" s="29">
        <f>L134*(E122/100000)</f>
        <v>189.1873783</v>
      </c>
      <c r="N122" s="27">
        <f>K122-M122</f>
        <v>304.5626217</v>
      </c>
      <c r="O122" s="42">
        <v>32.0</v>
      </c>
      <c r="P122" s="46">
        <v>48.55</v>
      </c>
      <c r="Q122" s="28">
        <f>N122*P122</f>
        <v>14786.51529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419.0</v>
      </c>
      <c r="E124" s="59">
        <v>311098.0</v>
      </c>
      <c r="F124" s="58">
        <v>134.7</v>
      </c>
      <c r="G124" s="29">
        <v>1.32</v>
      </c>
      <c r="H124" s="28">
        <f>D124*G124</f>
        <v>553.08</v>
      </c>
      <c r="I124" s="28">
        <f>H124-D124</f>
        <v>134.08</v>
      </c>
      <c r="J124" s="27"/>
      <c r="K124" s="29">
        <f>SUM(K121:K123)</f>
        <v>553.08</v>
      </c>
      <c r="L124" s="29">
        <f t="shared" ref="L124:L126" si="73">K124/(E124/100000)</f>
        <v>177.7832066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16.0</v>
      </c>
      <c r="E125" s="57">
        <v>70996.0</v>
      </c>
      <c r="F125" s="56" t="s">
        <v>60</v>
      </c>
      <c r="G125" s="27"/>
      <c r="H125" s="28"/>
      <c r="I125" s="28"/>
      <c r="J125" s="27">
        <f t="shared" ref="J125:J126" si="74">(0.5/48.7)*I121</f>
        <v>0.3627310062</v>
      </c>
      <c r="K125" s="29">
        <f t="shared" ref="K125:K126" si="75">D125-J125</f>
        <v>15.63726899</v>
      </c>
      <c r="L125" s="29">
        <f t="shared" si="73"/>
        <v>22.0255634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557.0</v>
      </c>
      <c r="E126" s="57">
        <v>1349530.0</v>
      </c>
      <c r="F126" s="56">
        <v>41.3</v>
      </c>
      <c r="G126" s="27"/>
      <c r="H126" s="28"/>
      <c r="I126" s="28"/>
      <c r="J126" s="27">
        <f t="shared" si="74"/>
        <v>1.01386037</v>
      </c>
      <c r="K126" s="29">
        <f t="shared" si="75"/>
        <v>555.9861396</v>
      </c>
      <c r="L126" s="29">
        <f t="shared" si="73"/>
        <v>41.19850167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575.0</v>
      </c>
      <c r="E128" s="59">
        <v>1420526.0</v>
      </c>
      <c r="F128" s="58">
        <v>40.5</v>
      </c>
      <c r="G128" s="29"/>
      <c r="H128" s="28"/>
      <c r="I128" s="28"/>
      <c r="J128" s="27"/>
      <c r="K128" s="29">
        <f>SUM(K125:K127)</f>
        <v>573.6234086</v>
      </c>
      <c r="L128" s="29">
        <f t="shared" ref="L128:L130" si="76">K128/(E128/100000)</f>
        <v>40.38105664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46.0</v>
      </c>
      <c r="E129" s="57">
        <v>210152.0</v>
      </c>
      <c r="F129" s="56">
        <v>21.9</v>
      </c>
      <c r="G129" s="27"/>
      <c r="H129" s="28"/>
      <c r="I129" s="28"/>
      <c r="J129" s="27">
        <f t="shared" ref="J129:J130" si="77">(3.6/48.7)*I121</f>
        <v>2.611663244</v>
      </c>
      <c r="K129" s="29">
        <f t="shared" ref="K129:K130" si="78">D129-J129</f>
        <v>43.38833676</v>
      </c>
      <c r="L129" s="29">
        <f t="shared" si="76"/>
        <v>20.64616885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4614.0</v>
      </c>
      <c r="E130" s="57">
        <v>2629955.0</v>
      </c>
      <c r="F130" s="56">
        <v>175.4</v>
      </c>
      <c r="G130" s="27"/>
      <c r="H130" s="28"/>
      <c r="I130" s="28"/>
      <c r="J130" s="27">
        <f t="shared" si="77"/>
        <v>7.299794661</v>
      </c>
      <c r="K130" s="29">
        <f t="shared" si="78"/>
        <v>4606.700205</v>
      </c>
      <c r="L130" s="29">
        <f t="shared" si="76"/>
        <v>175.1627007</v>
      </c>
      <c r="M130" s="29">
        <f>L134*(E130/100000)</f>
        <v>2966.983854</v>
      </c>
      <c r="N130" s="27">
        <f>K130-M130</f>
        <v>1639.716351</v>
      </c>
      <c r="O130" s="42">
        <v>32.0</v>
      </c>
      <c r="P130" s="46">
        <v>48.55</v>
      </c>
      <c r="Q130" s="28">
        <f>N130*P130</f>
        <v>79608.22884</v>
      </c>
    </row>
    <row r="131">
      <c r="A131" s="32"/>
      <c r="B131" s="32"/>
      <c r="C131" s="24" t="s">
        <v>42</v>
      </c>
      <c r="D131" s="56">
        <v>14.0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14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4674.0</v>
      </c>
      <c r="E132" s="59">
        <v>2840107.0</v>
      </c>
      <c r="F132" s="58">
        <v>164.6</v>
      </c>
      <c r="G132" s="29"/>
      <c r="H132" s="28"/>
      <c r="I132" s="28"/>
      <c r="J132" s="27"/>
      <c r="K132" s="29">
        <f>SUM(K129:K131)</f>
        <v>4664.088542</v>
      </c>
      <c r="L132" s="29">
        <f t="shared" ref="L132:L134" si="79">K132/(E132/100000)</f>
        <v>164.2222825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2997.0</v>
      </c>
      <c r="E133" s="57">
        <v>3699934.0</v>
      </c>
      <c r="F133" s="56">
        <v>81.0</v>
      </c>
      <c r="G133" s="27"/>
      <c r="H133" s="28"/>
      <c r="I133" s="28"/>
      <c r="J133" s="27">
        <f t="shared" ref="J133:J134" si="80">(44.6/48.7)*I121</f>
        <v>32.35560575</v>
      </c>
      <c r="K133" s="29">
        <f t="shared" ref="K133:K134" si="81">D133-J133</f>
        <v>2964.644394</v>
      </c>
      <c r="L133" s="29">
        <f t="shared" si="79"/>
        <v>80.12695346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13279.0</v>
      </c>
      <c r="E134" s="57">
        <v>1.1690434E7</v>
      </c>
      <c r="F134" s="56">
        <v>113.6</v>
      </c>
      <c r="G134" s="27"/>
      <c r="H134" s="28"/>
      <c r="I134" s="28"/>
      <c r="J134" s="27">
        <f t="shared" si="80"/>
        <v>90.43634497</v>
      </c>
      <c r="K134" s="29">
        <f t="shared" si="81"/>
        <v>13188.56366</v>
      </c>
      <c r="L134" s="29">
        <f t="shared" si="79"/>
        <v>112.8150046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16328.0</v>
      </c>
      <c r="E136" s="59">
        <v>1.5390368E7</v>
      </c>
      <c r="F136" s="58">
        <v>106.1</v>
      </c>
      <c r="G136" s="29"/>
      <c r="H136" s="28"/>
      <c r="I136" s="28"/>
      <c r="J136" s="27"/>
      <c r="K136" s="29">
        <f>SUM(K133:K135)</f>
        <v>16205.20805</v>
      </c>
      <c r="L136" s="29">
        <f t="shared" ref="L136:L139" si="82">K136/(E136/100000)</f>
        <v>105.2944806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21996.0</v>
      </c>
      <c r="E137" s="59">
        <v>1.9962099E7</v>
      </c>
      <c r="F137" s="58">
        <v>110.2</v>
      </c>
      <c r="G137" s="29"/>
      <c r="H137" s="28"/>
      <c r="I137" s="28"/>
      <c r="J137" s="27"/>
      <c r="K137" s="29">
        <f>SUM(K136,K132,K128,K124)</f>
        <v>21996</v>
      </c>
      <c r="L137" s="29">
        <f t="shared" si="82"/>
        <v>110.1888133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19.0</v>
      </c>
      <c r="E138" s="57">
        <v>128878.0</v>
      </c>
      <c r="F138" s="56" t="s">
        <v>60</v>
      </c>
      <c r="G138" s="27"/>
      <c r="H138" s="28"/>
      <c r="I138" s="28">
        <f>I141-I139</f>
        <v>40.91</v>
      </c>
      <c r="J138" s="27"/>
      <c r="K138" s="29">
        <f>D138+I138</f>
        <v>59.91</v>
      </c>
      <c r="L138" s="29">
        <f t="shared" si="82"/>
        <v>46.4858238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493.0</v>
      </c>
      <c r="E139" s="57">
        <v>163534.0</v>
      </c>
      <c r="F139" s="56">
        <v>301.5</v>
      </c>
      <c r="G139" s="27">
        <v>1.25</v>
      </c>
      <c r="H139" s="28">
        <f>D139*G139</f>
        <v>616.25</v>
      </c>
      <c r="I139" s="28">
        <f>H139-D139</f>
        <v>123.25</v>
      </c>
      <c r="J139" s="27"/>
      <c r="K139" s="29">
        <f>H139</f>
        <v>616.25</v>
      </c>
      <c r="L139" s="29">
        <f t="shared" si="82"/>
        <v>376.8329522</v>
      </c>
      <c r="M139" s="29">
        <f>L151*(E139/100000)</f>
        <v>234.0164288</v>
      </c>
      <c r="N139" s="27">
        <f>K139-M139</f>
        <v>382.2335712</v>
      </c>
      <c r="O139" s="42">
        <v>37.0</v>
      </c>
      <c r="P139" s="46">
        <v>43.85</v>
      </c>
      <c r="Q139" s="28">
        <f>N139*P139</f>
        <v>16760.9421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513.0</v>
      </c>
      <c r="E141" s="59">
        <v>292412.0</v>
      </c>
      <c r="F141" s="58">
        <v>175.4</v>
      </c>
      <c r="G141" s="29">
        <v>1.32</v>
      </c>
      <c r="H141" s="28">
        <f>D141*G141</f>
        <v>677.16</v>
      </c>
      <c r="I141" s="28">
        <f>H141-D141</f>
        <v>164.16</v>
      </c>
      <c r="J141" s="27"/>
      <c r="K141" s="29">
        <f>SUM(K138:K140)</f>
        <v>677.16</v>
      </c>
      <c r="L141" s="29">
        <f t="shared" ref="L141:L143" si="83">K141/(E141/100000)</f>
        <v>231.5773634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25.0</v>
      </c>
      <c r="E142" s="57">
        <v>59914.0</v>
      </c>
      <c r="F142" s="56">
        <v>41.7</v>
      </c>
      <c r="G142" s="27"/>
      <c r="H142" s="28"/>
      <c r="I142" s="28"/>
      <c r="J142" s="27">
        <f t="shared" ref="J142:J143" si="84">(0.5/48.7)*I138</f>
        <v>0.4200205339</v>
      </c>
      <c r="K142" s="29">
        <f t="shared" ref="K142:K143" si="85">D142-J142</f>
        <v>24.57997947</v>
      </c>
      <c r="L142" s="29">
        <f t="shared" si="83"/>
        <v>41.02543557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724.0</v>
      </c>
      <c r="E143" s="57">
        <v>1393414.0</v>
      </c>
      <c r="F143" s="56">
        <v>52.0</v>
      </c>
      <c r="G143" s="27"/>
      <c r="H143" s="28"/>
      <c r="I143" s="28"/>
      <c r="J143" s="27">
        <f t="shared" si="84"/>
        <v>1.265400411</v>
      </c>
      <c r="K143" s="29">
        <f t="shared" si="85"/>
        <v>722.7345996</v>
      </c>
      <c r="L143" s="29">
        <f t="shared" si="83"/>
        <v>51.8679014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754.0</v>
      </c>
      <c r="E145" s="59">
        <v>1453328.0</v>
      </c>
      <c r="F145" s="58">
        <v>51.9</v>
      </c>
      <c r="G145" s="29"/>
      <c r="H145" s="28"/>
      <c r="I145" s="28"/>
      <c r="J145" s="27"/>
      <c r="K145" s="29">
        <f>SUM(K142:K144)</f>
        <v>752.3145791</v>
      </c>
      <c r="L145" s="29">
        <f t="shared" ref="L145:L147" si="86">K145/(E145/100000)</f>
        <v>51.76495458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69.0</v>
      </c>
      <c r="E146" s="57">
        <v>173863.0</v>
      </c>
      <c r="F146" s="56">
        <v>39.7</v>
      </c>
      <c r="G146" s="27"/>
      <c r="H146" s="28"/>
      <c r="I146" s="28"/>
      <c r="J146" s="27">
        <f t="shared" ref="J146:J147" si="87">(3.6/48.7)*I138</f>
        <v>3.024147844</v>
      </c>
      <c r="K146" s="29">
        <f t="shared" ref="K146:K147" si="88">D146-J146</f>
        <v>65.97585216</v>
      </c>
      <c r="L146" s="29">
        <f t="shared" si="86"/>
        <v>37.94703425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5710.0</v>
      </c>
      <c r="E147" s="57">
        <v>2610393.0</v>
      </c>
      <c r="F147" s="56">
        <v>218.7</v>
      </c>
      <c r="G147" s="27"/>
      <c r="H147" s="28"/>
      <c r="I147" s="28"/>
      <c r="J147" s="27">
        <f t="shared" si="87"/>
        <v>9.110882957</v>
      </c>
      <c r="K147" s="29">
        <f t="shared" si="88"/>
        <v>5700.889117</v>
      </c>
      <c r="L147" s="29">
        <f t="shared" si="86"/>
        <v>218.3919861</v>
      </c>
      <c r="M147" s="29">
        <f>L151*(E147/100000)</f>
        <v>3735.460807</v>
      </c>
      <c r="N147" s="27">
        <f>K147-M147</f>
        <v>1965.42831</v>
      </c>
      <c r="O147" s="42">
        <v>37.0</v>
      </c>
      <c r="P147" s="46">
        <v>43.85</v>
      </c>
      <c r="Q147" s="28">
        <f>N147*P147</f>
        <v>86184.03141</v>
      </c>
    </row>
    <row r="148">
      <c r="A148" s="32"/>
      <c r="B148" s="32"/>
      <c r="C148" s="24" t="s">
        <v>42</v>
      </c>
      <c r="D148" s="56">
        <v>31.0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5810.0</v>
      </c>
      <c r="E149" s="59">
        <v>2784256.0</v>
      </c>
      <c r="F149" s="58">
        <v>208.7</v>
      </c>
      <c r="G149" s="29"/>
      <c r="H149" s="28"/>
      <c r="I149" s="28"/>
      <c r="J149" s="27"/>
      <c r="K149" s="29">
        <f>SUM(K146:K148)</f>
        <v>5797.864969</v>
      </c>
      <c r="L149" s="29">
        <f t="shared" ref="L149:L151" si="89">K149/(E149/100000)</f>
        <v>208.2374957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3384.0</v>
      </c>
      <c r="E150" s="57">
        <v>3493685.0</v>
      </c>
      <c r="F150" s="56">
        <v>96.9</v>
      </c>
      <c r="G150" s="27"/>
      <c r="H150" s="28"/>
      <c r="I150" s="28"/>
      <c r="J150" s="27">
        <f t="shared" ref="J150:J151" si="90">(44.6/48.7)*I138</f>
        <v>37.46583162</v>
      </c>
      <c r="K150" s="29">
        <f t="shared" ref="K150:K151" si="91">D150-J150</f>
        <v>3346.534168</v>
      </c>
      <c r="L150" s="29">
        <f t="shared" si="89"/>
        <v>95.78809104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17508.0</v>
      </c>
      <c r="E151" s="57">
        <v>1.2155961E7</v>
      </c>
      <c r="F151" s="56">
        <v>144.0</v>
      </c>
      <c r="G151" s="27"/>
      <c r="H151" s="28"/>
      <c r="I151" s="28"/>
      <c r="J151" s="27">
        <f t="shared" si="90"/>
        <v>112.8737166</v>
      </c>
      <c r="K151" s="29">
        <f t="shared" si="91"/>
        <v>17395.12628</v>
      </c>
      <c r="L151" s="29">
        <f t="shared" si="89"/>
        <v>143.0995565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20935.0</v>
      </c>
      <c r="E153" s="59">
        <v>1.5649646E7</v>
      </c>
      <c r="F153" s="58">
        <v>133.8</v>
      </c>
      <c r="G153" s="29"/>
      <c r="H153" s="28"/>
      <c r="I153" s="28"/>
      <c r="J153" s="27"/>
      <c r="K153" s="29">
        <f>SUM(K150:K152)</f>
        <v>20784.66045</v>
      </c>
      <c r="L153" s="29">
        <f t="shared" ref="L153:L156" si="92">K153/(E153/100000)</f>
        <v>132.8123361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28012.0</v>
      </c>
      <c r="E154" s="59">
        <v>2.0179642E7</v>
      </c>
      <c r="F154" s="58">
        <v>138.8</v>
      </c>
      <c r="G154" s="29"/>
      <c r="H154" s="28"/>
      <c r="I154" s="28"/>
      <c r="J154" s="27"/>
      <c r="K154" s="29">
        <f>SUM(K153,K149,K145,K141)</f>
        <v>28012</v>
      </c>
      <c r="L154" s="29">
        <f t="shared" si="92"/>
        <v>138.8131663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29.0</v>
      </c>
      <c r="E155" s="57">
        <v>112277.0</v>
      </c>
      <c r="F155" s="56">
        <v>25.8</v>
      </c>
      <c r="G155" s="27"/>
      <c r="H155" s="28"/>
      <c r="I155" s="28">
        <f>I158-I156</f>
        <v>52.75</v>
      </c>
      <c r="J155" s="27"/>
      <c r="K155" s="29">
        <f>D155+I155</f>
        <v>81.75</v>
      </c>
      <c r="L155" s="29">
        <f t="shared" si="92"/>
        <v>72.81099424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621.0</v>
      </c>
      <c r="E156" s="57">
        <v>167736.0</v>
      </c>
      <c r="F156" s="56">
        <v>370.2</v>
      </c>
      <c r="G156" s="27">
        <v>1.25</v>
      </c>
      <c r="H156" s="28">
        <f>D156*G156</f>
        <v>776.25</v>
      </c>
      <c r="I156" s="28">
        <f>H156-D156</f>
        <v>155.25</v>
      </c>
      <c r="J156" s="27"/>
      <c r="K156" s="29">
        <f>H156</f>
        <v>776.25</v>
      </c>
      <c r="L156" s="29">
        <f t="shared" si="92"/>
        <v>462.7807984</v>
      </c>
      <c r="M156" s="29">
        <f>L168*(E156/100000)</f>
        <v>342.9710927</v>
      </c>
      <c r="N156" s="27">
        <f>K156-M156</f>
        <v>433.2789073</v>
      </c>
      <c r="O156" s="42">
        <v>42.0</v>
      </c>
      <c r="P156" s="46">
        <v>39.15</v>
      </c>
      <c r="Q156" s="28">
        <f>N156*P156</f>
        <v>16962.86922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650.0</v>
      </c>
      <c r="E158" s="59">
        <v>280013.0</v>
      </c>
      <c r="F158" s="58">
        <v>232.1</v>
      </c>
      <c r="G158" s="29">
        <v>1.32</v>
      </c>
      <c r="H158" s="28">
        <f>D158*G158</f>
        <v>858</v>
      </c>
      <c r="I158" s="28">
        <f>H158-D158</f>
        <v>208</v>
      </c>
      <c r="J158" s="27"/>
      <c r="K158" s="29">
        <f>SUM(K155:K157)</f>
        <v>858</v>
      </c>
      <c r="L158" s="29">
        <f t="shared" ref="L158:L160" si="93">K158/(E158/100000)</f>
        <v>306.414345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51825.0</v>
      </c>
      <c r="F159" s="56">
        <v>65.6</v>
      </c>
      <c r="G159" s="27"/>
      <c r="H159" s="28"/>
      <c r="I159" s="28"/>
      <c r="J159" s="27">
        <f t="shared" ref="J159:J160" si="94">(0.5/48.7)*I155</f>
        <v>0.5415811088</v>
      </c>
      <c r="K159" s="29">
        <f t="shared" ref="K159:K160" si="95">D159-J159</f>
        <v>33.45841889</v>
      </c>
      <c r="L159" s="29">
        <f t="shared" si="93"/>
        <v>64.56038377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1004.0</v>
      </c>
      <c r="E160" s="57">
        <v>1243373.0</v>
      </c>
      <c r="F160" s="56">
        <v>80.7</v>
      </c>
      <c r="G160" s="27"/>
      <c r="H160" s="28"/>
      <c r="I160" s="28"/>
      <c r="J160" s="27">
        <f t="shared" si="94"/>
        <v>1.593942505</v>
      </c>
      <c r="K160" s="29">
        <f t="shared" si="95"/>
        <v>1002.406057</v>
      </c>
      <c r="L160" s="29">
        <f t="shared" si="93"/>
        <v>80.61989906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1040.0</v>
      </c>
      <c r="E162" s="59">
        <v>1295198.0</v>
      </c>
      <c r="F162" s="58">
        <v>80.3</v>
      </c>
      <c r="G162" s="29"/>
      <c r="H162" s="28"/>
      <c r="I162" s="28"/>
      <c r="J162" s="27"/>
      <c r="K162" s="29">
        <f>SUM(K159:K161)</f>
        <v>1037.864476</v>
      </c>
      <c r="L162" s="29">
        <f t="shared" ref="L162:L164" si="96">K162/(E162/100000)</f>
        <v>80.13172321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52.0</v>
      </c>
      <c r="E163" s="57">
        <v>154346.0</v>
      </c>
      <c r="F163" s="56">
        <v>33.7</v>
      </c>
      <c r="G163" s="27"/>
      <c r="H163" s="28"/>
      <c r="I163" s="28"/>
      <c r="J163" s="27">
        <f t="shared" ref="J163:J164" si="97">(3.6/48.7)*I155</f>
        <v>3.899383984</v>
      </c>
      <c r="K163" s="29">
        <f t="shared" ref="K163:K164" si="98">D163-J163</f>
        <v>48.10061602</v>
      </c>
      <c r="L163" s="29">
        <f t="shared" si="96"/>
        <v>31.16414809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8097.0</v>
      </c>
      <c r="E164" s="57">
        <v>2662037.0</v>
      </c>
      <c r="F164" s="56">
        <v>304.2</v>
      </c>
      <c r="G164" s="27"/>
      <c r="H164" s="28"/>
      <c r="I164" s="28"/>
      <c r="J164" s="27">
        <f t="shared" si="97"/>
        <v>11.47638604</v>
      </c>
      <c r="K164" s="29">
        <f t="shared" si="98"/>
        <v>8085.523614</v>
      </c>
      <c r="L164" s="29">
        <f t="shared" si="96"/>
        <v>303.7344565</v>
      </c>
      <c r="M164" s="29">
        <f>L168*(E164/100000)</f>
        <v>5443.087582</v>
      </c>
      <c r="N164" s="27">
        <f>K164-M164</f>
        <v>2642.436032</v>
      </c>
      <c r="O164" s="42">
        <v>42.0</v>
      </c>
      <c r="P164" s="46">
        <v>39.15</v>
      </c>
      <c r="Q164" s="28">
        <f>N164*P164</f>
        <v>103451.3706</v>
      </c>
    </row>
    <row r="165">
      <c r="A165" s="32"/>
      <c r="B165" s="32"/>
      <c r="C165" s="24" t="s">
        <v>42</v>
      </c>
      <c r="D165" s="56">
        <v>57.0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57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8206.0</v>
      </c>
      <c r="E166" s="59">
        <v>2816383.0</v>
      </c>
      <c r="F166" s="58">
        <v>291.4</v>
      </c>
      <c r="G166" s="29"/>
      <c r="H166" s="28"/>
      <c r="I166" s="28"/>
      <c r="J166" s="27"/>
      <c r="K166" s="29">
        <f>SUM(K163:K165)</f>
        <v>8190.62423</v>
      </c>
      <c r="L166" s="29">
        <f t="shared" ref="L166:L168" si="99">K166/(E166/100000)</f>
        <v>290.8206813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4530.0</v>
      </c>
      <c r="E167" s="57">
        <v>3123952.0</v>
      </c>
      <c r="F167" s="56">
        <v>145.0</v>
      </c>
      <c r="G167" s="27"/>
      <c r="H167" s="28"/>
      <c r="I167" s="28"/>
      <c r="J167" s="27">
        <f t="shared" ref="J167:J168" si="100">(44.6/48.7)*I155</f>
        <v>48.30903491</v>
      </c>
      <c r="K167" s="29">
        <f t="shared" ref="K167:K168" si="101">D167-J167</f>
        <v>4481.690965</v>
      </c>
      <c r="L167" s="29">
        <f t="shared" si="99"/>
        <v>143.4622224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27491.0</v>
      </c>
      <c r="E168" s="57">
        <v>1.3375418E7</v>
      </c>
      <c r="F168" s="56">
        <v>205.5</v>
      </c>
      <c r="G168" s="27"/>
      <c r="H168" s="28"/>
      <c r="I168" s="28"/>
      <c r="J168" s="27">
        <f t="shared" si="100"/>
        <v>142.1796715</v>
      </c>
      <c r="K168" s="29">
        <f t="shared" si="101"/>
        <v>27348.82033</v>
      </c>
      <c r="L168" s="29">
        <f t="shared" si="99"/>
        <v>204.4707711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32125.0</v>
      </c>
      <c r="E170" s="59">
        <v>1.649937E7</v>
      </c>
      <c r="F170" s="58">
        <v>194.7</v>
      </c>
      <c r="G170" s="29"/>
      <c r="H170" s="28"/>
      <c r="I170" s="28"/>
      <c r="J170" s="27"/>
      <c r="K170" s="29">
        <f>SUM(K167:K169)</f>
        <v>31934.51129</v>
      </c>
      <c r="L170" s="29">
        <f t="shared" ref="L170:L173" si="102">K170/(E170/100000)</f>
        <v>193.5498828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42021.0</v>
      </c>
      <c r="E171" s="59">
        <v>2.0890964E7</v>
      </c>
      <c r="F171" s="58">
        <v>201.1</v>
      </c>
      <c r="G171" s="29"/>
      <c r="H171" s="28"/>
      <c r="I171" s="28"/>
      <c r="J171" s="27"/>
      <c r="K171" s="29">
        <f>SUM(K170,K166,K162,K158)</f>
        <v>42021</v>
      </c>
      <c r="L171" s="29">
        <f t="shared" si="102"/>
        <v>201.1443799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35.0</v>
      </c>
      <c r="E172" s="57">
        <v>97275.0</v>
      </c>
      <c r="F172" s="56">
        <v>36.0</v>
      </c>
      <c r="G172" s="27"/>
      <c r="H172" s="28"/>
      <c r="I172" s="28">
        <f>I175-I173</f>
        <v>114.54</v>
      </c>
      <c r="J172" s="27"/>
      <c r="K172" s="29">
        <f>D172+I172</f>
        <v>149.54</v>
      </c>
      <c r="L172" s="29">
        <f t="shared" si="102"/>
        <v>153.7291185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953.0</v>
      </c>
      <c r="E173" s="57">
        <v>186614.0</v>
      </c>
      <c r="F173" s="56">
        <v>510.7</v>
      </c>
      <c r="G173" s="27">
        <v>1.42</v>
      </c>
      <c r="H173" s="28">
        <f>D173*G173</f>
        <v>1353.26</v>
      </c>
      <c r="I173" s="28">
        <f>H173-D173</f>
        <v>400.26</v>
      </c>
      <c r="J173" s="27"/>
      <c r="K173" s="29">
        <f>H173</f>
        <v>1353.26</v>
      </c>
      <c r="L173" s="29">
        <f t="shared" si="102"/>
        <v>725.1653145</v>
      </c>
      <c r="M173" s="29">
        <f>L185*(E172/100000)</f>
        <v>315.8206491</v>
      </c>
      <c r="N173" s="27">
        <f>K173-M173</f>
        <v>1037.439351</v>
      </c>
      <c r="O173" s="42">
        <v>47.0</v>
      </c>
      <c r="P173" s="27">
        <v>34.55</v>
      </c>
      <c r="Q173" s="28">
        <f>N173*P173</f>
        <v>35843.52957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990.0</v>
      </c>
      <c r="E175" s="59">
        <v>283889.0</v>
      </c>
      <c r="F175" s="58">
        <v>348.7</v>
      </c>
      <c r="G175" s="29">
        <v>1.52</v>
      </c>
      <c r="H175" s="28">
        <f>D175*G175</f>
        <v>1504.8</v>
      </c>
      <c r="I175" s="28">
        <f>H175-D175</f>
        <v>514.8</v>
      </c>
      <c r="J175" s="27"/>
      <c r="K175" s="29">
        <f>SUM(K172:K174)</f>
        <v>1504.8</v>
      </c>
      <c r="L175" s="29">
        <f t="shared" ref="L175:L177" si="103">K175/(E175/100000)</f>
        <v>530.0663287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34.0</v>
      </c>
      <c r="E176" s="57">
        <v>44135.0</v>
      </c>
      <c r="F176" s="56">
        <v>77.0</v>
      </c>
      <c r="G176" s="27"/>
      <c r="H176" s="28"/>
      <c r="I176" s="28"/>
      <c r="J176" s="27">
        <f t="shared" ref="J176:J177" si="104">(0.5/48.7)*I172</f>
        <v>1.175975359</v>
      </c>
      <c r="K176" s="29">
        <f t="shared" ref="K176:K177" si="105">D176-J176</f>
        <v>32.82402464</v>
      </c>
      <c r="L176" s="29">
        <f t="shared" si="103"/>
        <v>74.37186958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1545.0</v>
      </c>
      <c r="E177" s="57">
        <v>1162326.0</v>
      </c>
      <c r="F177" s="56">
        <v>132.9</v>
      </c>
      <c r="G177" s="27"/>
      <c r="H177" s="28"/>
      <c r="I177" s="28"/>
      <c r="J177" s="27">
        <f t="shared" si="104"/>
        <v>4.109445585</v>
      </c>
      <c r="K177" s="29">
        <f t="shared" si="105"/>
        <v>1540.890554</v>
      </c>
      <c r="L177" s="29">
        <f t="shared" si="103"/>
        <v>132.5695678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21.0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21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1600.0</v>
      </c>
      <c r="E179" s="59">
        <v>1206461.0</v>
      </c>
      <c r="F179" s="58">
        <v>132.6</v>
      </c>
      <c r="G179" s="29"/>
      <c r="H179" s="28"/>
      <c r="I179" s="28"/>
      <c r="J179" s="27"/>
      <c r="K179" s="29">
        <f>SUM(K176:K178)</f>
        <v>1594.714579</v>
      </c>
      <c r="L179" s="29">
        <f t="shared" ref="L179:L181" si="106">K179/(E179/100000)</f>
        <v>132.181196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98.0</v>
      </c>
      <c r="E180" s="57">
        <v>136426.0</v>
      </c>
      <c r="F180" s="56">
        <v>71.8</v>
      </c>
      <c r="G180" s="27"/>
      <c r="H180" s="28"/>
      <c r="I180" s="28"/>
      <c r="J180" s="27">
        <f t="shared" ref="J180:J181" si="107">(3.6/48.7)*I172</f>
        <v>8.467022587</v>
      </c>
      <c r="K180" s="29">
        <f t="shared" ref="K180:K181" si="108">D180-J180</f>
        <v>89.53297741</v>
      </c>
      <c r="L180" s="29">
        <f t="shared" si="106"/>
        <v>65.62750312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13423.0</v>
      </c>
      <c r="E181" s="57">
        <v>2823433.0</v>
      </c>
      <c r="F181" s="56">
        <v>475.4</v>
      </c>
      <c r="G181" s="27"/>
      <c r="H181" s="28"/>
      <c r="I181" s="28"/>
      <c r="J181" s="27">
        <f t="shared" si="107"/>
        <v>29.58800821</v>
      </c>
      <c r="K181" s="29">
        <f t="shared" si="108"/>
        <v>13393.41199</v>
      </c>
      <c r="L181" s="29">
        <f t="shared" si="106"/>
        <v>474.3662057</v>
      </c>
      <c r="M181" s="29">
        <f>L185*(E181/100000)</f>
        <v>9166.77916</v>
      </c>
      <c r="N181" s="27">
        <f>K181-M181</f>
        <v>4226.632832</v>
      </c>
      <c r="O181" s="42">
        <v>47.0</v>
      </c>
      <c r="P181" s="27">
        <v>34.55</v>
      </c>
      <c r="Q181" s="28">
        <f>N181*P181</f>
        <v>146030.1644</v>
      </c>
    </row>
    <row r="182">
      <c r="A182" s="32"/>
      <c r="B182" s="32"/>
      <c r="C182" s="24" t="s">
        <v>42</v>
      </c>
      <c r="D182" s="56">
        <v>60.0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60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13581.0</v>
      </c>
      <c r="E183" s="59">
        <v>2959859.0</v>
      </c>
      <c r="F183" s="58">
        <v>458.8</v>
      </c>
      <c r="G183" s="29"/>
      <c r="H183" s="28"/>
      <c r="I183" s="28"/>
      <c r="J183" s="27"/>
      <c r="K183" s="29">
        <f>SUM(K180:K182)</f>
        <v>13542.94497</v>
      </c>
      <c r="L183" s="29">
        <f t="shared" ref="L183:L185" si="109">K183/(E183/100000)</f>
        <v>457.5537203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6473.0</v>
      </c>
      <c r="E184" s="57">
        <v>2744238.0</v>
      </c>
      <c r="F184" s="56">
        <v>235.9</v>
      </c>
      <c r="G184" s="27"/>
      <c r="H184" s="28"/>
      <c r="I184" s="28"/>
      <c r="J184" s="27">
        <f t="shared" ref="J184:J185" si="110">(44.6/48.7)*I172</f>
        <v>104.8970021</v>
      </c>
      <c r="K184" s="29">
        <f t="shared" ref="K184:K185" si="111">D184-J184</f>
        <v>6368.102998</v>
      </c>
      <c r="L184" s="29">
        <f t="shared" si="109"/>
        <v>232.0535973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50736.0</v>
      </c>
      <c r="E185" s="57">
        <v>1.5514144E7</v>
      </c>
      <c r="F185" s="56">
        <v>327.0</v>
      </c>
      <c r="G185" s="27"/>
      <c r="H185" s="28"/>
      <c r="I185" s="28"/>
      <c r="J185" s="27">
        <f t="shared" si="110"/>
        <v>366.5625462</v>
      </c>
      <c r="K185" s="29">
        <f t="shared" si="111"/>
        <v>50369.43745</v>
      </c>
      <c r="L185" s="29">
        <f t="shared" si="109"/>
        <v>324.667848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189.0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189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57398.0</v>
      </c>
      <c r="E187" s="59">
        <v>1.8258382E7</v>
      </c>
      <c r="F187" s="58">
        <v>314.4</v>
      </c>
      <c r="G187" s="29"/>
      <c r="H187" s="28"/>
      <c r="I187" s="28"/>
      <c r="J187" s="27"/>
      <c r="K187" s="29">
        <f>SUM(K184:K186)</f>
        <v>56926.54045</v>
      </c>
      <c r="L187" s="29">
        <f t="shared" ref="L187:L190" si="112">K187/(E187/100000)</f>
        <v>311.7830509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73569.0</v>
      </c>
      <c r="E188" s="59">
        <v>2.2708591E7</v>
      </c>
      <c r="F188" s="58">
        <v>324.0</v>
      </c>
      <c r="G188" s="29"/>
      <c r="H188" s="28"/>
      <c r="I188" s="28"/>
      <c r="J188" s="27"/>
      <c r="K188" s="29">
        <f>SUM(K187,K183,K179,K175)</f>
        <v>73569</v>
      </c>
      <c r="L188" s="29">
        <f t="shared" si="112"/>
        <v>323.969902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61.0</v>
      </c>
      <c r="E189" s="57">
        <v>77167.0</v>
      </c>
      <c r="F189" s="56">
        <v>79.0</v>
      </c>
      <c r="G189" s="27"/>
      <c r="H189" s="28"/>
      <c r="I189" s="28">
        <f>I192-I190</f>
        <v>148.6</v>
      </c>
      <c r="J189" s="27"/>
      <c r="K189" s="29">
        <f>D189+I189</f>
        <v>209.6</v>
      </c>
      <c r="L189" s="29">
        <f t="shared" si="112"/>
        <v>271.6186971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1148.0</v>
      </c>
      <c r="E190" s="57">
        <v>176691.0</v>
      </c>
      <c r="F190" s="56">
        <v>649.7</v>
      </c>
      <c r="G190" s="27">
        <v>1.42</v>
      </c>
      <c r="H190" s="28">
        <f>D190*G190</f>
        <v>1630.16</v>
      </c>
      <c r="I190" s="28">
        <f>H190-D190</f>
        <v>482.16</v>
      </c>
      <c r="J190" s="27"/>
      <c r="K190" s="29">
        <f>H190</f>
        <v>1630.16</v>
      </c>
      <c r="L190" s="29">
        <f t="shared" si="112"/>
        <v>922.6049997</v>
      </c>
      <c r="M190" s="29">
        <f>L202*(E190/100000)</f>
        <v>852.4343388</v>
      </c>
      <c r="N190" s="27">
        <f>K190-M190</f>
        <v>777.7256612</v>
      </c>
      <c r="O190" s="42">
        <v>52.0</v>
      </c>
      <c r="P190" s="46">
        <v>30.2</v>
      </c>
      <c r="Q190" s="28">
        <f>N190*P190</f>
        <v>23487.31497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1213.0</v>
      </c>
      <c r="E192" s="59">
        <v>253858.0</v>
      </c>
      <c r="F192" s="58">
        <v>477.8</v>
      </c>
      <c r="G192" s="29">
        <v>1.52</v>
      </c>
      <c r="H192" s="28">
        <f>D192*G192</f>
        <v>1843.76</v>
      </c>
      <c r="I192" s="28">
        <f>H192-D192</f>
        <v>630.76</v>
      </c>
      <c r="J192" s="27"/>
      <c r="K192" s="29">
        <f>SUM(K189:K191)</f>
        <v>1843.76</v>
      </c>
      <c r="L192" s="29">
        <f t="shared" ref="L192:L194" si="113">K192/(E192/100000)</f>
        <v>726.2958032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49.0</v>
      </c>
      <c r="E193" s="57">
        <v>34866.0</v>
      </c>
      <c r="F193" s="56">
        <v>140.5</v>
      </c>
      <c r="G193" s="27"/>
      <c r="H193" s="28"/>
      <c r="I193" s="28"/>
      <c r="J193" s="27">
        <f t="shared" ref="J193:J194" si="114">(0.5/48.7)*I189</f>
        <v>1.525667351</v>
      </c>
      <c r="K193" s="29">
        <f t="shared" ref="K193:K194" si="115">D193-J193</f>
        <v>47.47433265</v>
      </c>
      <c r="L193" s="29">
        <f t="shared" si="113"/>
        <v>136.1622574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2197.0</v>
      </c>
      <c r="E194" s="57">
        <v>1056873.0</v>
      </c>
      <c r="F194" s="56">
        <v>207.9</v>
      </c>
      <c r="G194" s="27"/>
      <c r="H194" s="28"/>
      <c r="I194" s="28"/>
      <c r="J194" s="27">
        <f t="shared" si="114"/>
        <v>4.950308008</v>
      </c>
      <c r="K194" s="29">
        <f t="shared" si="115"/>
        <v>2192.049692</v>
      </c>
      <c r="L194" s="29">
        <f t="shared" si="113"/>
        <v>207.4089973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2262.0</v>
      </c>
      <c r="E196" s="59">
        <v>1091739.0</v>
      </c>
      <c r="F196" s="58">
        <v>207.2</v>
      </c>
      <c r="G196" s="29"/>
      <c r="H196" s="28"/>
      <c r="I196" s="28"/>
      <c r="J196" s="27"/>
      <c r="K196" s="29">
        <f>SUM(K193:K195)</f>
        <v>2255.524025</v>
      </c>
      <c r="L196" s="29">
        <f t="shared" ref="L196:L198" si="116">K196/(E196/100000)</f>
        <v>206.5991986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127.0</v>
      </c>
      <c r="E197" s="57">
        <v>111623.0</v>
      </c>
      <c r="F197" s="56">
        <v>113.8</v>
      </c>
      <c r="G197" s="27"/>
      <c r="H197" s="28"/>
      <c r="I197" s="28"/>
      <c r="J197" s="27">
        <f t="shared" ref="J197:J198" si="117">(3.6/48.7)*I189</f>
        <v>10.98480493</v>
      </c>
      <c r="K197" s="29">
        <f t="shared" ref="K197:K198" si="118">D197-J197</f>
        <v>116.0151951</v>
      </c>
      <c r="L197" s="29">
        <f t="shared" si="116"/>
        <v>103.9348477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20275.0</v>
      </c>
      <c r="E198" s="57">
        <v>2692449.0</v>
      </c>
      <c r="F198" s="56">
        <v>753.0</v>
      </c>
      <c r="G198" s="27"/>
      <c r="H198" s="28"/>
      <c r="I198" s="28"/>
      <c r="J198" s="27">
        <f t="shared" si="117"/>
        <v>35.64221766</v>
      </c>
      <c r="K198" s="29">
        <f t="shared" si="118"/>
        <v>20239.35778</v>
      </c>
      <c r="L198" s="29">
        <f t="shared" si="116"/>
        <v>751.7081208</v>
      </c>
      <c r="M198" s="29">
        <f>L202*(E198/100000)</f>
        <v>12989.54663</v>
      </c>
      <c r="N198" s="27">
        <f>K198-M198</f>
        <v>7249.811155</v>
      </c>
      <c r="O198" s="42">
        <v>52.0</v>
      </c>
      <c r="P198" s="46">
        <v>30.2</v>
      </c>
      <c r="Q198" s="28">
        <f>N198*P198</f>
        <v>218944.2969</v>
      </c>
    </row>
    <row r="199">
      <c r="A199" s="32"/>
      <c r="B199" s="32"/>
      <c r="C199" s="24" t="s">
        <v>42</v>
      </c>
      <c r="D199" s="56">
        <v>110.0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20512.0</v>
      </c>
      <c r="E200" s="59">
        <v>2804072.0</v>
      </c>
      <c r="F200" s="58">
        <v>731.5</v>
      </c>
      <c r="G200" s="29"/>
      <c r="H200" s="28"/>
      <c r="I200" s="28"/>
      <c r="J200" s="27"/>
      <c r="K200" s="29">
        <f>SUM(K197:K199)</f>
        <v>20465.37298</v>
      </c>
      <c r="L200" s="29">
        <f t="shared" ref="L200:L202" si="119">K200/(E200/100000)</f>
        <v>729.8447749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8038.0</v>
      </c>
      <c r="E201" s="57">
        <v>2217798.0</v>
      </c>
      <c r="F201" s="56">
        <v>362.4</v>
      </c>
      <c r="G201" s="27"/>
      <c r="H201" s="28"/>
      <c r="I201" s="28"/>
      <c r="J201" s="27">
        <f t="shared" ref="J201:J202" si="120">(44.6/48.7)*I189</f>
        <v>136.0895277</v>
      </c>
      <c r="K201" s="29">
        <f t="shared" ref="K201:K202" si="121">D201-J201</f>
        <v>7901.910472</v>
      </c>
      <c r="L201" s="29">
        <f t="shared" si="119"/>
        <v>356.2953196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77298.0</v>
      </c>
      <c r="E202" s="57">
        <v>1.5930658E7</v>
      </c>
      <c r="F202" s="56">
        <v>485.2</v>
      </c>
      <c r="G202" s="27"/>
      <c r="H202" s="28"/>
      <c r="I202" s="28"/>
      <c r="J202" s="27">
        <f t="shared" si="120"/>
        <v>441.5674743</v>
      </c>
      <c r="K202" s="29">
        <f t="shared" si="121"/>
        <v>76856.43253</v>
      </c>
      <c r="L202" s="29">
        <f t="shared" si="119"/>
        <v>482.4435533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315.0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315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85651.0</v>
      </c>
      <c r="E204" s="59">
        <v>1.8148456E7</v>
      </c>
      <c r="F204" s="58">
        <v>471.9</v>
      </c>
      <c r="G204" s="29"/>
      <c r="H204" s="28"/>
      <c r="I204" s="28"/>
      <c r="J204" s="27"/>
      <c r="K204" s="29">
        <f>SUM(K201:K203)</f>
        <v>85073.343</v>
      </c>
      <c r="L204" s="29">
        <f t="shared" ref="L204:L207" si="122">K204/(E204/100000)</f>
        <v>468.7635301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109638.0</v>
      </c>
      <c r="E205" s="59">
        <v>2.2298125E7</v>
      </c>
      <c r="F205" s="58">
        <v>491.7</v>
      </c>
      <c r="G205" s="29"/>
      <c r="H205" s="28"/>
      <c r="I205" s="28"/>
      <c r="J205" s="27"/>
      <c r="K205" s="29">
        <f>SUM(K204,K200,K196,K192)</f>
        <v>109638</v>
      </c>
      <c r="L205" s="29">
        <f t="shared" si="122"/>
        <v>491.691566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43.0</v>
      </c>
      <c r="E206" s="57">
        <v>52756.0</v>
      </c>
      <c r="F206" s="56">
        <v>81.5</v>
      </c>
      <c r="G206" s="27"/>
      <c r="H206" s="28"/>
      <c r="I206" s="28">
        <f>I209-I207</f>
        <v>150.04</v>
      </c>
      <c r="J206" s="27"/>
      <c r="K206" s="29">
        <f>D206+I206</f>
        <v>193.04</v>
      </c>
      <c r="L206" s="29">
        <f t="shared" si="122"/>
        <v>365.9109864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1337.0</v>
      </c>
      <c r="E207" s="57">
        <v>144550.0</v>
      </c>
      <c r="F207" s="56">
        <v>924.9</v>
      </c>
      <c r="G207" s="27">
        <v>1.28</v>
      </c>
      <c r="H207" s="28">
        <f>D207*G207</f>
        <v>1711.36</v>
      </c>
      <c r="I207" s="28">
        <f>H207-D207</f>
        <v>374.36</v>
      </c>
      <c r="J207" s="27"/>
      <c r="K207" s="29">
        <f>H207</f>
        <v>1711.36</v>
      </c>
      <c r="L207" s="29">
        <f t="shared" si="122"/>
        <v>1183.922518</v>
      </c>
      <c r="M207" s="29">
        <f>L219*(E207/100000)</f>
        <v>996.0139492</v>
      </c>
      <c r="N207" s="27">
        <f>K207-M207</f>
        <v>715.3460508</v>
      </c>
      <c r="O207" s="42">
        <v>57.0</v>
      </c>
      <c r="P207" s="46">
        <v>25.95</v>
      </c>
      <c r="Q207" s="28">
        <f>N207*P207</f>
        <v>18563.23002</v>
      </c>
    </row>
    <row r="208">
      <c r="A208" s="32"/>
      <c r="B208" s="32"/>
      <c r="C208" s="24" t="s">
        <v>42</v>
      </c>
      <c r="D208" s="56">
        <v>0.0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0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1380.0</v>
      </c>
      <c r="E209" s="59">
        <v>197306.0</v>
      </c>
      <c r="F209" s="58">
        <v>699.4</v>
      </c>
      <c r="G209" s="29">
        <v>1.38</v>
      </c>
      <c r="H209" s="28">
        <f>D209*G209</f>
        <v>1904.4</v>
      </c>
      <c r="I209" s="28">
        <f>H209-D209</f>
        <v>524.4</v>
      </c>
      <c r="J209" s="27"/>
      <c r="K209" s="29">
        <f>SUM(K206:K208)</f>
        <v>1904.4</v>
      </c>
      <c r="L209" s="29">
        <f t="shared" ref="L209:L211" si="123">K209/(E209/100000)</f>
        <v>965.201261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80.0</v>
      </c>
      <c r="E210" s="57">
        <v>24592.0</v>
      </c>
      <c r="F210" s="56">
        <v>325.3</v>
      </c>
      <c r="G210" s="27"/>
      <c r="H210" s="28"/>
      <c r="I210" s="28"/>
      <c r="J210" s="27">
        <f t="shared" ref="J210:J211" si="124">(0.5/48.7)*I206</f>
        <v>1.540451745</v>
      </c>
      <c r="K210" s="29">
        <f t="shared" ref="K210:K211" si="125">D210-J210</f>
        <v>78.45954825</v>
      </c>
      <c r="L210" s="29">
        <f t="shared" si="123"/>
        <v>319.0450075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2888.0</v>
      </c>
      <c r="E211" s="57">
        <v>904322.0</v>
      </c>
      <c r="F211" s="56">
        <v>319.4</v>
      </c>
      <c r="G211" s="27"/>
      <c r="H211" s="28"/>
      <c r="I211" s="28"/>
      <c r="J211" s="27">
        <f t="shared" si="124"/>
        <v>3.843531828</v>
      </c>
      <c r="K211" s="29">
        <f t="shared" si="125"/>
        <v>2884.156468</v>
      </c>
      <c r="L211" s="29">
        <f t="shared" si="123"/>
        <v>318.9302558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2992.0</v>
      </c>
      <c r="E213" s="59">
        <v>928914.0</v>
      </c>
      <c r="F213" s="58">
        <v>322.1</v>
      </c>
      <c r="G213" s="29"/>
      <c r="H213" s="28"/>
      <c r="I213" s="28"/>
      <c r="J213" s="27"/>
      <c r="K213" s="29">
        <f>SUM(K210:K212)</f>
        <v>2986.616016</v>
      </c>
      <c r="L213" s="29">
        <f t="shared" ref="L213:L215" si="126">K213/(E213/100000)</f>
        <v>321.516956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135.0</v>
      </c>
      <c r="E214" s="57">
        <v>81447.0</v>
      </c>
      <c r="F214" s="56">
        <v>165.8</v>
      </c>
      <c r="G214" s="27"/>
      <c r="H214" s="28"/>
      <c r="I214" s="28"/>
      <c r="J214" s="27">
        <f t="shared" ref="J214:J215" si="127">(3.6/48.7)*I206</f>
        <v>11.09125257</v>
      </c>
      <c r="K214" s="29">
        <f t="shared" ref="K214:K215" si="128">D214-J214</f>
        <v>123.9087474</v>
      </c>
      <c r="L214" s="29">
        <f t="shared" si="126"/>
        <v>152.1342068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24964.0</v>
      </c>
      <c r="E215" s="57">
        <v>2203723.0</v>
      </c>
      <c r="F215" s="60">
        <v>1132.8</v>
      </c>
      <c r="G215" s="27"/>
      <c r="H215" s="28"/>
      <c r="I215" s="28"/>
      <c r="J215" s="29">
        <f t="shared" si="127"/>
        <v>27.67342916</v>
      </c>
      <c r="K215" s="29">
        <f t="shared" si="128"/>
        <v>24936.32657</v>
      </c>
      <c r="L215" s="29">
        <f t="shared" si="126"/>
        <v>1131.554491</v>
      </c>
      <c r="M215" s="29">
        <f>L219*(E215/100000)</f>
        <v>15184.63402</v>
      </c>
      <c r="N215" s="29">
        <f>K215-M215</f>
        <v>9751.692547</v>
      </c>
      <c r="O215" s="42">
        <v>57.0</v>
      </c>
      <c r="P215" s="33">
        <v>25.95</v>
      </c>
      <c r="Q215" s="28">
        <f>N215*P215</f>
        <v>253056.4216</v>
      </c>
    </row>
    <row r="216">
      <c r="A216" s="32"/>
      <c r="B216" s="32"/>
      <c r="C216" s="24" t="s">
        <v>42</v>
      </c>
      <c r="D216" s="56">
        <v>147.0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25246.0</v>
      </c>
      <c r="E217" s="59">
        <v>2285170.0</v>
      </c>
      <c r="F217" s="61">
        <v>1104.8</v>
      </c>
      <c r="G217" s="27"/>
      <c r="H217" s="28"/>
      <c r="I217" s="28"/>
      <c r="J217" s="27"/>
      <c r="K217" s="29">
        <f>SUM(K214:K216)</f>
        <v>25207.23532</v>
      </c>
      <c r="L217" s="29">
        <f t="shared" ref="L217:L219" si="129">K217/(E217/100000)</f>
        <v>1103.079216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9246.0</v>
      </c>
      <c r="E218" s="57">
        <v>1682637.0</v>
      </c>
      <c r="F218" s="56">
        <v>549.5</v>
      </c>
      <c r="G218" s="27"/>
      <c r="H218" s="28"/>
      <c r="I218" s="28"/>
      <c r="J218" s="27">
        <f t="shared" ref="J218:J219" si="130">(44.6/48.7)*I206</f>
        <v>137.4082957</v>
      </c>
      <c r="K218" s="29">
        <f t="shared" ref="K218:K219" si="131">D218-J218</f>
        <v>9108.591704</v>
      </c>
      <c r="L218" s="29">
        <f t="shared" si="129"/>
        <v>541.3283854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100742.0</v>
      </c>
      <c r="E219" s="57">
        <v>1.4570778E7</v>
      </c>
      <c r="F219" s="56">
        <v>691.4</v>
      </c>
      <c r="G219" s="27"/>
      <c r="H219" s="28"/>
      <c r="I219" s="28"/>
      <c r="J219" s="27">
        <f t="shared" si="130"/>
        <v>342.843039</v>
      </c>
      <c r="K219" s="29">
        <f t="shared" si="131"/>
        <v>100399.157</v>
      </c>
      <c r="L219" s="29">
        <f t="shared" si="129"/>
        <v>689.0445861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355.0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355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110343.0</v>
      </c>
      <c r="E221" s="59">
        <v>1.6253415E7</v>
      </c>
      <c r="F221" s="58">
        <v>678.9</v>
      </c>
      <c r="G221" s="29"/>
      <c r="H221" s="28"/>
      <c r="I221" s="28"/>
      <c r="J221" s="27"/>
      <c r="K221" s="29">
        <f>SUM(K218:K220)</f>
        <v>109862.7487</v>
      </c>
      <c r="L221" s="29">
        <f t="shared" ref="L221:L224" si="132">K221/(E221/100000)</f>
        <v>675.9364027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139961.0</v>
      </c>
      <c r="E222" s="59">
        <v>1.9664805E7</v>
      </c>
      <c r="F222" s="58">
        <v>711.7</v>
      </c>
      <c r="G222" s="29"/>
      <c r="H222" s="28"/>
      <c r="I222" s="28"/>
      <c r="J222" s="27"/>
      <c r="K222" s="29">
        <f>SUM(K221,K217,K213,K209)</f>
        <v>139961</v>
      </c>
      <c r="L222" s="29">
        <f t="shared" si="132"/>
        <v>711.7334751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63.0</v>
      </c>
      <c r="E223" s="57">
        <v>35476.0</v>
      </c>
      <c r="F223" s="56">
        <v>177.6</v>
      </c>
      <c r="G223" s="27"/>
      <c r="H223" s="28"/>
      <c r="I223" s="28">
        <f>I226-I224</f>
        <v>150.6</v>
      </c>
      <c r="J223" s="27"/>
      <c r="K223" s="29">
        <f>D223+I223</f>
        <v>213.6</v>
      </c>
      <c r="L223" s="29">
        <f t="shared" si="132"/>
        <v>602.0971925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1259.0</v>
      </c>
      <c r="E224" s="57">
        <v>112958.0</v>
      </c>
      <c r="F224" s="60">
        <v>1114.6</v>
      </c>
      <c r="G224" s="27">
        <v>1.28</v>
      </c>
      <c r="H224" s="28">
        <f>D224*G224</f>
        <v>1611.52</v>
      </c>
      <c r="I224" s="28">
        <f>H224-D224</f>
        <v>352.52</v>
      </c>
      <c r="J224" s="29"/>
      <c r="K224" s="29">
        <f>H224</f>
        <v>1611.52</v>
      </c>
      <c r="L224" s="29">
        <f t="shared" si="132"/>
        <v>1426.654155</v>
      </c>
      <c r="M224" s="29">
        <f>L236*(E224/100000)</f>
        <v>1121.495951</v>
      </c>
      <c r="N224" s="29">
        <f>K224-M224</f>
        <v>490.0240489</v>
      </c>
      <c r="O224" s="42">
        <v>62.0</v>
      </c>
      <c r="P224" s="33">
        <v>21.9</v>
      </c>
      <c r="Q224" s="28">
        <f>N224*P224</f>
        <v>10731.52667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1324.0</v>
      </c>
      <c r="E226" s="59">
        <v>148434.0</v>
      </c>
      <c r="F226" s="58">
        <v>892.0</v>
      </c>
      <c r="G226" s="29">
        <v>1.38</v>
      </c>
      <c r="H226" s="28">
        <f>D226*G226</f>
        <v>1827.12</v>
      </c>
      <c r="I226" s="28">
        <f>H226-D226</f>
        <v>503.12</v>
      </c>
      <c r="J226" s="27"/>
      <c r="K226" s="29">
        <f>SUM(K223:K225)</f>
        <v>1827.12</v>
      </c>
      <c r="L226" s="29">
        <f t="shared" ref="L226:L228" si="133">K226/(E226/100000)</f>
        <v>1230.930919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60.0</v>
      </c>
      <c r="E227" s="57">
        <v>17332.0</v>
      </c>
      <c r="F227" s="56">
        <v>346.2</v>
      </c>
      <c r="G227" s="27"/>
      <c r="H227" s="28"/>
      <c r="I227" s="28"/>
      <c r="J227" s="27">
        <f t="shared" ref="J227:J228" si="134">(0.5/48.7)*I223</f>
        <v>1.546201232</v>
      </c>
      <c r="K227" s="29">
        <f t="shared" ref="K227:K228" si="135">D227-J227</f>
        <v>58.45379877</v>
      </c>
      <c r="L227" s="29">
        <f t="shared" si="133"/>
        <v>337.2593975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3628.0</v>
      </c>
      <c r="E228" s="57">
        <v>734814.0</v>
      </c>
      <c r="F228" s="56">
        <v>493.7</v>
      </c>
      <c r="G228" s="27"/>
      <c r="H228" s="28"/>
      <c r="I228" s="28"/>
      <c r="J228" s="27">
        <f t="shared" si="134"/>
        <v>3.619301848</v>
      </c>
      <c r="K228" s="29">
        <f t="shared" si="135"/>
        <v>3624.380698</v>
      </c>
      <c r="L228" s="29">
        <f t="shared" si="133"/>
        <v>493.2378395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19.0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19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3707.0</v>
      </c>
      <c r="E230" s="59">
        <v>752146.0</v>
      </c>
      <c r="F230" s="58">
        <v>492.9</v>
      </c>
      <c r="G230" s="29"/>
      <c r="H230" s="28"/>
      <c r="I230" s="28"/>
      <c r="J230" s="27"/>
      <c r="K230" s="29">
        <f>SUM(K227:K229)</f>
        <v>3701.834497</v>
      </c>
      <c r="L230" s="29">
        <f t="shared" ref="L230:L232" si="136">K230/(E230/100000)</f>
        <v>492.1696714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122.0</v>
      </c>
      <c r="E231" s="57">
        <v>58757.0</v>
      </c>
      <c r="F231" s="56">
        <v>207.6</v>
      </c>
      <c r="G231" s="27"/>
      <c r="H231" s="28"/>
      <c r="I231" s="28"/>
      <c r="J231" s="27">
        <f t="shared" ref="J231:J232" si="137">(3.6/48.7)*I223</f>
        <v>11.13264887</v>
      </c>
      <c r="K231" s="29">
        <f t="shared" ref="K231:K232" si="138">D231-J231</f>
        <v>110.8673511</v>
      </c>
      <c r="L231" s="29">
        <f t="shared" si="136"/>
        <v>188.6879029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26324.0</v>
      </c>
      <c r="E232" s="57">
        <v>1685341.0</v>
      </c>
      <c r="F232" s="60">
        <v>1561.9</v>
      </c>
      <c r="G232" s="27"/>
      <c r="H232" s="28"/>
      <c r="I232" s="28"/>
      <c r="J232" s="29">
        <f t="shared" si="137"/>
        <v>26.05897331</v>
      </c>
      <c r="K232" s="29">
        <f t="shared" si="138"/>
        <v>26297.94103</v>
      </c>
      <c r="L232" s="29">
        <f t="shared" si="136"/>
        <v>1560.392883</v>
      </c>
      <c r="M232" s="29">
        <f>L236*(E232/100000)</f>
        <v>16732.79544</v>
      </c>
      <c r="N232" s="29">
        <f>K232-M232</f>
        <v>9565.145582</v>
      </c>
      <c r="O232" s="42">
        <v>62.0</v>
      </c>
      <c r="P232" s="33">
        <v>21.9</v>
      </c>
      <c r="Q232" s="28">
        <f>N232*P232</f>
        <v>209476.6883</v>
      </c>
    </row>
    <row r="233">
      <c r="A233" s="32"/>
      <c r="B233" s="32"/>
      <c r="C233" s="24" t="s">
        <v>42</v>
      </c>
      <c r="D233" s="56">
        <v>124.0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124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26570.0</v>
      </c>
      <c r="E234" s="59">
        <v>1744098.0</v>
      </c>
      <c r="F234" s="61">
        <v>1523.4</v>
      </c>
      <c r="G234" s="27"/>
      <c r="H234" s="28"/>
      <c r="I234" s="28"/>
      <c r="J234" s="27"/>
      <c r="K234" s="29">
        <f>SUM(K231:K233)</f>
        <v>26532.80838</v>
      </c>
      <c r="L234" s="29">
        <f t="shared" ref="L234:L236" si="139">K234/(E234/100000)</f>
        <v>1521.291142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10317.0</v>
      </c>
      <c r="E235" s="57">
        <v>1260820.0</v>
      </c>
      <c r="F235" s="56">
        <v>818.3</v>
      </c>
      <c r="G235" s="27"/>
      <c r="H235" s="28"/>
      <c r="I235" s="28"/>
      <c r="J235" s="27">
        <f t="shared" ref="J235:J236" si="140">(44.6/48.7)*I223</f>
        <v>137.9211499</v>
      </c>
      <c r="K235" s="29">
        <f t="shared" ref="K235:K236" si="141">D235-J235</f>
        <v>10179.07885</v>
      </c>
      <c r="L235" s="29">
        <f t="shared" si="139"/>
        <v>807.3379904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128523.0</v>
      </c>
      <c r="E236" s="57">
        <v>1.2912426E7</v>
      </c>
      <c r="F236" s="60">
        <v>995.3</v>
      </c>
      <c r="G236" s="27"/>
      <c r="H236" s="28"/>
      <c r="I236" s="28"/>
      <c r="J236" s="29">
        <f t="shared" si="140"/>
        <v>322.8417248</v>
      </c>
      <c r="K236" s="29">
        <f t="shared" si="141"/>
        <v>128200.1583</v>
      </c>
      <c r="L236" s="29">
        <f t="shared" si="139"/>
        <v>992.8433145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400.0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400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139240.0</v>
      </c>
      <c r="E238" s="59">
        <v>1.4173246E7</v>
      </c>
      <c r="F238" s="61">
        <v>982.4</v>
      </c>
      <c r="G238" s="27"/>
      <c r="H238" s="28"/>
      <c r="I238" s="28"/>
      <c r="J238" s="27"/>
      <c r="K238" s="29">
        <f>SUM(K235:K237)</f>
        <v>138779.2371</v>
      </c>
      <c r="L238" s="29">
        <f t="shared" ref="L238:L241" si="142">K238/(E238/100000)</f>
        <v>979.1633979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170841.0</v>
      </c>
      <c r="E239" s="59">
        <v>1.6817924E7</v>
      </c>
      <c r="F239" s="61">
        <v>1015.8</v>
      </c>
      <c r="G239" s="27"/>
      <c r="H239" s="28"/>
      <c r="I239" s="28"/>
      <c r="J239" s="27"/>
      <c r="K239" s="29">
        <f>SUM(K238,K234,K230,K226)</f>
        <v>170841</v>
      </c>
      <c r="L239" s="29">
        <f t="shared" si="142"/>
        <v>1015.826924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44.0</v>
      </c>
      <c r="E240" s="57">
        <v>21781.0</v>
      </c>
      <c r="F240" s="56">
        <v>202.0</v>
      </c>
      <c r="G240" s="27"/>
      <c r="H240" s="28"/>
      <c r="I240" s="28">
        <f>I243-I241</f>
        <v>130.95</v>
      </c>
      <c r="J240" s="27"/>
      <c r="K240" s="29">
        <f>D240+I240</f>
        <v>174.95</v>
      </c>
      <c r="L240" s="29">
        <f t="shared" si="142"/>
        <v>803.2229925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1302.0</v>
      </c>
      <c r="E241" s="57">
        <v>76128.0</v>
      </c>
      <c r="F241" s="60">
        <v>1710.3</v>
      </c>
      <c r="G241" s="27">
        <v>1.49</v>
      </c>
      <c r="H241" s="28">
        <f>D241*G241</f>
        <v>1939.98</v>
      </c>
      <c r="I241" s="28">
        <f>H241-D241</f>
        <v>637.98</v>
      </c>
      <c r="J241" s="29"/>
      <c r="K241" s="29">
        <f>H241</f>
        <v>1939.98</v>
      </c>
      <c r="L241" s="29">
        <f t="shared" si="142"/>
        <v>2548.313367</v>
      </c>
      <c r="M241" s="29">
        <f>L253*(E241/100000)</f>
        <v>1151.779074</v>
      </c>
      <c r="N241" s="29">
        <f>K241-M241</f>
        <v>788.2009256</v>
      </c>
      <c r="O241" s="42">
        <v>67.0</v>
      </c>
      <c r="P241" s="42">
        <v>17.95</v>
      </c>
      <c r="Q241" s="28">
        <f>N241*P241</f>
        <v>14148.20661</v>
      </c>
    </row>
    <row r="242">
      <c r="A242" s="32"/>
      <c r="B242" s="32"/>
      <c r="C242" s="24" t="s">
        <v>42</v>
      </c>
      <c r="D242" s="56">
        <v>3.0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3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1349.0</v>
      </c>
      <c r="E243" s="59">
        <v>97909.0</v>
      </c>
      <c r="F243" s="61">
        <v>1377.8</v>
      </c>
      <c r="G243" s="27">
        <v>1.57</v>
      </c>
      <c r="H243" s="28">
        <f>D243*G243</f>
        <v>2117.93</v>
      </c>
      <c r="I243" s="28">
        <f>H243-D243</f>
        <v>768.93</v>
      </c>
      <c r="J243" s="27"/>
      <c r="K243" s="29">
        <f>SUM(K240:K242)</f>
        <v>2117.93</v>
      </c>
      <c r="L243" s="29">
        <f t="shared" ref="L243:L245" si="143">K243/(E243/100000)</f>
        <v>2163.161711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87.0</v>
      </c>
      <c r="E244" s="57">
        <v>11178.0</v>
      </c>
      <c r="F244" s="56">
        <v>778.3</v>
      </c>
      <c r="G244" s="27"/>
      <c r="H244" s="28"/>
      <c r="I244" s="28"/>
      <c r="J244" s="27">
        <f t="shared" ref="J244:J245" si="144">(0.5/48.7)*I240</f>
        <v>1.344455852</v>
      </c>
      <c r="K244" s="29">
        <f t="shared" ref="K244:K245" si="145">D244-J244</f>
        <v>85.65554415</v>
      </c>
      <c r="L244" s="29">
        <f t="shared" si="143"/>
        <v>766.2868505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3845.0</v>
      </c>
      <c r="E245" s="57">
        <v>504751.0</v>
      </c>
      <c r="F245" s="56">
        <v>761.8</v>
      </c>
      <c r="G245" s="27"/>
      <c r="H245" s="28"/>
      <c r="I245" s="28"/>
      <c r="J245" s="27">
        <f t="shared" si="144"/>
        <v>6.550102669</v>
      </c>
      <c r="K245" s="29">
        <f t="shared" si="145"/>
        <v>3838.449897</v>
      </c>
      <c r="L245" s="29">
        <f t="shared" si="143"/>
        <v>760.4640501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3950.0</v>
      </c>
      <c r="E247" s="59">
        <v>515929.0</v>
      </c>
      <c r="F247" s="58">
        <v>765.6</v>
      </c>
      <c r="G247" s="29"/>
      <c r="H247" s="28"/>
      <c r="I247" s="28"/>
      <c r="J247" s="27"/>
      <c r="K247" s="29">
        <f>SUM(K244:K246)</f>
        <v>3942.105441</v>
      </c>
      <c r="L247" s="29">
        <f t="shared" ref="L247:L249" si="146">K247/(E247/100000)</f>
        <v>764.0790577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155.0</v>
      </c>
      <c r="E248" s="57">
        <v>38610.0</v>
      </c>
      <c r="F248" s="56">
        <v>401.5</v>
      </c>
      <c r="G248" s="27"/>
      <c r="H248" s="28"/>
      <c r="I248" s="28"/>
      <c r="J248" s="27">
        <f t="shared" ref="J248:J249" si="147">(3.6/48.7)*I240</f>
        <v>9.680082136</v>
      </c>
      <c r="K248" s="29">
        <f t="shared" ref="K248:K249" si="148">D248-J248</f>
        <v>145.3199179</v>
      </c>
      <c r="L248" s="29">
        <f t="shared" si="146"/>
        <v>376.3789636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25491.0</v>
      </c>
      <c r="E249" s="57">
        <v>1161159.0</v>
      </c>
      <c r="F249" s="60">
        <v>2195.3</v>
      </c>
      <c r="G249" s="27"/>
      <c r="H249" s="28"/>
      <c r="I249" s="28"/>
      <c r="J249" s="29">
        <f t="shared" si="147"/>
        <v>47.16073922</v>
      </c>
      <c r="K249" s="29">
        <f t="shared" si="148"/>
        <v>25443.83926</v>
      </c>
      <c r="L249" s="29">
        <f t="shared" si="146"/>
        <v>2191.245063</v>
      </c>
      <c r="M249" s="29">
        <f>L253*(E249/100000)</f>
        <v>17567.76269</v>
      </c>
      <c r="N249" s="29">
        <f>K249-M249</f>
        <v>7876.076568</v>
      </c>
      <c r="O249" s="42">
        <v>67.0</v>
      </c>
      <c r="P249" s="42">
        <v>17.95</v>
      </c>
      <c r="Q249" s="28">
        <f>N249*P249</f>
        <v>141375.5744</v>
      </c>
    </row>
    <row r="250">
      <c r="A250" s="32"/>
      <c r="B250" s="32"/>
      <c r="C250" s="24" t="s">
        <v>42</v>
      </c>
      <c r="D250" s="56">
        <v>135.0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135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25781.0</v>
      </c>
      <c r="E251" s="59">
        <v>1199769.0</v>
      </c>
      <c r="F251" s="61">
        <v>2148.8</v>
      </c>
      <c r="G251" s="27"/>
      <c r="H251" s="28"/>
      <c r="I251" s="28"/>
      <c r="J251" s="27"/>
      <c r="K251" s="29">
        <f>SUM(K248:K250)</f>
        <v>25724.15918</v>
      </c>
      <c r="L251" s="29">
        <f t="shared" ref="L251:L253" si="149">K251/(E251/100000)</f>
        <v>2144.092669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10479.0</v>
      </c>
      <c r="E252" s="57">
        <v>877007.0</v>
      </c>
      <c r="F252" s="60">
        <v>1194.9</v>
      </c>
      <c r="G252" s="27"/>
      <c r="H252" s="28"/>
      <c r="I252" s="28"/>
      <c r="J252" s="29">
        <f t="shared" ref="J252:J253" si="150">(44.6/48.7)*I240</f>
        <v>119.925462</v>
      </c>
      <c r="K252" s="29">
        <f t="shared" ref="K252:K253" si="151">D252-J252</f>
        <v>10359.07454</v>
      </c>
      <c r="L252" s="29">
        <f t="shared" si="149"/>
        <v>1181.184932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148016.0</v>
      </c>
      <c r="E253" s="57">
        <v>9744649.0</v>
      </c>
      <c r="F253" s="60">
        <v>1518.9</v>
      </c>
      <c r="G253" s="27"/>
      <c r="H253" s="28"/>
      <c r="I253" s="28"/>
      <c r="J253" s="29">
        <f t="shared" si="150"/>
        <v>584.2691581</v>
      </c>
      <c r="K253" s="29">
        <f t="shared" si="151"/>
        <v>147431.7308</v>
      </c>
      <c r="L253" s="29">
        <f t="shared" si="149"/>
        <v>1512.950655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387.0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387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158882.0</v>
      </c>
      <c r="E255" s="59">
        <v>1.0621656E7</v>
      </c>
      <c r="F255" s="61">
        <v>1495.8</v>
      </c>
      <c r="G255" s="27"/>
      <c r="H255" s="28"/>
      <c r="I255" s="28"/>
      <c r="J255" s="27"/>
      <c r="K255" s="29">
        <f>SUM(K252:K254)</f>
        <v>158177.8054</v>
      </c>
      <c r="L255" s="29">
        <f t="shared" ref="L255:L258" si="152">K255/(E255/100000)</f>
        <v>1489.200981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189962.0</v>
      </c>
      <c r="E256" s="59">
        <v>1.2435263E7</v>
      </c>
      <c r="F256" s="61">
        <v>1527.6</v>
      </c>
      <c r="G256" s="27"/>
      <c r="H256" s="28"/>
      <c r="I256" s="28"/>
      <c r="J256" s="27"/>
      <c r="K256" s="29">
        <f>SUM(K255,K251,K247,K243)</f>
        <v>189962</v>
      </c>
      <c r="L256" s="29">
        <f t="shared" si="152"/>
        <v>1527.607418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46.0</v>
      </c>
      <c r="E257" s="57">
        <v>14359.0</v>
      </c>
      <c r="F257" s="56">
        <v>320.4</v>
      </c>
      <c r="G257" s="27"/>
      <c r="H257" s="28"/>
      <c r="I257" s="28">
        <f>I260-I258</f>
        <v>139.84</v>
      </c>
      <c r="J257" s="27"/>
      <c r="K257" s="29">
        <f>D257+I257</f>
        <v>185.84</v>
      </c>
      <c r="L257" s="29">
        <f t="shared" si="152"/>
        <v>1294.240546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1406.0</v>
      </c>
      <c r="E258" s="57">
        <v>51660.0</v>
      </c>
      <c r="F258" s="60">
        <v>2721.6</v>
      </c>
      <c r="G258" s="27">
        <v>1.49</v>
      </c>
      <c r="H258" s="28">
        <f>D258*G258</f>
        <v>2094.94</v>
      </c>
      <c r="I258" s="28">
        <f>H258-D258</f>
        <v>688.94</v>
      </c>
      <c r="J258" s="29"/>
      <c r="K258" s="29">
        <f>H258</f>
        <v>2094.94</v>
      </c>
      <c r="L258" s="29">
        <f t="shared" si="152"/>
        <v>4055.245838</v>
      </c>
      <c r="M258" s="29">
        <f>L270*(E258/100000)</f>
        <v>1211.104965</v>
      </c>
      <c r="N258" s="29">
        <f>K258-M258</f>
        <v>883.8350354</v>
      </c>
      <c r="O258" s="42">
        <v>72.0</v>
      </c>
      <c r="P258" s="42">
        <v>14.35</v>
      </c>
      <c r="Q258" s="28">
        <f>N258*P258</f>
        <v>12683.03276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1454.0</v>
      </c>
      <c r="E260" s="59">
        <v>66019.0</v>
      </c>
      <c r="F260" s="61">
        <v>2202.4</v>
      </c>
      <c r="G260" s="27">
        <v>1.57</v>
      </c>
      <c r="H260" s="28">
        <f>D260*G260</f>
        <v>2282.78</v>
      </c>
      <c r="I260" s="28">
        <f>H260-D260</f>
        <v>828.78</v>
      </c>
      <c r="J260" s="27"/>
      <c r="K260" s="29">
        <f>SUM(K257:K259)</f>
        <v>2282.78</v>
      </c>
      <c r="L260" s="29">
        <f t="shared" ref="L260:L262" si="153">K260/(E260/100000)</f>
        <v>3457.762159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74.0</v>
      </c>
      <c r="E261" s="57">
        <v>7817.0</v>
      </c>
      <c r="F261" s="56">
        <v>946.7</v>
      </c>
      <c r="G261" s="27"/>
      <c r="H261" s="28"/>
      <c r="I261" s="28"/>
      <c r="J261" s="27">
        <f t="shared" ref="J261:J262" si="154">(0.5/48.7)*I257</f>
        <v>1.435728953</v>
      </c>
      <c r="K261" s="29">
        <f t="shared" ref="K261:K262" si="155">D261-J261</f>
        <v>72.56427105</v>
      </c>
      <c r="L261" s="29">
        <f t="shared" si="153"/>
        <v>928.2879755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4840.0</v>
      </c>
      <c r="E262" s="57">
        <v>375624.0</v>
      </c>
      <c r="F262" s="60">
        <v>1288.5</v>
      </c>
      <c r="G262" s="27"/>
      <c r="H262" s="28"/>
      <c r="I262" s="28"/>
      <c r="J262" s="29">
        <f t="shared" si="154"/>
        <v>7.073305955</v>
      </c>
      <c r="K262" s="29">
        <f t="shared" si="155"/>
        <v>4832.926694</v>
      </c>
      <c r="L262" s="29">
        <f t="shared" si="153"/>
        <v>1286.639484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4930.0</v>
      </c>
      <c r="E264" s="59">
        <v>383441.0</v>
      </c>
      <c r="F264" s="61">
        <v>1285.7</v>
      </c>
      <c r="G264" s="27"/>
      <c r="H264" s="28"/>
      <c r="I264" s="28"/>
      <c r="J264" s="27"/>
      <c r="K264" s="29">
        <f>SUM(K261:K263)</f>
        <v>4921.490965</v>
      </c>
      <c r="L264" s="29">
        <f t="shared" ref="L264:L266" si="156">K264/(E264/100000)</f>
        <v>1283.50671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154.0</v>
      </c>
      <c r="E265" s="57">
        <v>28211.0</v>
      </c>
      <c r="F265" s="56">
        <v>545.9</v>
      </c>
      <c r="G265" s="27"/>
      <c r="H265" s="28"/>
      <c r="I265" s="28"/>
      <c r="J265" s="27">
        <f t="shared" ref="J265:J266" si="157">(3.6/48.7)*I257</f>
        <v>10.33724846</v>
      </c>
      <c r="K265" s="29">
        <f t="shared" ref="K265:K266" si="158">D265-J265</f>
        <v>143.6627515</v>
      </c>
      <c r="L265" s="29">
        <f t="shared" si="156"/>
        <v>509.2437402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26439.0</v>
      </c>
      <c r="E266" s="57">
        <v>849948.0</v>
      </c>
      <c r="F266" s="60">
        <v>3110.7</v>
      </c>
      <c r="G266" s="27"/>
      <c r="H266" s="28"/>
      <c r="I266" s="28"/>
      <c r="J266" s="29">
        <f t="shared" si="157"/>
        <v>50.92780287</v>
      </c>
      <c r="K266" s="29">
        <f t="shared" si="158"/>
        <v>26388.0722</v>
      </c>
      <c r="L266" s="29">
        <f t="shared" si="156"/>
        <v>3104.669015</v>
      </c>
      <c r="M266" s="29">
        <f>L270*(E266/100000)</f>
        <v>19925.98224</v>
      </c>
      <c r="N266" s="29">
        <f>K266-M266</f>
        <v>6462.089958</v>
      </c>
      <c r="O266" s="42">
        <v>72.0</v>
      </c>
      <c r="P266" s="42">
        <v>14.35</v>
      </c>
      <c r="Q266" s="28">
        <f>N266*P266</f>
        <v>92730.9909</v>
      </c>
    </row>
    <row r="267">
      <c r="A267" s="32"/>
      <c r="B267" s="32"/>
      <c r="C267" s="24" t="s">
        <v>42</v>
      </c>
      <c r="D267" s="56">
        <v>117.0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117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26710.0</v>
      </c>
      <c r="E268" s="59">
        <v>878159.0</v>
      </c>
      <c r="F268" s="61">
        <v>3041.6</v>
      </c>
      <c r="G268" s="27"/>
      <c r="H268" s="28"/>
      <c r="I268" s="28"/>
      <c r="J268" s="27"/>
      <c r="K268" s="29">
        <f>SUM(K265:K267)</f>
        <v>26648.73495</v>
      </c>
      <c r="L268" s="29">
        <f t="shared" ref="L268:L270" si="159">K268/(E268/100000)</f>
        <v>3034.613885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11923.0</v>
      </c>
      <c r="E269" s="57">
        <v>649755.0</v>
      </c>
      <c r="F269" s="60">
        <v>1835.0</v>
      </c>
      <c r="G269" s="27"/>
      <c r="H269" s="28"/>
      <c r="I269" s="28"/>
      <c r="J269" s="29">
        <f t="shared" ref="J269:J270" si="160">(44.6/48.7)*I257</f>
        <v>128.0670226</v>
      </c>
      <c r="K269" s="29">
        <f t="shared" ref="K269:K270" si="161">D269-J269</f>
        <v>11794.93298</v>
      </c>
      <c r="L269" s="29">
        <f t="shared" si="159"/>
        <v>1815.289298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171789.0</v>
      </c>
      <c r="E270" s="57">
        <v>7300792.0</v>
      </c>
      <c r="F270" s="60">
        <v>2353.0</v>
      </c>
      <c r="G270" s="27"/>
      <c r="H270" s="28"/>
      <c r="I270" s="28"/>
      <c r="J270" s="29">
        <f t="shared" si="160"/>
        <v>630.9388912</v>
      </c>
      <c r="K270" s="29">
        <f t="shared" si="161"/>
        <v>171158.0611</v>
      </c>
      <c r="L270" s="29">
        <f t="shared" si="159"/>
        <v>2344.376625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383.0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383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184095.0</v>
      </c>
      <c r="E272" s="59">
        <v>7950547.0</v>
      </c>
      <c r="F272" s="61">
        <v>2315.5</v>
      </c>
      <c r="G272" s="27"/>
      <c r="H272" s="28"/>
      <c r="I272" s="28"/>
      <c r="J272" s="27"/>
      <c r="K272" s="29">
        <f>SUM(K269:K271)</f>
        <v>183335.9941</v>
      </c>
      <c r="L272" s="29">
        <f t="shared" ref="L272:L275" si="162">K272/(E272/100000)</f>
        <v>2305.954472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217189.0</v>
      </c>
      <c r="E273" s="59">
        <v>9278166.0</v>
      </c>
      <c r="F273" s="61">
        <v>2340.9</v>
      </c>
      <c r="G273" s="27"/>
      <c r="H273" s="28"/>
      <c r="I273" s="28"/>
      <c r="J273" s="27"/>
      <c r="K273" s="29">
        <f>SUM(K272,K268,K264,K260)</f>
        <v>217189</v>
      </c>
      <c r="L273" s="29">
        <f t="shared" si="162"/>
        <v>2340.86133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56.0</v>
      </c>
      <c r="E274" s="57">
        <v>9617.0</v>
      </c>
      <c r="F274" s="56">
        <v>582.3</v>
      </c>
      <c r="G274" s="27"/>
      <c r="H274" s="28"/>
      <c r="I274" s="28">
        <f>I277-I275</f>
        <v>85.87</v>
      </c>
      <c r="J274" s="27"/>
      <c r="K274" s="29">
        <f>D274+I274</f>
        <v>141.87</v>
      </c>
      <c r="L274" s="29">
        <f t="shared" si="162"/>
        <v>1475.200166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1327.0</v>
      </c>
      <c r="E275" s="57">
        <v>33473.0</v>
      </c>
      <c r="F275" s="60">
        <v>3964.4</v>
      </c>
      <c r="G275" s="27">
        <v>1.27</v>
      </c>
      <c r="H275" s="28">
        <f>D275*G275</f>
        <v>1685.29</v>
      </c>
      <c r="I275" s="28">
        <f>H275-D275</f>
        <v>358.29</v>
      </c>
      <c r="J275" s="29"/>
      <c r="K275" s="29">
        <f>H275</f>
        <v>1685.29</v>
      </c>
      <c r="L275" s="29">
        <f t="shared" si="162"/>
        <v>5034.774296</v>
      </c>
      <c r="M275" s="29">
        <f>L287*(E275/100000)</f>
        <v>1265.690095</v>
      </c>
      <c r="N275" s="29">
        <f>K275-M275</f>
        <v>419.5999047</v>
      </c>
      <c r="O275" s="42">
        <v>77.0</v>
      </c>
      <c r="P275" s="42">
        <v>11.1</v>
      </c>
      <c r="Q275" s="28">
        <f>N275*P275</f>
        <v>4657.558942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1388.0</v>
      </c>
      <c r="E277" s="59">
        <v>43090.0</v>
      </c>
      <c r="F277" s="61">
        <v>3221.2</v>
      </c>
      <c r="G277" s="27">
        <v>1.32</v>
      </c>
      <c r="H277" s="28">
        <f>D277*G277</f>
        <v>1832.16</v>
      </c>
      <c r="I277" s="28">
        <f>H277-D277</f>
        <v>444.16</v>
      </c>
      <c r="J277" s="27"/>
      <c r="K277" s="29">
        <f>SUM(K274:K276)</f>
        <v>1832.16</v>
      </c>
      <c r="L277" s="29">
        <f t="shared" ref="L277:L279" si="163">K277/(E277/100000)</f>
        <v>4251.937805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95.0</v>
      </c>
      <c r="E278" s="57">
        <v>5232.0</v>
      </c>
      <c r="F278" s="60">
        <v>1815.7</v>
      </c>
      <c r="G278" s="27"/>
      <c r="H278" s="28"/>
      <c r="I278" s="28"/>
      <c r="J278" s="29">
        <f t="shared" ref="J278:J279" si="164">(0.5/48.7)*I274</f>
        <v>0.8816221766</v>
      </c>
      <c r="K278" s="29">
        <f t="shared" ref="K278:K279" si="165">D278-J278</f>
        <v>94.11837782</v>
      </c>
      <c r="L278" s="29">
        <f t="shared" si="163"/>
        <v>1798.898659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5735.0</v>
      </c>
      <c r="E279" s="57">
        <v>265877.0</v>
      </c>
      <c r="F279" s="60">
        <v>2157.0</v>
      </c>
      <c r="G279" s="27"/>
      <c r="H279" s="28"/>
      <c r="I279" s="28"/>
      <c r="J279" s="29">
        <f t="shared" si="164"/>
        <v>3.678542094</v>
      </c>
      <c r="K279" s="29">
        <f t="shared" si="165"/>
        <v>5731.321458</v>
      </c>
      <c r="L279" s="29">
        <f t="shared" si="163"/>
        <v>2155.628903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5843.0</v>
      </c>
      <c r="E281" s="59">
        <v>271109.0</v>
      </c>
      <c r="F281" s="61">
        <v>2155.2</v>
      </c>
      <c r="G281" s="27"/>
      <c r="H281" s="28"/>
      <c r="I281" s="28"/>
      <c r="J281" s="27"/>
      <c r="K281" s="29">
        <f>SUM(K278:K280)</f>
        <v>5838.439836</v>
      </c>
      <c r="L281" s="29">
        <f t="shared" ref="L281:L283" si="166">K281/(E281/100000)</f>
        <v>2153.53966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170.0</v>
      </c>
      <c r="E282" s="57">
        <v>19120.0</v>
      </c>
      <c r="F282" s="60">
        <v>889.1</v>
      </c>
      <c r="G282" s="27"/>
      <c r="H282" s="28"/>
      <c r="I282" s="28"/>
      <c r="J282" s="29">
        <f t="shared" ref="J282:J283" si="167">(3.6/48.7)*I274</f>
        <v>6.347679671</v>
      </c>
      <c r="K282" s="29">
        <f t="shared" ref="K282:K283" si="168">D282-J282</f>
        <v>163.6523203</v>
      </c>
      <c r="L282" s="29">
        <f t="shared" si="166"/>
        <v>855.9221775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27956.0</v>
      </c>
      <c r="E283" s="57">
        <v>615373.0</v>
      </c>
      <c r="F283" s="60">
        <v>4542.9</v>
      </c>
      <c r="G283" s="27"/>
      <c r="H283" s="28"/>
      <c r="I283" s="28"/>
      <c r="J283" s="29">
        <f t="shared" si="167"/>
        <v>26.48550308</v>
      </c>
      <c r="K283" s="29">
        <f t="shared" si="168"/>
        <v>27929.5145</v>
      </c>
      <c r="L283" s="29">
        <f t="shared" si="166"/>
        <v>4538.631772</v>
      </c>
      <c r="M283" s="29">
        <f>L287*(E283/100000)</f>
        <v>23268.64969</v>
      </c>
      <c r="N283" s="29">
        <f>K283-M283</f>
        <v>4660.864808</v>
      </c>
      <c r="O283" s="42">
        <v>77.0</v>
      </c>
      <c r="P283" s="42">
        <v>11.1</v>
      </c>
      <c r="Q283" s="28">
        <f>N283*P283</f>
        <v>51735.59937</v>
      </c>
    </row>
    <row r="284">
      <c r="A284" s="32"/>
      <c r="B284" s="32"/>
      <c r="C284" s="24" t="s">
        <v>42</v>
      </c>
      <c r="D284" s="56">
        <v>112.0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112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28238.0</v>
      </c>
      <c r="E285" s="59">
        <v>634493.0</v>
      </c>
      <c r="F285" s="61">
        <v>4450.5</v>
      </c>
      <c r="G285" s="27"/>
      <c r="H285" s="28"/>
      <c r="I285" s="28"/>
      <c r="J285" s="27"/>
      <c r="K285" s="29">
        <f>SUM(K282:K284)</f>
        <v>28205.16682</v>
      </c>
      <c r="L285" s="29">
        <f t="shared" ref="L285:L287" si="169">K285/(E285/100000)</f>
        <v>4445.3078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14333.0</v>
      </c>
      <c r="E286" s="57">
        <v>476839.0</v>
      </c>
      <c r="F286" s="60">
        <v>3005.8</v>
      </c>
      <c r="G286" s="27"/>
      <c r="H286" s="28"/>
      <c r="I286" s="28"/>
      <c r="J286" s="29">
        <f t="shared" ref="J286:J287" si="170">(44.6/48.7)*I274</f>
        <v>78.64069815</v>
      </c>
      <c r="K286" s="29">
        <f t="shared" ref="K286:K287" si="171">D286-J286</f>
        <v>14254.3593</v>
      </c>
      <c r="L286" s="29">
        <f t="shared" si="169"/>
        <v>2989.344265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223128.0</v>
      </c>
      <c r="E287" s="57">
        <v>5892264.0</v>
      </c>
      <c r="F287" s="60">
        <v>3786.8</v>
      </c>
      <c r="G287" s="27"/>
      <c r="H287" s="28"/>
      <c r="I287" s="28"/>
      <c r="J287" s="29">
        <f t="shared" si="170"/>
        <v>328.1259548</v>
      </c>
      <c r="K287" s="29">
        <f t="shared" si="171"/>
        <v>222799.874</v>
      </c>
      <c r="L287" s="29">
        <f t="shared" si="169"/>
        <v>3781.226945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418.0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418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237879.0</v>
      </c>
      <c r="E289" s="59">
        <v>6369103.0</v>
      </c>
      <c r="F289" s="61">
        <v>3734.9</v>
      </c>
      <c r="G289" s="27"/>
      <c r="H289" s="28"/>
      <c r="I289" s="28"/>
      <c r="J289" s="27"/>
      <c r="K289" s="29">
        <f>SUM(K286:K288)</f>
        <v>237472.2333</v>
      </c>
      <c r="L289" s="29">
        <f t="shared" ref="L289:L292" si="172">K289/(E289/100000)</f>
        <v>3728.50358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273348.0</v>
      </c>
      <c r="E290" s="59">
        <v>7317795.0</v>
      </c>
      <c r="F290" s="61">
        <v>3735.4</v>
      </c>
      <c r="G290" s="27"/>
      <c r="H290" s="28"/>
      <c r="I290" s="28"/>
      <c r="J290" s="27"/>
      <c r="K290" s="29">
        <f>SUM(K289,K285,K281,K277)</f>
        <v>273348</v>
      </c>
      <c r="L290" s="29">
        <f t="shared" si="172"/>
        <v>3735.387504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62.0</v>
      </c>
      <c r="E291" s="57">
        <v>6161.0</v>
      </c>
      <c r="F291" s="60">
        <v>1006.3</v>
      </c>
      <c r="G291" s="27"/>
      <c r="H291" s="28"/>
      <c r="I291" s="28">
        <f>I294-I292</f>
        <v>81.86</v>
      </c>
      <c r="J291" s="27"/>
      <c r="K291" s="29">
        <f>D291+I291</f>
        <v>143.86</v>
      </c>
      <c r="L291" s="29">
        <f t="shared" si="172"/>
        <v>2335.01055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1234.0</v>
      </c>
      <c r="E292" s="57">
        <v>20798.0</v>
      </c>
      <c r="F292" s="60">
        <v>5933.3</v>
      </c>
      <c r="G292" s="27">
        <v>1.27</v>
      </c>
      <c r="H292" s="28">
        <f>D292*G292</f>
        <v>1567.18</v>
      </c>
      <c r="I292" s="28">
        <f>H292-D292</f>
        <v>333.18</v>
      </c>
      <c r="J292" s="29"/>
      <c r="K292" s="29">
        <f>H292</f>
        <v>1567.18</v>
      </c>
      <c r="L292" s="29">
        <f t="shared" si="172"/>
        <v>7535.243773</v>
      </c>
      <c r="M292" s="29">
        <f>L304*(E292/100000)</f>
        <v>1297.724279</v>
      </c>
      <c r="N292" s="29">
        <f>K292-M292</f>
        <v>269.4557208</v>
      </c>
      <c r="O292" s="42">
        <v>82.0</v>
      </c>
      <c r="P292" s="42">
        <v>8.25</v>
      </c>
      <c r="Q292" s="28">
        <f>N292*P292</f>
        <v>2223.009697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1297.0</v>
      </c>
      <c r="E294" s="59">
        <v>26959.0</v>
      </c>
      <c r="F294" s="61">
        <v>4811.0</v>
      </c>
      <c r="G294" s="27">
        <v>1.32</v>
      </c>
      <c r="H294" s="28">
        <f>D294*G294</f>
        <v>1712.04</v>
      </c>
      <c r="I294" s="28">
        <f>H294-D294</f>
        <v>415.04</v>
      </c>
      <c r="J294" s="27"/>
      <c r="K294" s="29">
        <f>SUM(K291:K293)</f>
        <v>1712.04</v>
      </c>
      <c r="L294" s="29">
        <f t="shared" ref="L294:L296" si="173">K294/(E294/100000)</f>
        <v>6350.53229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97.0</v>
      </c>
      <c r="E295" s="57">
        <v>3333.0</v>
      </c>
      <c r="F295" s="60">
        <v>2910.3</v>
      </c>
      <c r="G295" s="27"/>
      <c r="H295" s="28"/>
      <c r="I295" s="28"/>
      <c r="J295" s="29">
        <f t="shared" ref="J295:J296" si="174">(0.5/48.7)*I291</f>
        <v>0.8404517454</v>
      </c>
      <c r="K295" s="29">
        <f t="shared" ref="K295:K296" si="175">D295-J295</f>
        <v>96.15954825</v>
      </c>
      <c r="L295" s="29">
        <f t="shared" si="173"/>
        <v>2885.074955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6963.0</v>
      </c>
      <c r="E296" s="57">
        <v>178230.0</v>
      </c>
      <c r="F296" s="60">
        <v>3906.7</v>
      </c>
      <c r="G296" s="27"/>
      <c r="H296" s="28"/>
      <c r="I296" s="28"/>
      <c r="J296" s="29">
        <f t="shared" si="174"/>
        <v>3.42073922</v>
      </c>
      <c r="K296" s="29">
        <f t="shared" si="175"/>
        <v>6959.579261</v>
      </c>
      <c r="L296" s="29">
        <f t="shared" si="173"/>
        <v>3904.830422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7072.0</v>
      </c>
      <c r="E298" s="59">
        <v>181563.0</v>
      </c>
      <c r="F298" s="61">
        <v>3895.1</v>
      </c>
      <c r="G298" s="27"/>
      <c r="H298" s="28"/>
      <c r="I298" s="28"/>
      <c r="J298" s="27"/>
      <c r="K298" s="29">
        <f>SUM(K295:K297)</f>
        <v>7067.738809</v>
      </c>
      <c r="L298" s="29">
        <f t="shared" ref="L298:L300" si="176">K298/(E298/100000)</f>
        <v>3892.719777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206.0</v>
      </c>
      <c r="E299" s="57">
        <v>12590.0</v>
      </c>
      <c r="F299" s="60">
        <v>1636.2</v>
      </c>
      <c r="G299" s="27"/>
      <c r="H299" s="28"/>
      <c r="I299" s="28"/>
      <c r="J299" s="29">
        <f t="shared" ref="J299:J300" si="177">(3.6/48.7)*I291</f>
        <v>6.051252567</v>
      </c>
      <c r="K299" s="29">
        <f t="shared" ref="K299:K300" si="178">D299-J299</f>
        <v>199.9487474</v>
      </c>
      <c r="L299" s="29">
        <f t="shared" si="176"/>
        <v>1588.155262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28986.0</v>
      </c>
      <c r="E300" s="57">
        <v>424123.0</v>
      </c>
      <c r="F300" s="60">
        <v>6834.3</v>
      </c>
      <c r="G300" s="27"/>
      <c r="H300" s="28"/>
      <c r="I300" s="28"/>
      <c r="J300" s="29">
        <f t="shared" si="177"/>
        <v>24.62932238</v>
      </c>
      <c r="K300" s="29">
        <f t="shared" si="178"/>
        <v>28961.37068</v>
      </c>
      <c r="L300" s="29">
        <f t="shared" si="176"/>
        <v>6828.531034</v>
      </c>
      <c r="M300" s="29">
        <f>L304*(E300/100000)</f>
        <v>26463.82895</v>
      </c>
      <c r="N300" s="29">
        <f>K300-M300</f>
        <v>2497.541729</v>
      </c>
      <c r="O300" s="42">
        <v>82.0</v>
      </c>
      <c r="P300" s="42">
        <v>8.25</v>
      </c>
      <c r="Q300" s="28">
        <f>N300*P300</f>
        <v>20604.71927</v>
      </c>
    </row>
    <row r="301">
      <c r="A301" s="32"/>
      <c r="B301" s="32"/>
      <c r="C301" s="24" t="s">
        <v>42</v>
      </c>
      <c r="D301" s="56">
        <v>113.0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113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29305.0</v>
      </c>
      <c r="E302" s="59">
        <v>436713.0</v>
      </c>
      <c r="F302" s="61">
        <v>6710.4</v>
      </c>
      <c r="G302" s="27"/>
      <c r="H302" s="28"/>
      <c r="I302" s="28"/>
      <c r="J302" s="27"/>
      <c r="K302" s="29">
        <f>SUM(K299:K301)</f>
        <v>29274.31943</v>
      </c>
      <c r="L302" s="29">
        <f t="shared" ref="L302:L304" si="179">K302/(E302/100000)</f>
        <v>6703.331347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16345.0</v>
      </c>
      <c r="E303" s="57">
        <v>329404.0</v>
      </c>
      <c r="F303" s="60">
        <v>4962.0</v>
      </c>
      <c r="G303" s="27"/>
      <c r="H303" s="28"/>
      <c r="I303" s="28"/>
      <c r="J303" s="29">
        <f t="shared" ref="J303:J304" si="180">(44.6/48.7)*I291</f>
        <v>74.96829569</v>
      </c>
      <c r="K303" s="29">
        <f t="shared" ref="K303:K304" si="181">D303-J303</f>
        <v>16270.0317</v>
      </c>
      <c r="L303" s="29">
        <f t="shared" si="179"/>
        <v>4939.233192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297855.0</v>
      </c>
      <c r="E304" s="57">
        <v>4768688.0</v>
      </c>
      <c r="F304" s="60">
        <v>6246.1</v>
      </c>
      <c r="G304" s="27"/>
      <c r="H304" s="28"/>
      <c r="I304" s="28"/>
      <c r="J304" s="29">
        <f t="shared" si="180"/>
        <v>305.1299384</v>
      </c>
      <c r="K304" s="29">
        <f t="shared" si="181"/>
        <v>297549.8701</v>
      </c>
      <c r="L304" s="29">
        <f t="shared" si="179"/>
        <v>6239.659002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429.0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429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314629.0</v>
      </c>
      <c r="E306" s="59">
        <v>5098092.0</v>
      </c>
      <c r="F306" s="61">
        <v>6171.5</v>
      </c>
      <c r="G306" s="27"/>
      <c r="H306" s="28"/>
      <c r="I306" s="28"/>
      <c r="J306" s="27"/>
      <c r="K306" s="29">
        <f>SUM(K303:K305)</f>
        <v>314248.9018</v>
      </c>
      <c r="L306" s="29">
        <f t="shared" ref="L306:L307" si="182">K306/(E306/100000)</f>
        <v>6164.049251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352303.0</v>
      </c>
      <c r="E307" s="59">
        <v>5743327.0</v>
      </c>
      <c r="F307" s="61">
        <v>6134.1</v>
      </c>
      <c r="G307" s="27"/>
      <c r="H307" s="28"/>
      <c r="I307" s="28"/>
      <c r="J307" s="27"/>
      <c r="K307" s="29">
        <f>SUM(K306,K302,K298,K294)</f>
        <v>352303</v>
      </c>
      <c r="L307" s="29">
        <f t="shared" si="182"/>
        <v>6134.127484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1702835.0</v>
      </c>
      <c r="E308" s="59">
        <v>3.03252105E8</v>
      </c>
      <c r="F308" s="58">
        <v>561.5</v>
      </c>
      <c r="M308" s="51" t="s">
        <v>80</v>
      </c>
      <c r="N308" s="52">
        <f>SUM(N2:N307)</f>
        <v>74024.40664</v>
      </c>
      <c r="O308" s="52"/>
      <c r="P308" s="51" t="s">
        <v>81</v>
      </c>
      <c r="Q308" s="52">
        <f>SUM(Q2:Q307)</f>
        <v>2187927.219</v>
      </c>
    </row>
    <row r="309">
      <c r="C309" s="51" t="s">
        <v>82</v>
      </c>
      <c r="D309" s="52"/>
      <c r="E309" s="53">
        <f>SUM(E15,E32,E49,E66,E83,E100,E117,E134,E151,E168,E185,E202,E219,E236,E253,E270,E287,E304)</f>
        <v>195448965</v>
      </c>
      <c r="M309" s="51" t="s">
        <v>83</v>
      </c>
      <c r="N309" s="52">
        <f>(N308/(E312/100000))</f>
        <v>177.9119624</v>
      </c>
      <c r="O309" s="52"/>
      <c r="P309" s="51" t="s">
        <v>8</v>
      </c>
      <c r="Q309" s="52">
        <f>Q11+Q28+Q45+Q62+Q79+Q96+Q113+Q130+Q147+Q164+Q181+Q198+Q215+Q232+Q249+Q266+Q283+Q300</f>
        <v>1970946.846</v>
      </c>
    </row>
    <row r="310">
      <c r="C310" s="51" t="s">
        <v>84</v>
      </c>
      <c r="D310" s="52"/>
      <c r="E310" s="53">
        <f>SUM(E11,E28,E45,E62,E79,E96,E113,E130,E147,E164,E181,E198,E215,E232,E249,E266,E283,E300)</f>
        <v>39054322</v>
      </c>
      <c r="M310" s="52"/>
      <c r="N310" s="52"/>
      <c r="O310" s="52"/>
      <c r="P310" s="51" t="s">
        <v>85</v>
      </c>
      <c r="Q310" s="52">
        <f>Q308-Q309</f>
        <v>216980.3728</v>
      </c>
    </row>
    <row r="311">
      <c r="C311" s="51" t="s">
        <v>86</v>
      </c>
      <c r="D311" s="52"/>
      <c r="E311" s="53">
        <f>SUM(E3,E20,E37,E54,E71,E88,E105,E122,E139,E156,E173,E190,E207,E224,E241,E258,E275,E292)</f>
        <v>2553002</v>
      </c>
      <c r="M311" s="51" t="s">
        <v>87</v>
      </c>
      <c r="N311" s="52">
        <f>SUM(K13,K30,K47,K64,K81,K98,K115,K132,K149,K166,K183,K200,K217,K234,K251,K268,K285,K302)</f>
        <v>234743.7766</v>
      </c>
      <c r="O311" s="52"/>
      <c r="P311" s="52"/>
      <c r="Q311" s="52"/>
    </row>
    <row r="312">
      <c r="C312" s="51" t="s">
        <v>88</v>
      </c>
      <c r="D312" s="52"/>
      <c r="E312" s="53">
        <f>SUM(E310:E311)</f>
        <v>41607324</v>
      </c>
      <c r="M312" s="51" t="s">
        <v>89</v>
      </c>
      <c r="N312" s="52">
        <f>SUM(K5,K22,K39,K56,K73,K90,K107,K124,K141,K158,K175,K192,K209,K226,K243,K260,K277,K294)</f>
        <v>18896.55</v>
      </c>
      <c r="O312" s="52"/>
      <c r="P312" s="51" t="s">
        <v>90</v>
      </c>
      <c r="Q312" s="52"/>
    </row>
    <row r="313">
      <c r="M313" s="52"/>
      <c r="N313" s="52"/>
      <c r="O313" s="52"/>
      <c r="P313" s="52">
        <f>N312</f>
        <v>18896.55</v>
      </c>
      <c r="Q313" s="55">
        <f>P313/P314</f>
        <v>1.622480276</v>
      </c>
    </row>
    <row r="314">
      <c r="M314" s="51" t="s">
        <v>91</v>
      </c>
      <c r="N314" s="52">
        <f>SUM(N11,N28,N45,N62,N79,N96,N113,N130,N147,N164,N181,N198,N215,N232,N249,N266,N283,N300)</f>
        <v>66774.56217</v>
      </c>
      <c r="O314" s="52"/>
      <c r="P314" s="51">
        <f>N312-N315</f>
        <v>11646.70553</v>
      </c>
      <c r="Q314" s="51"/>
    </row>
    <row r="315">
      <c r="M315" s="51" t="s">
        <v>92</v>
      </c>
      <c r="N315" s="52">
        <f>SUM(N3,N20,N37,N54,N71,N88,N105,N122,N139,N156,N173,N190,N207,N224,N241,N258,N275,N292)</f>
        <v>7249.844474</v>
      </c>
      <c r="O315" s="52"/>
      <c r="P315" s="51" t="s">
        <v>93</v>
      </c>
      <c r="Q315" s="52"/>
    </row>
    <row r="316">
      <c r="M316" s="52"/>
      <c r="N316" s="52"/>
      <c r="O316" s="52"/>
      <c r="P316" s="52">
        <f>N311</f>
        <v>234743.7766</v>
      </c>
      <c r="Q316" s="55">
        <f>P316/P317</f>
        <v>1.39754048</v>
      </c>
    </row>
    <row r="317">
      <c r="M317" s="51" t="s">
        <v>94</v>
      </c>
      <c r="N317" s="52">
        <f t="shared" ref="N317:N318" si="183">N314/(E310/100000)</f>
        <v>170.9786747</v>
      </c>
      <c r="O317" s="52"/>
      <c r="P317" s="52">
        <f>N311-N314</f>
        <v>167969.2144</v>
      </c>
      <c r="Q317" s="52"/>
    </row>
    <row r="318">
      <c r="M318" s="51" t="s">
        <v>95</v>
      </c>
      <c r="N318" s="52">
        <f t="shared" si="183"/>
        <v>283.9733175</v>
      </c>
      <c r="O318" s="52"/>
      <c r="P318" s="51" t="s">
        <v>96</v>
      </c>
      <c r="Q318" s="52"/>
    </row>
    <row r="319">
      <c r="M319" s="52"/>
      <c r="N319" s="52"/>
      <c r="O319" s="52"/>
      <c r="P319" s="52">
        <f t="shared" ref="P319:P320" si="184">P313+P316</f>
        <v>253640.3266</v>
      </c>
      <c r="Q319" s="55">
        <f>P319/P320</f>
        <v>1.412126089</v>
      </c>
    </row>
    <row r="320">
      <c r="M320" s="51" t="s">
        <v>97</v>
      </c>
      <c r="N320" s="52">
        <f t="shared" ref="N320:N321" si="185">N314/N311</f>
        <v>0.2844572203</v>
      </c>
      <c r="O320" s="52"/>
      <c r="P320" s="52">
        <f t="shared" si="184"/>
        <v>179615.9199</v>
      </c>
      <c r="Q320" s="52"/>
    </row>
    <row r="321">
      <c r="M321" s="51" t="s">
        <v>98</v>
      </c>
      <c r="N321" s="52">
        <f t="shared" si="185"/>
        <v>0.3836596878</v>
      </c>
      <c r="O321" s="52"/>
      <c r="P321" s="52"/>
      <c r="Q321" s="52"/>
    </row>
    <row r="322">
      <c r="M322" s="52"/>
      <c r="N322" s="52"/>
      <c r="O322" s="52"/>
      <c r="P322" s="52"/>
      <c r="Q322" s="52"/>
    </row>
    <row r="323">
      <c r="M323" s="51" t="s">
        <v>99</v>
      </c>
      <c r="N323" s="52">
        <f>N308/(N311+N312)</f>
        <v>0.2918479393</v>
      </c>
      <c r="O323" s="52"/>
      <c r="P323" s="52"/>
      <c r="Q323" s="52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35694.0</v>
      </c>
      <c r="F2" s="56">
        <v>140.1</v>
      </c>
      <c r="G2" s="27"/>
      <c r="H2" s="28"/>
      <c r="I2" s="28">
        <f>I5-I3</f>
        <v>31.8</v>
      </c>
      <c r="J2" s="27"/>
      <c r="K2" s="29">
        <f>D2+I2</f>
        <v>81.8</v>
      </c>
      <c r="L2" s="29">
        <f t="shared" ref="L2:L3" si="1">K2/(E2/100000)</f>
        <v>229.1701687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335.0</v>
      </c>
      <c r="E3" s="57">
        <v>41809.0</v>
      </c>
      <c r="F3" s="56">
        <v>801.3</v>
      </c>
      <c r="G3" s="27">
        <v>1.02</v>
      </c>
      <c r="H3" s="28">
        <f>D3*G3</f>
        <v>341.7</v>
      </c>
      <c r="I3" s="28">
        <f>H3-D3</f>
        <v>6.7</v>
      </c>
      <c r="J3" s="27"/>
      <c r="K3" s="29">
        <f>H3</f>
        <v>341.7</v>
      </c>
      <c r="L3" s="29">
        <f t="shared" si="1"/>
        <v>817.2881437</v>
      </c>
      <c r="M3" s="29">
        <f>L15*(E3/100000)</f>
        <v>230.1009965</v>
      </c>
      <c r="N3" s="27">
        <f>K3-M3</f>
        <v>111.5990035</v>
      </c>
      <c r="O3" s="27">
        <v>0.5</v>
      </c>
      <c r="P3" s="42">
        <v>78.7</v>
      </c>
      <c r="Q3" s="28">
        <f>N3*P3</f>
        <v>8782.841577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6.439239539</v>
      </c>
      <c r="Y4" s="35">
        <f>L3*U4</f>
        <v>9.562271281</v>
      </c>
      <c r="Z4" s="35">
        <f>L11*U4</f>
        <v>15.14901552</v>
      </c>
    </row>
    <row r="5">
      <c r="A5" s="32"/>
      <c r="B5" s="36"/>
      <c r="C5" s="37" t="s">
        <v>45</v>
      </c>
      <c r="D5" s="58">
        <v>385.0</v>
      </c>
      <c r="E5" s="59">
        <v>77503.0</v>
      </c>
      <c r="F5" s="58">
        <v>496.8</v>
      </c>
      <c r="G5" s="29">
        <v>1.1</v>
      </c>
      <c r="H5" s="28">
        <f>D5*G5</f>
        <v>423.5</v>
      </c>
      <c r="I5" s="28">
        <f>H5-D5</f>
        <v>38.5</v>
      </c>
      <c r="J5" s="27"/>
      <c r="K5" s="29">
        <f>Sum(K2:K4)</f>
        <v>423.5</v>
      </c>
      <c r="L5" s="29">
        <f t="shared" ref="L5:L7" si="2">K5/(E5/100000)</f>
        <v>546.4304608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1.198019593</v>
      </c>
      <c r="Y5" s="35">
        <f>L20*U5</f>
        <v>2.050002398</v>
      </c>
      <c r="Z5" s="35">
        <f>L28*U5</f>
        <v>2.034514353</v>
      </c>
    </row>
    <row r="6">
      <c r="A6" s="32"/>
      <c r="B6" s="23" t="s">
        <v>46</v>
      </c>
      <c r="C6" s="24" t="s">
        <v>33</v>
      </c>
      <c r="D6" s="56">
        <v>85.0</v>
      </c>
      <c r="E6" s="57">
        <v>21835.0</v>
      </c>
      <c r="F6" s="56">
        <v>389.3</v>
      </c>
      <c r="G6" s="27"/>
      <c r="H6" s="28"/>
      <c r="I6" s="28"/>
      <c r="J6" s="27">
        <f t="shared" ref="J6:J7" si="3">(0.5/48.7)*I2</f>
        <v>0.3264887064</v>
      </c>
      <c r="K6" s="29">
        <f t="shared" ref="K6:K7" si="4">D6-J6</f>
        <v>84.67351129</v>
      </c>
      <c r="L6" s="29">
        <f t="shared" si="2"/>
        <v>387.7880068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0.7122329287</v>
      </c>
      <c r="Y6" s="35">
        <f>L37*U6</f>
        <v>1.530247564</v>
      </c>
      <c r="Z6" s="35">
        <f>L45*U6</f>
        <v>1.218814849</v>
      </c>
    </row>
    <row r="7">
      <c r="A7" s="32"/>
      <c r="B7" s="32"/>
      <c r="C7" s="24" t="s">
        <v>36</v>
      </c>
      <c r="D7" s="56">
        <v>807.0</v>
      </c>
      <c r="E7" s="57">
        <v>206436.0</v>
      </c>
      <c r="F7" s="56">
        <v>390.9</v>
      </c>
      <c r="G7" s="27"/>
      <c r="H7" s="28"/>
      <c r="I7" s="28"/>
      <c r="J7" s="27">
        <f t="shared" si="3"/>
        <v>0.06878850103</v>
      </c>
      <c r="K7" s="29">
        <f t="shared" si="4"/>
        <v>806.9312115</v>
      </c>
      <c r="L7" s="29">
        <f t="shared" si="2"/>
        <v>390.8868664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0.9327121537</v>
      </c>
      <c r="Y7" s="35">
        <f>L54*U7</f>
        <v>1.953690426</v>
      </c>
      <c r="Z7" s="35">
        <f>L62*U7</f>
        <v>1.507371473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3.317156808</v>
      </c>
      <c r="Y8" s="35">
        <f>L71*U8</f>
        <v>7.258802399</v>
      </c>
      <c r="Z8" s="35">
        <f>L79*U8</f>
        <v>4.733532057</v>
      </c>
    </row>
    <row r="9">
      <c r="A9" s="32"/>
      <c r="B9" s="36"/>
      <c r="C9" s="37" t="s">
        <v>45</v>
      </c>
      <c r="D9" s="58">
        <v>898.0</v>
      </c>
      <c r="E9" s="59">
        <v>228271.0</v>
      </c>
      <c r="F9" s="58">
        <v>393.4</v>
      </c>
      <c r="G9" s="29"/>
      <c r="H9" s="28"/>
      <c r="I9" s="28"/>
      <c r="J9" s="27"/>
      <c r="K9" s="29">
        <f>SUM(K6:K8)</f>
        <v>897.6047228</v>
      </c>
      <c r="L9" s="29">
        <f t="shared" ref="L9:L11" si="5">K9/(E9/100000)</f>
        <v>393.2189033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5.185241786</v>
      </c>
      <c r="Y9" s="35">
        <f>L88*U9</f>
        <v>11.12675002</v>
      </c>
      <c r="Z9" s="35">
        <f>L96*U9</f>
        <v>8.119835356</v>
      </c>
    </row>
    <row r="10">
      <c r="A10" s="32"/>
      <c r="B10" s="23" t="s">
        <v>49</v>
      </c>
      <c r="C10" s="24" t="s">
        <v>33</v>
      </c>
      <c r="D10" s="56">
        <v>231.0</v>
      </c>
      <c r="E10" s="57">
        <v>68497.0</v>
      </c>
      <c r="F10" s="56">
        <v>337.2</v>
      </c>
      <c r="G10" s="27"/>
      <c r="H10" s="28"/>
      <c r="I10" s="28"/>
      <c r="J10" s="27">
        <f t="shared" ref="J10:J11" si="6">(3.6/48.7)*I2</f>
        <v>2.350718686</v>
      </c>
      <c r="K10" s="29">
        <f t="shared" ref="K10:K11" si="7">D10-J10</f>
        <v>228.6492813</v>
      </c>
      <c r="L10" s="29">
        <f t="shared" si="5"/>
        <v>333.8091906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6.082311672</v>
      </c>
      <c r="Y10" s="35">
        <f>L105*U10</f>
        <v>15.39052404</v>
      </c>
      <c r="Z10" s="35">
        <f>L113*U10</f>
        <v>9.832858415</v>
      </c>
    </row>
    <row r="11">
      <c r="A11" s="32"/>
      <c r="B11" s="32"/>
      <c r="C11" s="24" t="s">
        <v>36</v>
      </c>
      <c r="D11" s="57">
        <v>7967.0</v>
      </c>
      <c r="E11" s="57">
        <v>615275.0</v>
      </c>
      <c r="F11" s="60">
        <v>1294.9</v>
      </c>
      <c r="G11" s="27"/>
      <c r="H11" s="28"/>
      <c r="I11" s="28"/>
      <c r="J11" s="29">
        <f t="shared" si="6"/>
        <v>0.4952772074</v>
      </c>
      <c r="K11" s="29">
        <f t="shared" si="7"/>
        <v>7966.504723</v>
      </c>
      <c r="L11" s="29">
        <f t="shared" si="5"/>
        <v>1294.787652</v>
      </c>
      <c r="M11" s="29">
        <f>L15*(E11/100000)</f>
        <v>3386.241972</v>
      </c>
      <c r="N11" s="29">
        <f>K11-M11</f>
        <v>4580.262751</v>
      </c>
      <c r="O11" s="42">
        <v>0.5</v>
      </c>
      <c r="P11" s="42">
        <v>78.7</v>
      </c>
      <c r="Q11" s="28">
        <f>N11*P11</f>
        <v>360466.6785</v>
      </c>
      <c r="T11" s="30" t="s">
        <v>51</v>
      </c>
      <c r="U11" s="34">
        <v>0.07</v>
      </c>
      <c r="V11" s="6"/>
      <c r="W11" s="6"/>
      <c r="X11" s="35">
        <f>L134*U11</f>
        <v>7.891431613</v>
      </c>
      <c r="Y11" s="35">
        <f>L122*U11</f>
        <v>18.70571708</v>
      </c>
      <c r="Z11" s="35">
        <f>L130*U11</f>
        <v>12.67011494</v>
      </c>
    </row>
    <row r="12">
      <c r="A12" s="32"/>
      <c r="B12" s="32"/>
      <c r="C12" s="24" t="s">
        <v>42</v>
      </c>
      <c r="D12" s="56">
        <v>114.0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11.88479797</v>
      </c>
      <c r="Y12" s="35">
        <f>L139*U12</f>
        <v>33.47006115</v>
      </c>
      <c r="Z12" s="35">
        <f>L147*U12</f>
        <v>18.60873589</v>
      </c>
    </row>
    <row r="13">
      <c r="A13" s="32"/>
      <c r="B13" s="36"/>
      <c r="C13" s="37" t="s">
        <v>45</v>
      </c>
      <c r="D13" s="59">
        <v>8312.0</v>
      </c>
      <c r="E13" s="59">
        <v>683772.0</v>
      </c>
      <c r="F13" s="61">
        <v>1215.6</v>
      </c>
      <c r="G13" s="27"/>
      <c r="H13" s="28"/>
      <c r="I13" s="28"/>
      <c r="J13" s="27"/>
      <c r="K13" s="29">
        <f>SUM(K10:K12)</f>
        <v>8309.154004</v>
      </c>
      <c r="L13" s="29">
        <f t="shared" ref="L13:L15" si="8">K13/(E13/100000)</f>
        <v>1215.193662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18.20162521</v>
      </c>
      <c r="Y13" s="35">
        <f>L156*U13</f>
        <v>41.26163209</v>
      </c>
      <c r="Z13" s="35">
        <f>L164*U13</f>
        <v>28.07267063</v>
      </c>
    </row>
    <row r="14">
      <c r="A14" s="32"/>
      <c r="B14" s="23" t="s">
        <v>39</v>
      </c>
      <c r="C14" s="24" t="s">
        <v>33</v>
      </c>
      <c r="D14" s="57">
        <v>5058.0</v>
      </c>
      <c r="E14" s="57">
        <v>906000.0</v>
      </c>
      <c r="F14" s="56">
        <v>558.3</v>
      </c>
      <c r="G14" s="27"/>
      <c r="H14" s="28"/>
      <c r="I14" s="28"/>
      <c r="J14" s="27">
        <f t="shared" ref="J14:J15" si="9">(44.6/48.7)*I2</f>
        <v>29.12279261</v>
      </c>
      <c r="K14" s="29">
        <f t="shared" ref="K14:K15" si="10">D14-J14</f>
        <v>5028.877207</v>
      </c>
      <c r="L14" s="29">
        <f t="shared" si="8"/>
        <v>555.0637094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25.71798627</v>
      </c>
      <c r="Y14" s="35">
        <f>L173*U14</f>
        <v>56.28646766</v>
      </c>
      <c r="Z14" s="35">
        <f>L181*U14</f>
        <v>39.15388961</v>
      </c>
    </row>
    <row r="15">
      <c r="A15" s="32"/>
      <c r="B15" s="32"/>
      <c r="C15" s="24" t="s">
        <v>36</v>
      </c>
      <c r="D15" s="57">
        <v>11608.0</v>
      </c>
      <c r="E15" s="57">
        <v>2108041.0</v>
      </c>
      <c r="F15" s="56">
        <v>550.7</v>
      </c>
      <c r="G15" s="27"/>
      <c r="H15" s="28"/>
      <c r="I15" s="28"/>
      <c r="J15" s="27">
        <f t="shared" si="9"/>
        <v>6.135934292</v>
      </c>
      <c r="K15" s="29">
        <f t="shared" si="10"/>
        <v>11601.86407</v>
      </c>
      <c r="L15" s="29">
        <f t="shared" si="8"/>
        <v>550.3623538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34.55047413</v>
      </c>
      <c r="Y15" s="35">
        <f>L190*U15</f>
        <v>64.30062452</v>
      </c>
      <c r="Z15" s="35">
        <f>L198*U15</f>
        <v>55.53670171</v>
      </c>
    </row>
    <row r="16">
      <c r="A16" s="32"/>
      <c r="B16" s="32"/>
      <c r="C16" s="24" t="s">
        <v>42</v>
      </c>
      <c r="D16" s="56">
        <v>151.0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37.81467344</v>
      </c>
      <c r="Y16" s="35">
        <f>L207*U16</f>
        <v>58.3281638</v>
      </c>
      <c r="Z16" s="35">
        <f>L215*U16</f>
        <v>63.44859152</v>
      </c>
    </row>
    <row r="17">
      <c r="A17" s="32"/>
      <c r="B17" s="36"/>
      <c r="C17" s="37" t="s">
        <v>45</v>
      </c>
      <c r="D17" s="59">
        <v>16817.0</v>
      </c>
      <c r="E17" s="59">
        <v>3014041.0</v>
      </c>
      <c r="F17" s="58">
        <v>558.0</v>
      </c>
      <c r="G17" s="29"/>
      <c r="H17" s="28"/>
      <c r="I17" s="28"/>
      <c r="J17" s="27"/>
      <c r="K17" s="27">
        <f>SUM(K14:K16)</f>
        <v>16781.74127</v>
      </c>
      <c r="L17" s="29">
        <f t="shared" ref="L17:L20" si="11">K17/(E17/100000)</f>
        <v>556.7854343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44.34057824</v>
      </c>
      <c r="Y17" s="35">
        <f>L224*U17</f>
        <v>65.31291493</v>
      </c>
      <c r="Z17" s="35">
        <f>L232*U17</f>
        <v>70.40361375</v>
      </c>
    </row>
    <row r="18">
      <c r="A18" s="36"/>
      <c r="B18" s="44" t="s">
        <v>45</v>
      </c>
      <c r="C18" s="45"/>
      <c r="D18" s="59">
        <v>26412.0</v>
      </c>
      <c r="E18" s="59">
        <v>4003587.0</v>
      </c>
      <c r="F18" s="58">
        <v>659.7</v>
      </c>
      <c r="G18" s="29"/>
      <c r="H18" s="28"/>
      <c r="I18" s="28"/>
      <c r="J18" s="27"/>
      <c r="K18" s="27">
        <f>SUM(K5,K9,K13,K17)</f>
        <v>26412</v>
      </c>
      <c r="L18" s="29">
        <f t="shared" si="11"/>
        <v>659.7084065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60.35680621</v>
      </c>
      <c r="Y18" s="35">
        <f>L241*U18</f>
        <v>103.8482278</v>
      </c>
      <c r="Z18" s="35">
        <f>L249*U18</f>
        <v>88.46751843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136394.0</v>
      </c>
      <c r="F19" s="56" t="s">
        <v>60</v>
      </c>
      <c r="G19" s="27"/>
      <c r="H19" s="28"/>
      <c r="I19" s="28">
        <f>I22-I20</f>
        <v>6.9</v>
      </c>
      <c r="J19" s="27"/>
      <c r="K19" s="29">
        <f>D19+I19</f>
        <v>19.9</v>
      </c>
      <c r="L19" s="29">
        <f t="shared" si="11"/>
        <v>14.59008461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89.95496358</v>
      </c>
      <c r="Y19" s="35">
        <f>L258*U19</f>
        <v>146.4187571</v>
      </c>
      <c r="Z19" s="35">
        <f>L266*U19</f>
        <v>119.1524376</v>
      </c>
    </row>
    <row r="20">
      <c r="A20" s="32"/>
      <c r="B20" s="32"/>
      <c r="C20" s="24" t="s">
        <v>36</v>
      </c>
      <c r="D20" s="56">
        <v>70.0</v>
      </c>
      <c r="E20" s="57">
        <v>166832.0</v>
      </c>
      <c r="F20" s="56">
        <v>42.0</v>
      </c>
      <c r="G20" s="27">
        <v>1.02</v>
      </c>
      <c r="H20" s="28">
        <f>D20*G20</f>
        <v>71.4</v>
      </c>
      <c r="I20" s="28">
        <f>H20-D20</f>
        <v>1.4</v>
      </c>
      <c r="J20" s="27"/>
      <c r="K20" s="29">
        <f>H20</f>
        <v>71.4</v>
      </c>
      <c r="L20" s="29">
        <f t="shared" si="11"/>
        <v>42.79754484</v>
      </c>
      <c r="M20" s="29">
        <f>L32*(E20/100000)</f>
        <v>41.72609701</v>
      </c>
      <c r="N20" s="27">
        <f>K20-M20</f>
        <v>29.67390299</v>
      </c>
      <c r="O20" s="27">
        <v>2.5</v>
      </c>
      <c r="P20" s="27">
        <v>77.2</v>
      </c>
      <c r="Q20" s="28">
        <f>N20*P20</f>
        <v>2290.825311</v>
      </c>
      <c r="T20" s="30" t="s">
        <v>62</v>
      </c>
      <c r="U20" s="34">
        <v>0.0328</v>
      </c>
      <c r="V20" s="6"/>
      <c r="W20" s="6"/>
      <c r="X20" s="35">
        <f>L287*U20</f>
        <v>125.1471645</v>
      </c>
      <c r="Y20" s="35">
        <f>L275*U20</f>
        <v>158.4495871</v>
      </c>
      <c r="Z20" s="35">
        <f>L283*U20</f>
        <v>149.8191989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139.401576</v>
      </c>
      <c r="Y21" s="35">
        <f>L292*U21</f>
        <v>165.500538</v>
      </c>
      <c r="Z21" s="35">
        <f>L300*U21</f>
        <v>154.562229</v>
      </c>
    </row>
    <row r="22">
      <c r="A22" s="32"/>
      <c r="B22" s="36"/>
      <c r="C22" s="37" t="s">
        <v>45</v>
      </c>
      <c r="D22" s="58">
        <v>83.0</v>
      </c>
      <c r="E22" s="59">
        <v>303226.0</v>
      </c>
      <c r="F22" s="58">
        <v>27.4</v>
      </c>
      <c r="G22" s="29">
        <v>1.1</v>
      </c>
      <c r="H22" s="28">
        <f>D22*G22</f>
        <v>91.3</v>
      </c>
      <c r="I22" s="28">
        <f>H22-D22</f>
        <v>8.3</v>
      </c>
      <c r="J22" s="27"/>
      <c r="K22" s="27">
        <f>SUM(K19:K21)</f>
        <v>91.3</v>
      </c>
      <c r="L22" s="29">
        <f t="shared" ref="L22:L24" si="13">K22/(E22/100000)</f>
        <v>30.10955525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619.1289916</v>
      </c>
      <c r="Y22" s="35">
        <f t="shared" si="12"/>
        <v>960.7549793</v>
      </c>
      <c r="Z22" s="35">
        <f t="shared" si="12"/>
        <v>842.4916439</v>
      </c>
    </row>
    <row r="23">
      <c r="A23" s="32"/>
      <c r="B23" s="23" t="s">
        <v>46</v>
      </c>
      <c r="C23" s="24" t="s">
        <v>33</v>
      </c>
      <c r="D23" s="56">
        <v>8.0</v>
      </c>
      <c r="E23" s="57">
        <v>82222.0</v>
      </c>
      <c r="F23" s="56" t="s">
        <v>60</v>
      </c>
      <c r="G23" s="27"/>
      <c r="H23" s="28"/>
      <c r="I23" s="28"/>
      <c r="J23" s="27">
        <f t="shared" ref="J23:J24" si="14">(0.5/48.7)*I19</f>
        <v>0.07084188912</v>
      </c>
      <c r="K23" s="29">
        <f t="shared" ref="K23:K24" si="15">D23-J23</f>
        <v>7.929158111</v>
      </c>
      <c r="L23" s="29">
        <f t="shared" si="13"/>
        <v>9.643596739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844270.0</v>
      </c>
      <c r="F24" s="56">
        <v>16.7</v>
      </c>
      <c r="G24" s="27"/>
      <c r="H24" s="28"/>
      <c r="I24" s="28"/>
      <c r="J24" s="27">
        <f t="shared" si="14"/>
        <v>0.01437371663</v>
      </c>
      <c r="K24" s="29">
        <f t="shared" si="15"/>
        <v>140.9856263</v>
      </c>
      <c r="L24" s="29">
        <f t="shared" si="13"/>
        <v>16.69911596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149.0</v>
      </c>
      <c r="E26" s="59">
        <v>926492.0</v>
      </c>
      <c r="F26" s="58">
        <v>16.1</v>
      </c>
      <c r="G26" s="29"/>
      <c r="H26" s="28"/>
      <c r="I26" s="28"/>
      <c r="J26" s="27"/>
      <c r="K26" s="27">
        <f>SUM(K23:K25)</f>
        <v>148.9147844</v>
      </c>
      <c r="L26" s="29">
        <f t="shared" ref="L26:L28" si="16">K26/(E26/100000)</f>
        <v>16.07297034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35.0</v>
      </c>
      <c r="E27" s="57">
        <v>257589.0</v>
      </c>
      <c r="F27" s="56">
        <v>13.6</v>
      </c>
      <c r="G27" s="27"/>
      <c r="H27" s="28"/>
      <c r="I27" s="28"/>
      <c r="J27" s="27">
        <f t="shared" ref="J27:J28" si="17">(3.6/48.7)*I19</f>
        <v>0.5100616016</v>
      </c>
      <c r="K27" s="29">
        <f t="shared" ref="K27:K28" si="18">D27-J27</f>
        <v>34.4899384</v>
      </c>
      <c r="L27" s="29">
        <f t="shared" si="16"/>
        <v>13.389523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1039.0</v>
      </c>
      <c r="E28" s="57">
        <v>2445947.0</v>
      </c>
      <c r="F28" s="56">
        <v>42.5</v>
      </c>
      <c r="G28" s="27"/>
      <c r="H28" s="28"/>
      <c r="I28" s="28"/>
      <c r="J28" s="27">
        <f t="shared" si="17"/>
        <v>0.1034907598</v>
      </c>
      <c r="K28" s="29">
        <f t="shared" si="18"/>
        <v>1038.896509</v>
      </c>
      <c r="L28" s="29">
        <f t="shared" si="16"/>
        <v>42.47420362</v>
      </c>
      <c r="M28" s="29">
        <f>L32*(E28/100000)</f>
        <v>611.7520727</v>
      </c>
      <c r="N28" s="27">
        <f>K28-M28</f>
        <v>427.1444365</v>
      </c>
      <c r="O28" s="27">
        <v>2.5</v>
      </c>
      <c r="P28" s="27">
        <v>77.2</v>
      </c>
      <c r="Q28" s="28">
        <f>N28*P28</f>
        <v>32975.5505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1077.0</v>
      </c>
      <c r="E30" s="59">
        <v>2703536.0</v>
      </c>
      <c r="F30" s="58">
        <v>39.8</v>
      </c>
      <c r="G30" s="29"/>
      <c r="H30" s="28"/>
      <c r="I30" s="28"/>
      <c r="J30" s="27"/>
      <c r="K30" s="27">
        <f>SUM(K27:K29)</f>
        <v>1076.386448</v>
      </c>
      <c r="L30" s="29">
        <f t="shared" ref="L30:L32" si="19">K30/(E30/100000)</f>
        <v>39.8140231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948.0</v>
      </c>
      <c r="E31" s="57">
        <v>3592587.0</v>
      </c>
      <c r="F31" s="56">
        <v>26.4</v>
      </c>
      <c r="G31" s="27"/>
      <c r="H31" s="28"/>
      <c r="I31" s="28"/>
      <c r="J31" s="27">
        <f t="shared" ref="J31:J32" si="20">(44.6/48.7)*I19</f>
        <v>6.319096509</v>
      </c>
      <c r="K31" s="29">
        <f t="shared" ref="K31:K32" si="21">D31-J31</f>
        <v>941.6809035</v>
      </c>
      <c r="L31" s="29">
        <f t="shared" si="19"/>
        <v>26.21177729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2181.0</v>
      </c>
      <c r="E32" s="57">
        <v>8715090.0</v>
      </c>
      <c r="F32" s="56">
        <v>25.0</v>
      </c>
      <c r="G32" s="27"/>
      <c r="H32" s="28"/>
      <c r="I32" s="28"/>
      <c r="J32" s="27">
        <f t="shared" si="20"/>
        <v>1.282135524</v>
      </c>
      <c r="K32" s="29">
        <f t="shared" si="21"/>
        <v>2179.717864</v>
      </c>
      <c r="L32" s="29">
        <f t="shared" si="19"/>
        <v>25.01084744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3141.0</v>
      </c>
      <c r="E34" s="59">
        <v>1.2307677E7</v>
      </c>
      <c r="F34" s="58">
        <v>25.5</v>
      </c>
      <c r="G34" s="29"/>
      <c r="H34" s="28"/>
      <c r="I34" s="28"/>
      <c r="J34" s="27"/>
      <c r="K34" s="27">
        <f>SUM(K31:K33)</f>
        <v>3133.398768</v>
      </c>
      <c r="L34" s="29">
        <f t="shared" ref="L34:L37" si="22">K34/(E34/100000)</f>
        <v>25.45889665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4450.0</v>
      </c>
      <c r="E35" s="59">
        <v>1.6240931E7</v>
      </c>
      <c r="F35" s="58">
        <v>27.4</v>
      </c>
      <c r="G35" s="29"/>
      <c r="H35" s="28"/>
      <c r="I35" s="28"/>
      <c r="J35" s="27"/>
      <c r="K35" s="27">
        <f>SUM(K34,K30,K26,K22)</f>
        <v>4450</v>
      </c>
      <c r="L35" s="29">
        <f t="shared" si="22"/>
        <v>27.39990706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156811.0</v>
      </c>
      <c r="F36" s="56" t="s">
        <v>60</v>
      </c>
      <c r="G36" s="27"/>
      <c r="H36" s="28"/>
      <c r="I36" s="28">
        <f>I39-I37</f>
        <v>4.26</v>
      </c>
      <c r="J36" s="27"/>
      <c r="K36" s="29">
        <f>D36+I36</f>
        <v>9.26</v>
      </c>
      <c r="L36" s="29">
        <f t="shared" si="22"/>
        <v>5.905197977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203947.0</v>
      </c>
      <c r="F37" s="56">
        <v>23.0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23.50610698</v>
      </c>
      <c r="M37" s="29">
        <f>L48*(E37/100000)</f>
        <v>25.54646463</v>
      </c>
      <c r="N37" s="27">
        <f>K37-M37</f>
        <v>22.39353537</v>
      </c>
      <c r="O37" s="42">
        <v>7.0</v>
      </c>
      <c r="P37" s="27">
        <v>72.7</v>
      </c>
      <c r="Q37" s="28">
        <f>N37*P37</f>
        <v>1628.010022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52.0</v>
      </c>
      <c r="E39" s="59">
        <v>360758.0</v>
      </c>
      <c r="F39" s="58">
        <v>14.4</v>
      </c>
      <c r="G39" s="29">
        <v>1.1</v>
      </c>
      <c r="H39" s="28">
        <f>D39*G39</f>
        <v>57.2</v>
      </c>
      <c r="I39" s="28">
        <f>H39-D39</f>
        <v>5.2</v>
      </c>
      <c r="J39" s="27"/>
      <c r="K39" s="29">
        <f>SUM(K36:K38)</f>
        <v>57.2</v>
      </c>
      <c r="L39" s="29">
        <f t="shared" ref="L39:L41" si="23">K39/(E39/100000)</f>
        <v>15.85550424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9.0</v>
      </c>
      <c r="E40" s="57">
        <v>85695.0</v>
      </c>
      <c r="F40" s="56" t="s">
        <v>60</v>
      </c>
      <c r="G40" s="27"/>
      <c r="H40" s="28"/>
      <c r="I40" s="28"/>
      <c r="J40" s="27">
        <f t="shared" ref="J40:J41" si="24">(0.5/48.7)*I36</f>
        <v>0.04373716632</v>
      </c>
      <c r="K40" s="29">
        <f t="shared" ref="K40:K41" si="25">D40-J40</f>
        <v>8.956262834</v>
      </c>
      <c r="L40" s="29">
        <f t="shared" si="23"/>
        <v>10.45132485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113.0</v>
      </c>
      <c r="E41" s="57">
        <v>1039380.0</v>
      </c>
      <c r="F41" s="56">
        <v>10.9</v>
      </c>
      <c r="G41" s="27"/>
      <c r="H41" s="28"/>
      <c r="I41" s="28"/>
      <c r="J41" s="27">
        <f t="shared" si="24"/>
        <v>0.009650924025</v>
      </c>
      <c r="K41" s="29">
        <f t="shared" si="25"/>
        <v>112.9903491</v>
      </c>
      <c r="L41" s="29">
        <f t="shared" si="23"/>
        <v>10.87093739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122.0</v>
      </c>
      <c r="E43" s="59">
        <v>1125075.0</v>
      </c>
      <c r="F43" s="58">
        <v>10.8</v>
      </c>
      <c r="G43" s="29"/>
      <c r="H43" s="28"/>
      <c r="I43" s="28"/>
      <c r="J43" s="27"/>
      <c r="K43" s="29">
        <f>SUM(K40:K42)</f>
        <v>121.9466119</v>
      </c>
      <c r="L43" s="29">
        <f t="shared" ref="L43:L45" si="26">K43/(E43/100000)</f>
        <v>10.83897624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16.0</v>
      </c>
      <c r="E44" s="57">
        <v>256249.0</v>
      </c>
      <c r="F44" s="56" t="s">
        <v>60</v>
      </c>
      <c r="G44" s="27"/>
      <c r="H44" s="28"/>
      <c r="I44" s="28"/>
      <c r="J44" s="27">
        <f t="shared" ref="J44:J45" si="27">(3.6/48.7)*I36</f>
        <v>0.3149075975</v>
      </c>
      <c r="K44" s="29">
        <f t="shared" ref="K44:K45" si="28">D44-J44</f>
        <v>15.6850924</v>
      </c>
      <c r="L44" s="29">
        <f t="shared" si="26"/>
        <v>6.121035556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563.0</v>
      </c>
      <c r="E45" s="57">
        <v>3006755.0</v>
      </c>
      <c r="F45" s="56">
        <v>18.7</v>
      </c>
      <c r="G45" s="27"/>
      <c r="H45" s="28"/>
      <c r="I45" s="28"/>
      <c r="J45" s="27">
        <f t="shared" si="27"/>
        <v>0.06948665298</v>
      </c>
      <c r="K45" s="29">
        <f t="shared" si="28"/>
        <v>562.9305133</v>
      </c>
      <c r="L45" s="29">
        <f t="shared" si="26"/>
        <v>18.7221943</v>
      </c>
      <c r="M45" s="29">
        <f>L49*(E45/100000)</f>
        <v>328.9569769</v>
      </c>
      <c r="N45" s="27">
        <f>K45-M45</f>
        <v>233.9735364</v>
      </c>
      <c r="O45" s="42">
        <v>7.0</v>
      </c>
      <c r="P45" s="27">
        <v>72.7</v>
      </c>
      <c r="Q45" s="28">
        <f>N45*P45</f>
        <v>17009.8761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582.0</v>
      </c>
      <c r="E47" s="59">
        <v>3263004.0</v>
      </c>
      <c r="F47" s="58">
        <v>17.8</v>
      </c>
      <c r="G47" s="29"/>
      <c r="H47" s="28"/>
      <c r="I47" s="28"/>
      <c r="J47" s="27"/>
      <c r="K47" s="29">
        <f>SUM(K44:K46)</f>
        <v>581.6156057</v>
      </c>
      <c r="L47" s="29">
        <f t="shared" ref="L47:L49" si="29">K47/(E47/100000)</f>
        <v>17.82454468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523.0</v>
      </c>
      <c r="E48" s="57">
        <v>4144159.0</v>
      </c>
      <c r="F48" s="56">
        <v>12.6</v>
      </c>
      <c r="G48" s="27"/>
      <c r="H48" s="28"/>
      <c r="I48" s="28"/>
      <c r="J48" s="27">
        <f t="shared" ref="J48:J49" si="30">(44.6/48.7)*I36</f>
        <v>3.901355236</v>
      </c>
      <c r="K48" s="29">
        <f t="shared" ref="K48:K49" si="31">D48-J48</f>
        <v>519.0986448</v>
      </c>
      <c r="L48" s="29">
        <f t="shared" si="29"/>
        <v>12.52603109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1236.0</v>
      </c>
      <c r="E49" s="57">
        <v>1.1289503E7</v>
      </c>
      <c r="F49" s="56">
        <v>10.9</v>
      </c>
      <c r="G49" s="27"/>
      <c r="H49" s="28"/>
      <c r="I49" s="28"/>
      <c r="J49" s="27">
        <f t="shared" si="30"/>
        <v>0.860862423</v>
      </c>
      <c r="K49" s="29">
        <f t="shared" si="31"/>
        <v>1235.139138</v>
      </c>
      <c r="L49" s="29">
        <f t="shared" si="29"/>
        <v>10.94059798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8.0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8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1767.0</v>
      </c>
      <c r="E51" s="59">
        <v>1.5433662E7</v>
      </c>
      <c r="F51" s="58">
        <v>11.4</v>
      </c>
      <c r="G51" s="29"/>
      <c r="H51" s="28"/>
      <c r="I51" s="28"/>
      <c r="J51" s="27"/>
      <c r="K51" s="29">
        <f>SUM(K48:K50)</f>
        <v>1762.237782</v>
      </c>
      <c r="L51" s="29">
        <f t="shared" ref="L51:L54" si="32">K51/(E51/100000)</f>
        <v>11.4181442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2523.0</v>
      </c>
      <c r="E52" s="59">
        <v>2.0182499E7</v>
      </c>
      <c r="F52" s="58">
        <v>12.5</v>
      </c>
      <c r="G52" s="29"/>
      <c r="H52" s="28"/>
      <c r="I52" s="28"/>
      <c r="J52" s="27"/>
      <c r="K52" s="29">
        <f>SUM(K39,K43,K47,K51)</f>
        <v>2523</v>
      </c>
      <c r="L52" s="29">
        <f t="shared" si="32"/>
        <v>12.50092964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2.0</v>
      </c>
      <c r="E53" s="57">
        <v>151711.0</v>
      </c>
      <c r="F53" s="56" t="s">
        <v>60</v>
      </c>
      <c r="G53" s="28"/>
      <c r="H53" s="28"/>
      <c r="I53" s="28">
        <f>I56-I54</f>
        <v>5.1</v>
      </c>
      <c r="J53" s="27"/>
      <c r="K53" s="29">
        <f>D53+I53</f>
        <v>7.1</v>
      </c>
      <c r="L53" s="29">
        <f t="shared" si="32"/>
        <v>4.679950696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60.0</v>
      </c>
      <c r="E54" s="57">
        <v>212699.0</v>
      </c>
      <c r="F54" s="56">
        <v>28.2</v>
      </c>
      <c r="G54" s="27">
        <v>1.02</v>
      </c>
      <c r="H54" s="28">
        <f>D54*G54</f>
        <v>61.2</v>
      </c>
      <c r="I54" s="28">
        <f>H54-D54</f>
        <v>1.2</v>
      </c>
      <c r="J54" s="27"/>
      <c r="K54" s="29">
        <f>H54</f>
        <v>61.2</v>
      </c>
      <c r="L54" s="29">
        <f t="shared" si="32"/>
        <v>28.77305488</v>
      </c>
      <c r="M54" s="29">
        <f>L66*(E54/100000)</f>
        <v>29.21751729</v>
      </c>
      <c r="N54" s="27">
        <f>K54-M54</f>
        <v>31.98248271</v>
      </c>
      <c r="O54" s="42">
        <v>12.0</v>
      </c>
      <c r="P54" s="46">
        <v>67.8</v>
      </c>
      <c r="Q54" s="28">
        <f>N54*P54</f>
        <v>2168.412328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63.0</v>
      </c>
      <c r="E56" s="59">
        <v>364410.0</v>
      </c>
      <c r="F56" s="58">
        <v>17.3</v>
      </c>
      <c r="G56" s="29">
        <v>1.1</v>
      </c>
      <c r="H56" s="28">
        <f>D56*G56</f>
        <v>69.3</v>
      </c>
      <c r="I56" s="28">
        <f>H56-D56</f>
        <v>6.3</v>
      </c>
      <c r="J56" s="27"/>
      <c r="K56" s="29">
        <f>SUM(K53:K55)</f>
        <v>69.3</v>
      </c>
      <c r="L56" s="29">
        <f t="shared" ref="L56:L58" si="33">K56/(E56/100000)</f>
        <v>19.01704124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79532.0</v>
      </c>
      <c r="F57" s="56" t="s">
        <v>60</v>
      </c>
      <c r="G57" s="27"/>
      <c r="H57" s="28"/>
      <c r="I57" s="28"/>
      <c r="J57" s="27">
        <f t="shared" ref="J57:J58" si="34">(0.5/48.7)*I53</f>
        <v>0.0523613963</v>
      </c>
      <c r="K57" s="29">
        <f t="shared" ref="K57:K58" si="35">D57-J57</f>
        <v>7.947638604</v>
      </c>
      <c r="L57" s="29">
        <f t="shared" si="33"/>
        <v>9.993007348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101.0</v>
      </c>
      <c r="E58" s="57">
        <v>996942.0</v>
      </c>
      <c r="F58" s="56">
        <v>10.1</v>
      </c>
      <c r="G58" s="27"/>
      <c r="H58" s="28"/>
      <c r="I58" s="28"/>
      <c r="J58" s="27">
        <f t="shared" si="34"/>
        <v>0.01232032854</v>
      </c>
      <c r="K58" s="29">
        <f t="shared" si="35"/>
        <v>100.9876797</v>
      </c>
      <c r="L58" s="29">
        <f t="shared" si="33"/>
        <v>10.12974473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1076474.0</v>
      </c>
      <c r="F60" s="58">
        <v>10.1</v>
      </c>
      <c r="G60" s="29"/>
      <c r="H60" s="28"/>
      <c r="I60" s="28"/>
      <c r="J60" s="27"/>
      <c r="K60" s="29">
        <f>SUM(K57:K59)</f>
        <v>108.9353183</v>
      </c>
      <c r="L60" s="29">
        <f t="shared" ref="L60:L62" si="36">K60/(E60/100000)</f>
        <v>10.1196423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9.0</v>
      </c>
      <c r="E61" s="57">
        <v>245345.0</v>
      </c>
      <c r="F61" s="56" t="s">
        <v>60</v>
      </c>
      <c r="G61" s="27"/>
      <c r="H61" s="28"/>
      <c r="I61" s="28"/>
      <c r="J61" s="27">
        <f t="shared" ref="J61:J62" si="37">(3.6/48.7)*I53</f>
        <v>0.3770020534</v>
      </c>
      <c r="K61" s="29">
        <f t="shared" ref="K61:K62" si="38">D61-J61</f>
        <v>8.622997947</v>
      </c>
      <c r="L61" s="29">
        <f t="shared" si="36"/>
        <v>3.514641809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703.0</v>
      </c>
      <c r="E62" s="57">
        <v>3166285.0</v>
      </c>
      <c r="F62" s="56">
        <v>22.2</v>
      </c>
      <c r="G62" s="27"/>
      <c r="H62" s="28"/>
      <c r="I62" s="28"/>
      <c r="J62" s="27">
        <f t="shared" si="37"/>
        <v>0.0887063655</v>
      </c>
      <c r="K62" s="29">
        <f t="shared" si="38"/>
        <v>702.9112936</v>
      </c>
      <c r="L62" s="29">
        <f t="shared" si="36"/>
        <v>22.19987442</v>
      </c>
      <c r="M62" s="29">
        <f>L66*(E62/100000)</f>
        <v>434.9385127</v>
      </c>
      <c r="N62" s="27">
        <f>K62-M62</f>
        <v>267.9727809</v>
      </c>
      <c r="O62" s="42">
        <v>12.0</v>
      </c>
      <c r="P62" s="46">
        <v>67.8</v>
      </c>
      <c r="Q62" s="28">
        <f>N62*P62</f>
        <v>18168.55455</v>
      </c>
    </row>
    <row r="63">
      <c r="A63" s="32"/>
      <c r="B63" s="32"/>
      <c r="C63" s="24" t="s">
        <v>42</v>
      </c>
      <c r="D63" s="56">
        <v>6.0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6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718.0</v>
      </c>
      <c r="E64" s="59">
        <v>3411630.0</v>
      </c>
      <c r="F64" s="58">
        <v>21.0</v>
      </c>
      <c r="G64" s="29"/>
      <c r="H64" s="28"/>
      <c r="I64" s="28"/>
      <c r="J64" s="27"/>
      <c r="K64" s="29">
        <f>SUM(K61:K63)</f>
        <v>717.5342916</v>
      </c>
      <c r="L64" s="29">
        <f t="shared" ref="L64:L66" si="39">K64/(E64/100000)</f>
        <v>21.03200791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600.0</v>
      </c>
      <c r="E65" s="57">
        <v>3942623.0</v>
      </c>
      <c r="F65" s="56">
        <v>15.2</v>
      </c>
      <c r="G65" s="27"/>
      <c r="H65" s="28"/>
      <c r="I65" s="28"/>
      <c r="J65" s="27">
        <f t="shared" ref="J65:J66" si="40">(44.6/48.7)*I53</f>
        <v>4.67063655</v>
      </c>
      <c r="K65" s="29">
        <f t="shared" ref="K65:K66" si="41">D65-J65</f>
        <v>595.3293634</v>
      </c>
      <c r="L65" s="29">
        <f t="shared" si="39"/>
        <v>15.09982982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1631.0</v>
      </c>
      <c r="E66" s="57">
        <v>1.1865427E7</v>
      </c>
      <c r="F66" s="56">
        <v>13.7</v>
      </c>
      <c r="G66" s="27"/>
      <c r="H66" s="28"/>
      <c r="I66" s="28"/>
      <c r="J66" s="27">
        <f t="shared" si="40"/>
        <v>1.098973306</v>
      </c>
      <c r="K66" s="29">
        <f t="shared" si="41"/>
        <v>1629.901027</v>
      </c>
      <c r="L66" s="29">
        <f t="shared" si="39"/>
        <v>13.73655602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2238.0</v>
      </c>
      <c r="E68" s="59">
        <v>1.580805E7</v>
      </c>
      <c r="F68" s="58">
        <v>14.2</v>
      </c>
      <c r="G68" s="29"/>
      <c r="H68" s="28"/>
      <c r="I68" s="28"/>
      <c r="J68" s="27"/>
      <c r="K68" s="29">
        <f>SUM(K65:K67)</f>
        <v>2232.23039</v>
      </c>
      <c r="L68" s="29">
        <f t="shared" ref="L68:L71" si="42">K68/(E68/100000)</f>
        <v>14.12084596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3128.0</v>
      </c>
      <c r="E69" s="59">
        <v>2.0660564E7</v>
      </c>
      <c r="F69" s="58">
        <v>15.1</v>
      </c>
      <c r="G69" s="29"/>
      <c r="H69" s="28"/>
      <c r="I69" s="28"/>
      <c r="J69" s="27"/>
      <c r="K69" s="29">
        <f>SUM(K56,K60,K64,K68)</f>
        <v>3128</v>
      </c>
      <c r="L69" s="29">
        <f t="shared" si="42"/>
        <v>15.13995455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155193.0</v>
      </c>
      <c r="F70" s="56" t="s">
        <v>60</v>
      </c>
      <c r="G70" s="27"/>
      <c r="H70" s="28"/>
      <c r="I70" s="28">
        <f>I73-I71</f>
        <v>22</v>
      </c>
      <c r="J70" s="27"/>
      <c r="K70" s="29">
        <f>D70+I70</f>
        <v>40</v>
      </c>
      <c r="L70" s="29">
        <f t="shared" si="42"/>
        <v>25.77435838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250.0</v>
      </c>
      <c r="E71" s="57">
        <v>236072.0</v>
      </c>
      <c r="F71" s="56">
        <v>105.9</v>
      </c>
      <c r="G71" s="27">
        <v>1.02</v>
      </c>
      <c r="H71" s="28">
        <f>D71*G71</f>
        <v>255</v>
      </c>
      <c r="I71" s="28">
        <f>H71-D71</f>
        <v>5</v>
      </c>
      <c r="J71" s="27"/>
      <c r="K71" s="29">
        <f>H71</f>
        <v>255</v>
      </c>
      <c r="L71" s="29">
        <f t="shared" si="42"/>
        <v>108.0178928</v>
      </c>
      <c r="M71" s="29">
        <f>L83*(E71/100000)</f>
        <v>116.5309288</v>
      </c>
      <c r="N71" s="27">
        <f>K71-M71</f>
        <v>138.4690712</v>
      </c>
      <c r="O71" s="42">
        <v>16.0</v>
      </c>
      <c r="P71" s="27">
        <v>63.8</v>
      </c>
      <c r="Q71" s="28">
        <f>N71*P71</f>
        <v>8834.326739</v>
      </c>
    </row>
    <row r="72">
      <c r="A72" s="32"/>
      <c r="B72" s="32"/>
      <c r="C72" s="24" t="s">
        <v>42</v>
      </c>
      <c r="D72" s="56">
        <v>2.0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2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270.0</v>
      </c>
      <c r="E73" s="59">
        <v>391265.0</v>
      </c>
      <c r="F73" s="58">
        <v>69.0</v>
      </c>
      <c r="G73" s="29">
        <v>1.1</v>
      </c>
      <c r="H73" s="28">
        <f>D73*G73</f>
        <v>297</v>
      </c>
      <c r="I73" s="28">
        <f>H73-D73</f>
        <v>27</v>
      </c>
      <c r="J73" s="27"/>
      <c r="K73" s="29">
        <f>SUM(K70:K72)</f>
        <v>297</v>
      </c>
      <c r="L73" s="29">
        <f t="shared" ref="L73:L75" si="43">K73/(E73/100000)</f>
        <v>75.90763293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79693.0</v>
      </c>
      <c r="F74" s="56" t="s">
        <v>60</v>
      </c>
      <c r="G74" s="28"/>
      <c r="H74" s="28"/>
      <c r="I74" s="28"/>
      <c r="J74" s="27">
        <f t="shared" ref="J74:J75" si="44">(0.5/48.7)*I70</f>
        <v>0.2258726899</v>
      </c>
      <c r="K74" s="29">
        <f t="shared" ref="K74:K75" si="45">D74-J74</f>
        <v>12.77412731</v>
      </c>
      <c r="L74" s="29">
        <f t="shared" si="43"/>
        <v>16.02917108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264.0</v>
      </c>
      <c r="E75" s="57">
        <v>1071494.0</v>
      </c>
      <c r="F75" s="56">
        <v>24.6</v>
      </c>
      <c r="G75" s="27"/>
      <c r="H75" s="28"/>
      <c r="I75" s="28"/>
      <c r="J75" s="27">
        <f t="shared" si="44"/>
        <v>0.05133470226</v>
      </c>
      <c r="K75" s="29">
        <f t="shared" si="45"/>
        <v>263.9486653</v>
      </c>
      <c r="L75" s="29">
        <f t="shared" si="43"/>
        <v>24.63370446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278.0</v>
      </c>
      <c r="E77" s="59">
        <v>1151187.0</v>
      </c>
      <c r="F77" s="58">
        <v>24.1</v>
      </c>
      <c r="G77" s="29"/>
      <c r="H77" s="28"/>
      <c r="I77" s="28"/>
      <c r="J77" s="27"/>
      <c r="K77" s="29">
        <f>SUM(K74:K76)</f>
        <v>277.7227926</v>
      </c>
      <c r="L77" s="29">
        <f t="shared" ref="L77:L79" si="46">K77/(E77/100000)</f>
        <v>24.12490695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51.0</v>
      </c>
      <c r="E78" s="57">
        <v>248534.0</v>
      </c>
      <c r="F78" s="56">
        <v>20.5</v>
      </c>
      <c r="G78" s="27"/>
      <c r="H78" s="28"/>
      <c r="I78" s="28"/>
      <c r="J78" s="27">
        <f t="shared" ref="J78:J79" si="47">(3.6/48.7)*I70</f>
        <v>1.626283368</v>
      </c>
      <c r="K78" s="29">
        <f t="shared" ref="K78:K79" si="48">D78-J78</f>
        <v>49.37371663</v>
      </c>
      <c r="L78" s="29">
        <f t="shared" si="46"/>
        <v>19.86598076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2506.0</v>
      </c>
      <c r="E79" s="57">
        <v>3557140.0</v>
      </c>
      <c r="F79" s="56">
        <v>70.4</v>
      </c>
      <c r="G79" s="27"/>
      <c r="H79" s="28"/>
      <c r="I79" s="28"/>
      <c r="J79" s="27">
        <f t="shared" si="47"/>
        <v>0.3696098563</v>
      </c>
      <c r="K79" s="29">
        <f t="shared" si="48"/>
        <v>2505.63039</v>
      </c>
      <c r="L79" s="29">
        <f t="shared" si="46"/>
        <v>70.43946514</v>
      </c>
      <c r="M79" s="29">
        <f>L83*(E79/100000)</f>
        <v>1755.891543</v>
      </c>
      <c r="N79" s="27">
        <f>K79-M79</f>
        <v>749.7388475</v>
      </c>
      <c r="O79" s="42">
        <v>16.0</v>
      </c>
      <c r="P79" s="27">
        <v>63.8</v>
      </c>
      <c r="Q79" s="28">
        <f>N79*P79</f>
        <v>47833.33847</v>
      </c>
    </row>
    <row r="80">
      <c r="A80" s="32"/>
      <c r="B80" s="32"/>
      <c r="C80" s="24" t="s">
        <v>42</v>
      </c>
      <c r="D80" s="56">
        <v>14.0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2571.0</v>
      </c>
      <c r="E81" s="59">
        <v>3805674.0</v>
      </c>
      <c r="F81" s="58">
        <v>67.6</v>
      </c>
      <c r="G81" s="29"/>
      <c r="H81" s="28"/>
      <c r="I81" s="28"/>
      <c r="J81" s="27"/>
      <c r="K81" s="29">
        <f>SUM(K78:K80)</f>
        <v>2569.004107</v>
      </c>
      <c r="L81" s="29">
        <f t="shared" ref="L81:L83" si="49">K81/(E81/100000)</f>
        <v>67.50457624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2005.0</v>
      </c>
      <c r="E82" s="57">
        <v>3963596.0</v>
      </c>
      <c r="F82" s="56">
        <v>50.6</v>
      </c>
      <c r="G82" s="27"/>
      <c r="H82" s="28"/>
      <c r="I82" s="28"/>
      <c r="J82" s="27">
        <f t="shared" ref="J82:J83" si="50">(44.6/48.7)*I70</f>
        <v>20.14784394</v>
      </c>
      <c r="K82" s="29">
        <f t="shared" ref="K82:K83" si="51">D82-J82</f>
        <v>1984.852156</v>
      </c>
      <c r="L82" s="29">
        <f t="shared" si="49"/>
        <v>50.07705518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6363.0</v>
      </c>
      <c r="E83" s="57">
        <v>1.2881088E7</v>
      </c>
      <c r="F83" s="56">
        <v>49.4</v>
      </c>
      <c r="G83" s="27"/>
      <c r="H83" s="28"/>
      <c r="I83" s="28"/>
      <c r="J83" s="27">
        <f t="shared" si="50"/>
        <v>4.579055441</v>
      </c>
      <c r="K83" s="29">
        <f t="shared" si="51"/>
        <v>6358.420945</v>
      </c>
      <c r="L83" s="29">
        <f t="shared" si="49"/>
        <v>49.36245249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8401.0</v>
      </c>
      <c r="E85" s="59">
        <v>1.6844684E7</v>
      </c>
      <c r="F85" s="58">
        <v>49.9</v>
      </c>
      <c r="G85" s="29"/>
      <c r="H85" s="28"/>
      <c r="I85" s="28"/>
      <c r="J85" s="27"/>
      <c r="K85" s="29">
        <f>SUM(K82:K84)</f>
        <v>8376.273101</v>
      </c>
      <c r="L85" s="29">
        <f t="shared" ref="L85:L88" si="52">K85/(E85/100000)</f>
        <v>49.72650778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11520.0</v>
      </c>
      <c r="E86" s="59">
        <v>2.219281E7</v>
      </c>
      <c r="F86" s="58">
        <v>51.9</v>
      </c>
      <c r="G86" s="29"/>
      <c r="H86" s="28"/>
      <c r="I86" s="28"/>
      <c r="J86" s="27"/>
      <c r="K86" s="29">
        <f>SUM(K85,K81,K77,K73)</f>
        <v>11520</v>
      </c>
      <c r="L86" s="29">
        <f t="shared" si="52"/>
        <v>51.90870376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32.0</v>
      </c>
      <c r="E87" s="57">
        <v>148745.0</v>
      </c>
      <c r="F87" s="56">
        <v>21.5</v>
      </c>
      <c r="G87" s="27"/>
      <c r="H87" s="28"/>
      <c r="I87" s="28">
        <f>I90-I88</f>
        <v>32.64</v>
      </c>
      <c r="J87" s="27"/>
      <c r="K87" s="29">
        <f>D87+I87</f>
        <v>64.64</v>
      </c>
      <c r="L87" s="29">
        <f t="shared" si="52"/>
        <v>43.45692292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368.0</v>
      </c>
      <c r="E88" s="57">
        <v>205783.0</v>
      </c>
      <c r="F88" s="56">
        <v>178.8</v>
      </c>
      <c r="G88" s="27">
        <v>1.02</v>
      </c>
      <c r="H88" s="28">
        <f>D88*G88</f>
        <v>375.36</v>
      </c>
      <c r="I88" s="28">
        <f>H88-D88</f>
        <v>7.36</v>
      </c>
      <c r="J88" s="27"/>
      <c r="K88" s="29">
        <f>H88</f>
        <v>375.36</v>
      </c>
      <c r="L88" s="29">
        <f t="shared" si="52"/>
        <v>182.4057381</v>
      </c>
      <c r="M88" s="29">
        <f>L100*(E88/100000)</f>
        <v>174.9237066</v>
      </c>
      <c r="N88" s="27">
        <f>K88-M88</f>
        <v>200.4362934</v>
      </c>
      <c r="O88" s="42">
        <v>22.0</v>
      </c>
      <c r="P88" s="27">
        <v>58.0</v>
      </c>
      <c r="Q88" s="28">
        <f>N88*P88</f>
        <v>11625.30501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400.0</v>
      </c>
      <c r="E90" s="59">
        <v>354528.0</v>
      </c>
      <c r="F90" s="58">
        <v>112.8</v>
      </c>
      <c r="G90" s="29">
        <v>1.1</v>
      </c>
      <c r="H90" s="28">
        <f>D90*G90</f>
        <v>440</v>
      </c>
      <c r="I90" s="28">
        <f>H90-D90</f>
        <v>40</v>
      </c>
      <c r="J90" s="27"/>
      <c r="K90" s="29">
        <f>SUM(K87:K89)</f>
        <v>440</v>
      </c>
      <c r="L90" s="29">
        <f t="shared" ref="L90:L92" si="53">K90/(E90/100000)</f>
        <v>124.1086741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26.0</v>
      </c>
      <c r="E91" s="57">
        <v>76609.0</v>
      </c>
      <c r="F91" s="56">
        <v>33.9</v>
      </c>
      <c r="G91" s="27"/>
      <c r="H91" s="28"/>
      <c r="I91" s="28"/>
      <c r="J91" s="27">
        <f t="shared" ref="J91:J92" si="54">(0.5/48.7)*I87</f>
        <v>0.3351129363</v>
      </c>
      <c r="K91" s="29">
        <f t="shared" ref="K91:K92" si="55">D91-J91</f>
        <v>25.66488706</v>
      </c>
      <c r="L91" s="29">
        <f t="shared" si="53"/>
        <v>33.50113833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456.0</v>
      </c>
      <c r="E92" s="57">
        <v>1206065.0</v>
      </c>
      <c r="F92" s="56">
        <v>37.8</v>
      </c>
      <c r="G92" s="27"/>
      <c r="H92" s="28"/>
      <c r="I92" s="28"/>
      <c r="J92" s="27">
        <f t="shared" si="54"/>
        <v>0.07556468172</v>
      </c>
      <c r="K92" s="29">
        <f t="shared" si="55"/>
        <v>455.9244353</v>
      </c>
      <c r="L92" s="29">
        <f t="shared" si="53"/>
        <v>37.80264209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485.0</v>
      </c>
      <c r="E94" s="59">
        <v>1282674.0</v>
      </c>
      <c r="F94" s="58">
        <v>37.8</v>
      </c>
      <c r="G94" s="29"/>
      <c r="H94" s="28"/>
      <c r="I94" s="28"/>
      <c r="J94" s="27"/>
      <c r="K94" s="29">
        <f>SUM(K91:K93)</f>
        <v>484.5893224</v>
      </c>
      <c r="L94" s="29">
        <f t="shared" ref="L94:L96" si="56">K94/(E94/100000)</f>
        <v>37.77961683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231190.0</v>
      </c>
      <c r="F95" s="56">
        <v>20.3</v>
      </c>
      <c r="G95" s="27"/>
      <c r="H95" s="28"/>
      <c r="I95" s="28"/>
      <c r="J95" s="27">
        <f t="shared" ref="J95:J96" si="57">(3.6/48.7)*I87</f>
        <v>2.412813142</v>
      </c>
      <c r="K95" s="29">
        <f t="shared" ref="K95:K96" si="58">D95-J95</f>
        <v>44.58718686</v>
      </c>
      <c r="L95" s="29">
        <f t="shared" si="56"/>
        <v>19.28594959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4096.0</v>
      </c>
      <c r="E96" s="57">
        <v>3076698.0</v>
      </c>
      <c r="F96" s="56">
        <v>133.1</v>
      </c>
      <c r="G96" s="27"/>
      <c r="H96" s="28"/>
      <c r="I96" s="28"/>
      <c r="J96" s="27">
        <f t="shared" si="57"/>
        <v>0.5440657084</v>
      </c>
      <c r="K96" s="29">
        <f t="shared" si="58"/>
        <v>4095.455934</v>
      </c>
      <c r="L96" s="29">
        <f t="shared" si="56"/>
        <v>133.112055</v>
      </c>
      <c r="M96" s="29">
        <f>L100*(E96/100000)</f>
        <v>2615.315251</v>
      </c>
      <c r="N96" s="27">
        <f>K96-M96</f>
        <v>1480.140683</v>
      </c>
      <c r="O96" s="42">
        <v>22.0</v>
      </c>
      <c r="P96" s="27">
        <v>58.0</v>
      </c>
      <c r="Q96" s="28">
        <f>N96*P96</f>
        <v>85848.15961</v>
      </c>
    </row>
    <row r="97">
      <c r="A97" s="32"/>
      <c r="B97" s="32"/>
      <c r="C97" s="24" t="s">
        <v>42</v>
      </c>
      <c r="D97" s="56">
        <v>28.0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4171.0</v>
      </c>
      <c r="E98" s="59">
        <v>3307888.0</v>
      </c>
      <c r="F98" s="58">
        <v>126.1</v>
      </c>
      <c r="G98" s="29"/>
      <c r="H98" s="28"/>
      <c r="I98" s="28"/>
      <c r="J98" s="27"/>
      <c r="K98" s="29">
        <f>SUM(K95:K97)</f>
        <v>4168.043121</v>
      </c>
      <c r="L98" s="29">
        <f t="shared" ref="L98:L100" si="59">K98/(E98/100000)</f>
        <v>126.0031513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2995.0</v>
      </c>
      <c r="E99" s="57">
        <v>3756965.0</v>
      </c>
      <c r="F99" s="56">
        <v>79.7</v>
      </c>
      <c r="G99" s="27"/>
      <c r="H99" s="28"/>
      <c r="I99" s="28"/>
      <c r="J99" s="27">
        <f t="shared" ref="J99:J100" si="60">(44.6/48.7)*I87</f>
        <v>29.89207392</v>
      </c>
      <c r="K99" s="29">
        <f t="shared" ref="K99:K100" si="61">D99-J99</f>
        <v>2965.107926</v>
      </c>
      <c r="L99" s="29">
        <f t="shared" si="59"/>
        <v>78.92295845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10787.0</v>
      </c>
      <c r="E100" s="57">
        <v>1.2682067E7</v>
      </c>
      <c r="F100" s="56">
        <v>85.1</v>
      </c>
      <c r="G100" s="27"/>
      <c r="H100" s="28"/>
      <c r="I100" s="28"/>
      <c r="J100" s="27">
        <f t="shared" si="60"/>
        <v>6.74036961</v>
      </c>
      <c r="K100" s="29">
        <f t="shared" si="61"/>
        <v>10780.25963</v>
      </c>
      <c r="L100" s="29">
        <f t="shared" si="59"/>
        <v>85.00396371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58.0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58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13840.0</v>
      </c>
      <c r="E102" s="59">
        <v>1.6439032E7</v>
      </c>
      <c r="F102" s="58">
        <v>84.2</v>
      </c>
      <c r="G102" s="29"/>
      <c r="H102" s="28"/>
      <c r="I102" s="28"/>
      <c r="J102" s="27"/>
      <c r="K102" s="29">
        <f>SUM(K99:K101)</f>
        <v>13803.36756</v>
      </c>
      <c r="L102" s="29">
        <f t="shared" ref="L102:L105" si="62">K102/(E102/100000)</f>
        <v>83.9670338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18896.0</v>
      </c>
      <c r="E103" s="59">
        <v>2.1384122E7</v>
      </c>
      <c r="F103" s="58">
        <v>88.4</v>
      </c>
      <c r="G103" s="29"/>
      <c r="H103" s="28"/>
      <c r="I103" s="28"/>
      <c r="J103" s="27"/>
      <c r="K103" s="29">
        <f>SUM(K102,K98,K94,K90)</f>
        <v>18896</v>
      </c>
      <c r="L103" s="29">
        <f t="shared" si="62"/>
        <v>88.36462867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20.0</v>
      </c>
      <c r="E104" s="57">
        <v>147206.0</v>
      </c>
      <c r="F104" s="56">
        <v>13.6</v>
      </c>
      <c r="G104" s="27"/>
      <c r="H104" s="28"/>
      <c r="I104" s="28">
        <f>I107-I105</f>
        <v>31.53</v>
      </c>
      <c r="J104" s="27"/>
      <c r="K104" s="29">
        <f>D104+I104</f>
        <v>51.53</v>
      </c>
      <c r="L104" s="29">
        <f t="shared" si="62"/>
        <v>35.00536663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359.0</v>
      </c>
      <c r="E105" s="57">
        <v>183401.0</v>
      </c>
      <c r="F105" s="56">
        <v>195.7</v>
      </c>
      <c r="G105" s="27">
        <v>1.25</v>
      </c>
      <c r="H105" s="28">
        <f>D105*G105</f>
        <v>448.75</v>
      </c>
      <c r="I105" s="28">
        <f>H105-D105</f>
        <v>89.75</v>
      </c>
      <c r="J105" s="27"/>
      <c r="K105" s="29">
        <f>H105</f>
        <v>448.75</v>
      </c>
      <c r="L105" s="29">
        <f t="shared" si="62"/>
        <v>244.6824172</v>
      </c>
      <c r="M105" s="29">
        <f>L117*(E105/100000)</f>
        <v>177.3453168</v>
      </c>
      <c r="N105" s="27">
        <f>K105-M105</f>
        <v>271.4046832</v>
      </c>
      <c r="O105" s="42">
        <v>27.0</v>
      </c>
      <c r="P105" s="27">
        <v>53.25</v>
      </c>
      <c r="Q105" s="28">
        <f>N105*P105</f>
        <v>14452.29938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379.0</v>
      </c>
      <c r="E107" s="59">
        <v>330607.0</v>
      </c>
      <c r="F107" s="58">
        <v>114.6</v>
      </c>
      <c r="G107" s="29">
        <v>1.32</v>
      </c>
      <c r="H107" s="28">
        <f>D107*G107</f>
        <v>500.28</v>
      </c>
      <c r="I107" s="28">
        <f>H107-D107</f>
        <v>121.28</v>
      </c>
      <c r="J107" s="27"/>
      <c r="K107" s="29">
        <f>SUM(K104:K106)</f>
        <v>500.28</v>
      </c>
      <c r="L107" s="29">
        <f t="shared" ref="L107:L109" si="63">K107/(E107/100000)</f>
        <v>151.3216599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23.0</v>
      </c>
      <c r="E108" s="57">
        <v>74618.0</v>
      </c>
      <c r="F108" s="56">
        <v>30.8</v>
      </c>
      <c r="G108" s="27"/>
      <c r="H108" s="28"/>
      <c r="I108" s="28"/>
      <c r="J108" s="27">
        <f t="shared" ref="J108:J109" si="64">(0.5/48.7)*I104</f>
        <v>0.3237166324</v>
      </c>
      <c r="K108" s="29">
        <f t="shared" ref="K108:K109" si="65">D108-J108</f>
        <v>22.67628337</v>
      </c>
      <c r="L108" s="29">
        <f t="shared" si="63"/>
        <v>30.38983002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500.0</v>
      </c>
      <c r="E109" s="57">
        <v>1355395.0</v>
      </c>
      <c r="F109" s="56">
        <v>36.9</v>
      </c>
      <c r="G109" s="27"/>
      <c r="H109" s="28"/>
      <c r="I109" s="28"/>
      <c r="J109" s="27">
        <f t="shared" si="64"/>
        <v>0.9214579055</v>
      </c>
      <c r="K109" s="29">
        <f t="shared" si="65"/>
        <v>499.0785421</v>
      </c>
      <c r="L109" s="29">
        <f t="shared" si="63"/>
        <v>36.82163075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527.0</v>
      </c>
      <c r="E111" s="59">
        <v>1430013.0</v>
      </c>
      <c r="F111" s="58">
        <v>36.9</v>
      </c>
      <c r="G111" s="29"/>
      <c r="H111" s="28"/>
      <c r="I111" s="28"/>
      <c r="J111" s="27"/>
      <c r="K111" s="29">
        <f>SUM(K108:K110)</f>
        <v>525.7548255</v>
      </c>
      <c r="L111" s="29">
        <f t="shared" ref="L111:L113" si="66">K111/(E111/100000)</f>
        <v>36.76573748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53.0</v>
      </c>
      <c r="E112" s="57">
        <v>225663.0</v>
      </c>
      <c r="F112" s="56">
        <v>23.5</v>
      </c>
      <c r="G112" s="27"/>
      <c r="H112" s="28"/>
      <c r="I112" s="28"/>
      <c r="J112" s="27">
        <f t="shared" ref="J112:J113" si="67">(3.6/48.7)*I104</f>
        <v>2.330759754</v>
      </c>
      <c r="K112" s="29">
        <f t="shared" ref="K112:K113" si="68">D112-J112</f>
        <v>50.66924025</v>
      </c>
      <c r="L112" s="29">
        <f t="shared" si="66"/>
        <v>22.45349935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4385.0</v>
      </c>
      <c r="E113" s="57">
        <v>2800805.0</v>
      </c>
      <c r="F113" s="56">
        <v>156.6</v>
      </c>
      <c r="G113" s="27"/>
      <c r="H113" s="28"/>
      <c r="I113" s="28"/>
      <c r="J113" s="27">
        <f t="shared" si="67"/>
        <v>6.63449692</v>
      </c>
      <c r="K113" s="29">
        <f t="shared" si="68"/>
        <v>4378.365503</v>
      </c>
      <c r="L113" s="29">
        <f t="shared" si="66"/>
        <v>156.325253</v>
      </c>
      <c r="M113" s="29">
        <f>L117*(E113/100000)</f>
        <v>2708.325746</v>
      </c>
      <c r="N113" s="27">
        <f>K113-M113</f>
        <v>1670.039757</v>
      </c>
      <c r="O113" s="42">
        <v>27.0</v>
      </c>
      <c r="P113" s="27">
        <v>53.25</v>
      </c>
      <c r="Q113" s="28">
        <f>N113*P113</f>
        <v>88929.61706</v>
      </c>
    </row>
    <row r="114">
      <c r="A114" s="32"/>
      <c r="B114" s="32"/>
      <c r="C114" s="24" t="s">
        <v>42</v>
      </c>
      <c r="D114" s="56">
        <v>31.0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31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4469.0</v>
      </c>
      <c r="E115" s="59">
        <v>3026468.0</v>
      </c>
      <c r="F115" s="58">
        <v>147.7</v>
      </c>
      <c r="G115" s="29"/>
      <c r="H115" s="28"/>
      <c r="I115" s="28"/>
      <c r="J115" s="27"/>
      <c r="K115" s="29">
        <f>SUM(K112:K114)</f>
        <v>4460.034743</v>
      </c>
      <c r="L115" s="29">
        <f t="shared" ref="L115:L117" si="69">K115/(E115/100000)</f>
        <v>147.3676491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3055.0</v>
      </c>
      <c r="E116" s="57">
        <v>3837117.0</v>
      </c>
      <c r="F116" s="56">
        <v>79.6</v>
      </c>
      <c r="G116" s="27"/>
      <c r="H116" s="28"/>
      <c r="I116" s="28"/>
      <c r="J116" s="27">
        <f t="shared" ref="J116:J117" si="70">(44.6/48.7)*I104</f>
        <v>28.87552361</v>
      </c>
      <c r="K116" s="29">
        <f t="shared" ref="K116:K117" si="71">D116-J116</f>
        <v>3026.124476</v>
      </c>
      <c r="L116" s="29">
        <f t="shared" si="69"/>
        <v>78.86453492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12125.0</v>
      </c>
      <c r="E117" s="57">
        <v>1.2454023E7</v>
      </c>
      <c r="F117" s="56">
        <v>97.4</v>
      </c>
      <c r="G117" s="27"/>
      <c r="H117" s="28"/>
      <c r="I117" s="28"/>
      <c r="J117" s="27">
        <f t="shared" si="70"/>
        <v>82.19404517</v>
      </c>
      <c r="K117" s="29">
        <f t="shared" si="71"/>
        <v>12042.80595</v>
      </c>
      <c r="L117" s="29">
        <f t="shared" si="69"/>
        <v>96.69811879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15237.0</v>
      </c>
      <c r="E119" s="59">
        <v>1.629114E7</v>
      </c>
      <c r="F119" s="58">
        <v>93.5</v>
      </c>
      <c r="G119" s="29"/>
      <c r="H119" s="28"/>
      <c r="I119" s="28"/>
      <c r="J119" s="27"/>
      <c r="K119" s="29">
        <f>SUM(K116:K118)</f>
        <v>15125.93043</v>
      </c>
      <c r="L119" s="29">
        <f t="shared" ref="L119:L122" si="72">K119/(E119/100000)</f>
        <v>92.84758728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20612.0</v>
      </c>
      <c r="E120" s="59">
        <v>2.1078228E7</v>
      </c>
      <c r="F120" s="58">
        <v>97.8</v>
      </c>
      <c r="G120" s="29"/>
      <c r="H120" s="28"/>
      <c r="I120" s="28"/>
      <c r="J120" s="27"/>
      <c r="K120" s="29">
        <f>SUM(K119,K115,K111,K107)</f>
        <v>20612</v>
      </c>
      <c r="L120" s="29">
        <f t="shared" si="72"/>
        <v>97.78810629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134976.0</v>
      </c>
      <c r="F121" s="56">
        <v>17.0</v>
      </c>
      <c r="G121" s="27"/>
      <c r="H121" s="28"/>
      <c r="I121" s="28">
        <f>I124-I122</f>
        <v>31.86</v>
      </c>
      <c r="J121" s="27"/>
      <c r="K121" s="29">
        <f>D121+I121</f>
        <v>54.86</v>
      </c>
      <c r="L121" s="29">
        <f t="shared" si="72"/>
        <v>40.64426268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350.0</v>
      </c>
      <c r="E122" s="57">
        <v>163720.0</v>
      </c>
      <c r="F122" s="56">
        <v>213.8</v>
      </c>
      <c r="G122" s="27">
        <v>1.25</v>
      </c>
      <c r="H122" s="28">
        <f>D122*G122</f>
        <v>437.5</v>
      </c>
      <c r="I122" s="28">
        <f>H122-D122</f>
        <v>87.5</v>
      </c>
      <c r="J122" s="27"/>
      <c r="K122" s="29">
        <f>H122</f>
        <v>437.5</v>
      </c>
      <c r="L122" s="29">
        <f t="shared" si="72"/>
        <v>267.2245297</v>
      </c>
      <c r="M122" s="29">
        <f>L134*(E122/100000)</f>
        <v>184.569312</v>
      </c>
      <c r="N122" s="27">
        <f>K122-M122</f>
        <v>252.930688</v>
      </c>
      <c r="O122" s="42">
        <v>32.0</v>
      </c>
      <c r="P122" s="27">
        <v>48.5</v>
      </c>
      <c r="Q122" s="28">
        <f>N122*P122</f>
        <v>12267.13837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373.0</v>
      </c>
      <c r="E124" s="59">
        <v>298696.0</v>
      </c>
      <c r="F124" s="58">
        <v>124.9</v>
      </c>
      <c r="G124" s="29">
        <v>1.32</v>
      </c>
      <c r="H124" s="28">
        <f>D124*G124</f>
        <v>492.36</v>
      </c>
      <c r="I124" s="28">
        <f>H124-D124</f>
        <v>119.36</v>
      </c>
      <c r="J124" s="27"/>
      <c r="K124" s="29">
        <f>SUM(K121:K123)</f>
        <v>492.36</v>
      </c>
      <c r="L124" s="29">
        <f t="shared" ref="L124:L126" si="73">K124/(E124/100000)</f>
        <v>164.8364893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36.0</v>
      </c>
      <c r="E125" s="57">
        <v>66970.0</v>
      </c>
      <c r="F125" s="56">
        <v>53.8</v>
      </c>
      <c r="G125" s="27"/>
      <c r="H125" s="28"/>
      <c r="I125" s="28"/>
      <c r="J125" s="27">
        <f t="shared" ref="J125:J126" si="74">(0.5/48.7)*I121</f>
        <v>0.3271047228</v>
      </c>
      <c r="K125" s="29">
        <f t="shared" ref="K125:K126" si="75">D125-J125</f>
        <v>35.67289528</v>
      </c>
      <c r="L125" s="29">
        <f t="shared" si="73"/>
        <v>53.26697817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501.0</v>
      </c>
      <c r="E126" s="57">
        <v>1338629.0</v>
      </c>
      <c r="F126" s="56">
        <v>37.4</v>
      </c>
      <c r="G126" s="27"/>
      <c r="H126" s="28"/>
      <c r="I126" s="28"/>
      <c r="J126" s="27">
        <f t="shared" si="74"/>
        <v>0.8983572895</v>
      </c>
      <c r="K126" s="29">
        <f t="shared" si="75"/>
        <v>500.1016427</v>
      </c>
      <c r="L126" s="29">
        <f t="shared" si="73"/>
        <v>37.35924164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538.0</v>
      </c>
      <c r="E128" s="59">
        <v>1405599.0</v>
      </c>
      <c r="F128" s="58">
        <v>38.3</v>
      </c>
      <c r="G128" s="29"/>
      <c r="H128" s="28"/>
      <c r="I128" s="28"/>
      <c r="J128" s="27"/>
      <c r="K128" s="29">
        <f>SUM(K125:K127)</f>
        <v>536.774538</v>
      </c>
      <c r="L128" s="29">
        <f t="shared" ref="L128:L130" si="76">K128/(E128/100000)</f>
        <v>38.18831246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51.0</v>
      </c>
      <c r="E129" s="57">
        <v>201651.0</v>
      </c>
      <c r="F129" s="56">
        <v>25.3</v>
      </c>
      <c r="G129" s="27"/>
      <c r="H129" s="28"/>
      <c r="I129" s="28"/>
      <c r="J129" s="27">
        <f t="shared" ref="J129:J130" si="77">(3.6/48.7)*I121</f>
        <v>2.355154004</v>
      </c>
      <c r="K129" s="29">
        <f t="shared" ref="K129:K130" si="78">D129-J129</f>
        <v>48.644846</v>
      </c>
      <c r="L129" s="29">
        <f t="shared" si="76"/>
        <v>24.12328528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4646.0</v>
      </c>
      <c r="E130" s="57">
        <v>2563254.0</v>
      </c>
      <c r="F130" s="56">
        <v>181.3</v>
      </c>
      <c r="G130" s="27"/>
      <c r="H130" s="28"/>
      <c r="I130" s="28"/>
      <c r="J130" s="27">
        <f t="shared" si="77"/>
        <v>6.468172485</v>
      </c>
      <c r="K130" s="29">
        <f t="shared" si="78"/>
        <v>4639.531828</v>
      </c>
      <c r="L130" s="29">
        <f t="shared" si="76"/>
        <v>181.001642</v>
      </c>
      <c r="M130" s="29">
        <f>L134*(E130/100000)</f>
        <v>2889.677664</v>
      </c>
      <c r="N130" s="27">
        <f>K130-M130</f>
        <v>1749.854164</v>
      </c>
      <c r="O130" s="42">
        <v>32.0</v>
      </c>
      <c r="P130" s="27">
        <v>48.5</v>
      </c>
      <c r="Q130" s="28">
        <f>N130*P130</f>
        <v>84867.92693</v>
      </c>
    </row>
    <row r="131">
      <c r="A131" s="32"/>
      <c r="B131" s="32"/>
      <c r="C131" s="24" t="s">
        <v>42</v>
      </c>
      <c r="D131" s="56">
        <v>30.0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4727.0</v>
      </c>
      <c r="E132" s="59">
        <v>2764905.0</v>
      </c>
      <c r="F132" s="58">
        <v>171.0</v>
      </c>
      <c r="G132" s="29"/>
      <c r="H132" s="28"/>
      <c r="I132" s="28"/>
      <c r="J132" s="27"/>
      <c r="K132" s="29">
        <f>SUM(K129:K131)</f>
        <v>4718.176674</v>
      </c>
      <c r="L132" s="29">
        <f t="shared" ref="L132:L134" si="79">K132/(E132/100000)</f>
        <v>170.6451641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3108.0</v>
      </c>
      <c r="E133" s="57">
        <v>3646312.0</v>
      </c>
      <c r="F133" s="56">
        <v>85.2</v>
      </c>
      <c r="G133" s="27"/>
      <c r="H133" s="28"/>
      <c r="I133" s="28"/>
      <c r="J133" s="27">
        <f t="shared" ref="J133:J134" si="80">(44.6/48.7)*I121</f>
        <v>29.17774127</v>
      </c>
      <c r="K133" s="29">
        <f t="shared" ref="K133:K134" si="81">D133-J133</f>
        <v>3078.822259</v>
      </c>
      <c r="L133" s="29">
        <f t="shared" si="79"/>
        <v>84.43661044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13078.0</v>
      </c>
      <c r="E134" s="57">
        <v>1.1529602E7</v>
      </c>
      <c r="F134" s="56">
        <v>113.4</v>
      </c>
      <c r="G134" s="27"/>
      <c r="H134" s="28"/>
      <c r="I134" s="28"/>
      <c r="J134" s="27">
        <f t="shared" si="80"/>
        <v>80.13347023</v>
      </c>
      <c r="K134" s="29">
        <f t="shared" si="81"/>
        <v>12997.86653</v>
      </c>
      <c r="L134" s="29">
        <f t="shared" si="79"/>
        <v>112.7347373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66.0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66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16252.0</v>
      </c>
      <c r="E136" s="59">
        <v>1.5175914E7</v>
      </c>
      <c r="F136" s="58">
        <v>107.1</v>
      </c>
      <c r="G136" s="29"/>
      <c r="H136" s="28"/>
      <c r="I136" s="28"/>
      <c r="J136" s="27"/>
      <c r="K136" s="29">
        <f>SUM(K133:K135)</f>
        <v>16142.68879</v>
      </c>
      <c r="L136" s="29">
        <f t="shared" ref="L136:L139" si="82">K136/(E136/100000)</f>
        <v>106.3704551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21890.0</v>
      </c>
      <c r="E137" s="59">
        <v>1.9645114E7</v>
      </c>
      <c r="F137" s="58">
        <v>111.4</v>
      </c>
      <c r="G137" s="29"/>
      <c r="H137" s="28"/>
      <c r="I137" s="28"/>
      <c r="J137" s="27"/>
      <c r="K137" s="29">
        <f>SUM(K136,K132,K128,K124)</f>
        <v>21890</v>
      </c>
      <c r="L137" s="29">
        <f t="shared" si="82"/>
        <v>111.4271976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25.0</v>
      </c>
      <c r="E138" s="57">
        <v>121979.0</v>
      </c>
      <c r="F138" s="56">
        <v>20.5</v>
      </c>
      <c r="G138" s="27"/>
      <c r="H138" s="28"/>
      <c r="I138" s="28">
        <f>I141-I139</f>
        <v>46.12</v>
      </c>
      <c r="J138" s="27"/>
      <c r="K138" s="29">
        <f>D138+I138</f>
        <v>71.12</v>
      </c>
      <c r="L138" s="29">
        <f t="shared" si="82"/>
        <v>58.30511809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540.0</v>
      </c>
      <c r="E139" s="57">
        <v>165170.0</v>
      </c>
      <c r="F139" s="56">
        <v>326.9</v>
      </c>
      <c r="G139" s="27">
        <v>1.25</v>
      </c>
      <c r="H139" s="28">
        <f>D139*G139</f>
        <v>675</v>
      </c>
      <c r="I139" s="28">
        <f>H139-D139</f>
        <v>135</v>
      </c>
      <c r="J139" s="27"/>
      <c r="K139" s="29">
        <f>H139</f>
        <v>675</v>
      </c>
      <c r="L139" s="29">
        <f t="shared" si="82"/>
        <v>408.6698553</v>
      </c>
      <c r="M139" s="29">
        <f>L151*(E139/100000)</f>
        <v>239.6840147</v>
      </c>
      <c r="N139" s="27">
        <f>K139-M139</f>
        <v>435.3159853</v>
      </c>
      <c r="O139" s="42">
        <v>37.0</v>
      </c>
      <c r="P139" s="46">
        <v>43.8</v>
      </c>
      <c r="Q139" s="28">
        <f>N139*P139</f>
        <v>19066.84015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566.0</v>
      </c>
      <c r="E141" s="59">
        <v>287149.0</v>
      </c>
      <c r="F141" s="58">
        <v>197.1</v>
      </c>
      <c r="G141" s="29">
        <v>1.32</v>
      </c>
      <c r="H141" s="28">
        <f>D141*G141</f>
        <v>747.12</v>
      </c>
      <c r="I141" s="28">
        <f>H141-D141</f>
        <v>181.12</v>
      </c>
      <c r="J141" s="27"/>
      <c r="K141" s="29">
        <f>SUM(K138:K140)</f>
        <v>747.12</v>
      </c>
      <c r="L141" s="29">
        <f t="shared" ref="L141:L143" si="83">K141/(E141/100000)</f>
        <v>260.1854786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32.0</v>
      </c>
      <c r="E142" s="57">
        <v>57410.0</v>
      </c>
      <c r="F142" s="56">
        <v>55.7</v>
      </c>
      <c r="G142" s="27"/>
      <c r="H142" s="28"/>
      <c r="I142" s="28"/>
      <c r="J142" s="27">
        <f t="shared" ref="J142:J143" si="84">(0.5/48.7)*I138</f>
        <v>0.4735112936</v>
      </c>
      <c r="K142" s="29">
        <f t="shared" ref="K142:K143" si="85">D142-J142</f>
        <v>31.52648871</v>
      </c>
      <c r="L142" s="29">
        <f t="shared" si="83"/>
        <v>54.91462934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794.0</v>
      </c>
      <c r="E143" s="57">
        <v>1377120.0</v>
      </c>
      <c r="F143" s="56">
        <v>57.7</v>
      </c>
      <c r="G143" s="27"/>
      <c r="H143" s="28"/>
      <c r="I143" s="28"/>
      <c r="J143" s="27">
        <f t="shared" si="84"/>
        <v>1.386036961</v>
      </c>
      <c r="K143" s="29">
        <f t="shared" si="85"/>
        <v>792.613963</v>
      </c>
      <c r="L143" s="29">
        <f t="shared" si="83"/>
        <v>57.55591111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7.0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7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833.0</v>
      </c>
      <c r="E145" s="59">
        <v>1434530.0</v>
      </c>
      <c r="F145" s="58">
        <v>58.1</v>
      </c>
      <c r="G145" s="29"/>
      <c r="H145" s="28"/>
      <c r="I145" s="28"/>
      <c r="J145" s="27"/>
      <c r="K145" s="29">
        <f>SUM(K142:K144)</f>
        <v>831.1404517</v>
      </c>
      <c r="L145" s="29">
        <f t="shared" ref="L145:L147" si="86">K145/(E145/100000)</f>
        <v>57.93817151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57.0</v>
      </c>
      <c r="E146" s="57">
        <v>170429.0</v>
      </c>
      <c r="F146" s="56">
        <v>33.4</v>
      </c>
      <c r="G146" s="27"/>
      <c r="H146" s="28"/>
      <c r="I146" s="28"/>
      <c r="J146" s="27">
        <f t="shared" ref="J146:J147" si="87">(3.6/48.7)*I138</f>
        <v>3.409281314</v>
      </c>
      <c r="K146" s="29">
        <f t="shared" ref="K146:K147" si="88">D146-J146</f>
        <v>53.59071869</v>
      </c>
      <c r="L146" s="29">
        <f t="shared" si="86"/>
        <v>31.44460079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6025.0</v>
      </c>
      <c r="E147" s="57">
        <v>2647306.0</v>
      </c>
      <c r="F147" s="56">
        <v>227.6</v>
      </c>
      <c r="G147" s="27"/>
      <c r="H147" s="28"/>
      <c r="I147" s="28"/>
      <c r="J147" s="27">
        <f t="shared" si="87"/>
        <v>9.979466119</v>
      </c>
      <c r="K147" s="29">
        <f t="shared" si="88"/>
        <v>6015.020534</v>
      </c>
      <c r="L147" s="29">
        <f t="shared" si="86"/>
        <v>227.2128924</v>
      </c>
      <c r="M147" s="29">
        <f>L151*(E147/100000)</f>
        <v>3841.599142</v>
      </c>
      <c r="N147" s="27">
        <f>K147-M147</f>
        <v>2173.421392</v>
      </c>
      <c r="O147" s="42">
        <v>37.0</v>
      </c>
      <c r="P147" s="46">
        <v>43.8</v>
      </c>
      <c r="Q147" s="28">
        <f>N147*P147</f>
        <v>95195.85696</v>
      </c>
    </row>
    <row r="148">
      <c r="A148" s="32"/>
      <c r="B148" s="32"/>
      <c r="C148" s="24" t="s">
        <v>42</v>
      </c>
      <c r="D148" s="56">
        <v>47.0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47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6129.0</v>
      </c>
      <c r="E149" s="59">
        <v>2817735.0</v>
      </c>
      <c r="F149" s="58">
        <v>217.5</v>
      </c>
      <c r="G149" s="29"/>
      <c r="H149" s="28"/>
      <c r="I149" s="28"/>
      <c r="J149" s="27"/>
      <c r="K149" s="29">
        <f>SUM(K146:K148)</f>
        <v>6115.611253</v>
      </c>
      <c r="L149" s="29">
        <f t="shared" ref="L149:L151" si="89">K149/(E149/100000)</f>
        <v>217.0399719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3628.0</v>
      </c>
      <c r="E150" s="57">
        <v>3451723.0</v>
      </c>
      <c r="F150" s="56">
        <v>105.1</v>
      </c>
      <c r="G150" s="27"/>
      <c r="H150" s="28"/>
      <c r="I150" s="28"/>
      <c r="J150" s="27">
        <f t="shared" ref="J150:J151" si="90">(44.6/48.7)*I138</f>
        <v>42.23720739</v>
      </c>
      <c r="K150" s="29">
        <f t="shared" ref="K150:K151" si="91">D150-J150</f>
        <v>3585.762793</v>
      </c>
      <c r="L150" s="29">
        <f t="shared" si="89"/>
        <v>103.883272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18287.0</v>
      </c>
      <c r="E151" s="57">
        <v>1.2516659E7</v>
      </c>
      <c r="F151" s="56">
        <v>146.1</v>
      </c>
      <c r="G151" s="27"/>
      <c r="H151" s="28"/>
      <c r="I151" s="28"/>
      <c r="J151" s="27">
        <f t="shared" si="90"/>
        <v>123.6344969</v>
      </c>
      <c r="K151" s="29">
        <f t="shared" si="91"/>
        <v>18163.3655</v>
      </c>
      <c r="L151" s="29">
        <f t="shared" si="89"/>
        <v>145.1135283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21982.0</v>
      </c>
      <c r="E153" s="59">
        <v>1.5968382E7</v>
      </c>
      <c r="F153" s="58">
        <v>137.7</v>
      </c>
      <c r="G153" s="29"/>
      <c r="H153" s="28"/>
      <c r="I153" s="28"/>
      <c r="J153" s="27"/>
      <c r="K153" s="29">
        <f>SUM(K150:K152)</f>
        <v>21816.1283</v>
      </c>
      <c r="L153" s="29">
        <f t="shared" ref="L153:L156" si="92">K153/(E153/100000)</f>
        <v>136.6207816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29510.0</v>
      </c>
      <c r="E154" s="59">
        <v>2.0507796E7</v>
      </c>
      <c r="F154" s="58">
        <v>143.9</v>
      </c>
      <c r="G154" s="29"/>
      <c r="H154" s="28"/>
      <c r="I154" s="28"/>
      <c r="J154" s="27"/>
      <c r="K154" s="29">
        <f>SUM(K153,K149,K145,K141)</f>
        <v>29510</v>
      </c>
      <c r="L154" s="29">
        <f t="shared" si="92"/>
        <v>143.8964967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29.0</v>
      </c>
      <c r="E155" s="57">
        <v>105886.0</v>
      </c>
      <c r="F155" s="56">
        <v>27.4</v>
      </c>
      <c r="G155" s="27"/>
      <c r="H155" s="28"/>
      <c r="I155" s="28">
        <f>I158-I156</f>
        <v>56.4</v>
      </c>
      <c r="J155" s="27"/>
      <c r="K155" s="29">
        <f>D155+I155</f>
        <v>85.4</v>
      </c>
      <c r="L155" s="29">
        <f t="shared" si="92"/>
        <v>80.65277752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664.0</v>
      </c>
      <c r="E156" s="57">
        <v>169574.0</v>
      </c>
      <c r="F156" s="56">
        <v>391.6</v>
      </c>
      <c r="G156" s="27">
        <v>1.25</v>
      </c>
      <c r="H156" s="28">
        <f>D156*G156</f>
        <v>830</v>
      </c>
      <c r="I156" s="28">
        <f>H156-D156</f>
        <v>166</v>
      </c>
      <c r="J156" s="27"/>
      <c r="K156" s="29">
        <f>H156</f>
        <v>830</v>
      </c>
      <c r="L156" s="29">
        <f t="shared" si="92"/>
        <v>489.4618279</v>
      </c>
      <c r="M156" s="29">
        <f>L168*(E156/100000)</f>
        <v>366.1355152</v>
      </c>
      <c r="N156" s="27">
        <f>K156-M156</f>
        <v>463.8644848</v>
      </c>
      <c r="O156" s="42">
        <v>42.0</v>
      </c>
      <c r="P156" s="46">
        <v>39.15</v>
      </c>
      <c r="Q156" s="28">
        <f>N156*P156</f>
        <v>18160.29458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695.0</v>
      </c>
      <c r="E158" s="59">
        <v>275460.0</v>
      </c>
      <c r="F158" s="58">
        <v>252.3</v>
      </c>
      <c r="G158" s="29">
        <v>1.32</v>
      </c>
      <c r="H158" s="28">
        <f>D158*G158</f>
        <v>917.4</v>
      </c>
      <c r="I158" s="28">
        <f>H158-D158</f>
        <v>222.4</v>
      </c>
      <c r="J158" s="27"/>
      <c r="K158" s="29">
        <f>SUM(K155:K157)</f>
        <v>917.4</v>
      </c>
      <c r="L158" s="29">
        <f t="shared" ref="L158:L160" si="93">K158/(E158/100000)</f>
        <v>333.04291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33.0</v>
      </c>
      <c r="E159" s="57">
        <v>48987.0</v>
      </c>
      <c r="F159" s="56">
        <v>67.4</v>
      </c>
      <c r="G159" s="27"/>
      <c r="H159" s="28"/>
      <c r="I159" s="28"/>
      <c r="J159" s="27">
        <f t="shared" ref="J159:J160" si="94">(0.5/48.7)*I155</f>
        <v>0.5790554415</v>
      </c>
      <c r="K159" s="29">
        <f t="shared" ref="K159:K160" si="95">D159-J159</f>
        <v>32.42094456</v>
      </c>
      <c r="L159" s="29">
        <f t="shared" si="93"/>
        <v>66.18275167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1045.0</v>
      </c>
      <c r="E160" s="57">
        <v>1207526.0</v>
      </c>
      <c r="F160" s="56">
        <v>86.5</v>
      </c>
      <c r="G160" s="27"/>
      <c r="H160" s="28"/>
      <c r="I160" s="28"/>
      <c r="J160" s="27">
        <f t="shared" si="94"/>
        <v>1.704312115</v>
      </c>
      <c r="K160" s="29">
        <f t="shared" si="95"/>
        <v>1043.295688</v>
      </c>
      <c r="L160" s="29">
        <f t="shared" si="93"/>
        <v>86.39943884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1081.0</v>
      </c>
      <c r="E162" s="59">
        <v>1256513.0</v>
      </c>
      <c r="F162" s="58">
        <v>86.0</v>
      </c>
      <c r="G162" s="29"/>
      <c r="H162" s="28"/>
      <c r="I162" s="28"/>
      <c r="J162" s="27"/>
      <c r="K162" s="29">
        <f>SUM(K159:K161)</f>
        <v>1078.716632</v>
      </c>
      <c r="L162" s="29">
        <f t="shared" ref="L162:L164" si="96">K162/(E162/100000)</f>
        <v>85.85001766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49.0</v>
      </c>
      <c r="E163" s="57">
        <v>148790.0</v>
      </c>
      <c r="F163" s="56">
        <v>32.9</v>
      </c>
      <c r="G163" s="27"/>
      <c r="H163" s="28"/>
      <c r="I163" s="28"/>
      <c r="J163" s="27">
        <f t="shared" ref="J163:J164" si="97">(3.6/48.7)*I155</f>
        <v>4.169199179</v>
      </c>
      <c r="K163" s="29">
        <f t="shared" ref="K163:K164" si="98">D163-J163</f>
        <v>44.83080082</v>
      </c>
      <c r="L163" s="29">
        <f t="shared" si="96"/>
        <v>30.13025124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8926.0</v>
      </c>
      <c r="E164" s="57">
        <v>2676722.0</v>
      </c>
      <c r="F164" s="56">
        <v>333.5</v>
      </c>
      <c r="G164" s="27"/>
      <c r="H164" s="28"/>
      <c r="I164" s="28"/>
      <c r="J164" s="27">
        <f t="shared" si="97"/>
        <v>12.27104723</v>
      </c>
      <c r="K164" s="29">
        <f t="shared" si="98"/>
        <v>8913.728953</v>
      </c>
      <c r="L164" s="29">
        <f t="shared" si="96"/>
        <v>333.0091415</v>
      </c>
      <c r="M164" s="29">
        <f>L168*(E164/100000)</f>
        <v>5779.441356</v>
      </c>
      <c r="N164" s="27">
        <f>K164-M164</f>
        <v>3134.287596</v>
      </c>
      <c r="O164" s="42">
        <v>42.0</v>
      </c>
      <c r="P164" s="46">
        <v>39.15</v>
      </c>
      <c r="Q164" s="28">
        <f>N164*P164</f>
        <v>122707.3594</v>
      </c>
    </row>
    <row r="165">
      <c r="A165" s="32"/>
      <c r="B165" s="32"/>
      <c r="C165" s="24" t="s">
        <v>42</v>
      </c>
      <c r="D165" s="56">
        <v>49.0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9024.0</v>
      </c>
      <c r="E166" s="59">
        <v>2825512.0</v>
      </c>
      <c r="F166" s="58">
        <v>319.4</v>
      </c>
      <c r="G166" s="29"/>
      <c r="H166" s="28"/>
      <c r="I166" s="28"/>
      <c r="J166" s="27"/>
      <c r="K166" s="29">
        <f>SUM(K163:K165)</f>
        <v>9007.559754</v>
      </c>
      <c r="L166" s="29">
        <f t="shared" ref="L166:L168" si="99">K166/(E166/100000)</f>
        <v>318.7938948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4787.0</v>
      </c>
      <c r="E167" s="57">
        <v>3053769.0</v>
      </c>
      <c r="F167" s="56">
        <v>156.8</v>
      </c>
      <c r="G167" s="27"/>
      <c r="H167" s="28"/>
      <c r="I167" s="28"/>
      <c r="J167" s="27">
        <f t="shared" ref="J167:J168" si="100">(44.6/48.7)*I155</f>
        <v>51.65174538</v>
      </c>
      <c r="K167" s="29">
        <f t="shared" ref="K167:K168" si="101">D167-J167</f>
        <v>4735.348255</v>
      </c>
      <c r="L167" s="29">
        <f t="shared" si="99"/>
        <v>155.0656993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29449.0</v>
      </c>
      <c r="E168" s="57">
        <v>1.3568761E7</v>
      </c>
      <c r="F168" s="56">
        <v>217.0</v>
      </c>
      <c r="G168" s="27"/>
      <c r="H168" s="28"/>
      <c r="I168" s="28"/>
      <c r="J168" s="27">
        <f t="shared" si="100"/>
        <v>152.0246407</v>
      </c>
      <c r="K168" s="29">
        <f t="shared" si="101"/>
        <v>29296.97536</v>
      </c>
      <c r="L168" s="29">
        <f t="shared" si="99"/>
        <v>215.9148898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119.0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119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34355.0</v>
      </c>
      <c r="E170" s="59">
        <v>1.662253E7</v>
      </c>
      <c r="F170" s="58">
        <v>206.7</v>
      </c>
      <c r="G170" s="29"/>
      <c r="H170" s="28"/>
      <c r="I170" s="28"/>
      <c r="J170" s="27"/>
      <c r="K170" s="29">
        <f>SUM(K167:K169)</f>
        <v>34151.32361</v>
      </c>
      <c r="L170" s="29">
        <f t="shared" ref="L170:L173" si="102">K170/(E170/100000)</f>
        <v>205.4520197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45155.0</v>
      </c>
      <c r="E171" s="59">
        <v>2.0980015E7</v>
      </c>
      <c r="F171" s="58">
        <v>215.2</v>
      </c>
      <c r="G171" s="29"/>
      <c r="H171" s="28"/>
      <c r="I171" s="28"/>
      <c r="J171" s="27"/>
      <c r="K171" s="29">
        <f>SUM(K170,K166,K162,K158)</f>
        <v>45155</v>
      </c>
      <c r="L171" s="29">
        <f t="shared" si="102"/>
        <v>215.2286354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46.0</v>
      </c>
      <c r="E172" s="57">
        <v>90891.0</v>
      </c>
      <c r="F172" s="56">
        <v>50.6</v>
      </c>
      <c r="G172" s="27"/>
      <c r="H172" s="28"/>
      <c r="I172" s="28">
        <f>I175-I173</f>
        <v>120.24</v>
      </c>
      <c r="J172" s="27"/>
      <c r="K172" s="29">
        <f>D172+I172</f>
        <v>166.24</v>
      </c>
      <c r="L172" s="29">
        <f t="shared" si="102"/>
        <v>182.9003972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958.0</v>
      </c>
      <c r="E173" s="57">
        <v>188031.0</v>
      </c>
      <c r="F173" s="56">
        <v>509.5</v>
      </c>
      <c r="G173" s="27">
        <v>1.42</v>
      </c>
      <c r="H173" s="28">
        <f>D173*G173</f>
        <v>1360.36</v>
      </c>
      <c r="I173" s="28">
        <f>H173-D173</f>
        <v>402.36</v>
      </c>
      <c r="J173" s="27"/>
      <c r="K173" s="29">
        <f>H173</f>
        <v>1360.36</v>
      </c>
      <c r="L173" s="29">
        <f t="shared" si="102"/>
        <v>723.476448</v>
      </c>
      <c r="M173" s="29">
        <f>L185*(E172/100000)</f>
        <v>300.4541761</v>
      </c>
      <c r="N173" s="27">
        <f>K173-M173</f>
        <v>1059.905824</v>
      </c>
      <c r="O173" s="42">
        <v>47.0</v>
      </c>
      <c r="P173" s="27">
        <v>34.55</v>
      </c>
      <c r="Q173" s="28">
        <f>N173*P173</f>
        <v>36619.74622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1005.0</v>
      </c>
      <c r="E175" s="59">
        <v>278922.0</v>
      </c>
      <c r="F175" s="58">
        <v>360.3</v>
      </c>
      <c r="G175" s="29">
        <v>1.52</v>
      </c>
      <c r="H175" s="28">
        <f>D175*G175</f>
        <v>1527.6</v>
      </c>
      <c r="I175" s="28">
        <f>H175-D175</f>
        <v>522.6</v>
      </c>
      <c r="J175" s="27"/>
      <c r="K175" s="29">
        <f>SUM(K172:K174)</f>
        <v>1527.6</v>
      </c>
      <c r="L175" s="29">
        <f t="shared" ref="L175:L177" si="103">K175/(E175/100000)</f>
        <v>547.6799966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56.0</v>
      </c>
      <c r="E176" s="57">
        <v>41865.0</v>
      </c>
      <c r="F176" s="56">
        <v>133.8</v>
      </c>
      <c r="G176" s="27"/>
      <c r="H176" s="28"/>
      <c r="I176" s="28"/>
      <c r="J176" s="27">
        <f t="shared" ref="J176:J177" si="104">(0.5/48.7)*I172</f>
        <v>1.23449692</v>
      </c>
      <c r="K176" s="29">
        <f t="shared" ref="K176:K177" si="105">D176-J176</f>
        <v>54.76550308</v>
      </c>
      <c r="L176" s="29">
        <f t="shared" si="103"/>
        <v>130.8145302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1507.0</v>
      </c>
      <c r="E177" s="57">
        <v>1142184.0</v>
      </c>
      <c r="F177" s="56">
        <v>131.9</v>
      </c>
      <c r="G177" s="27"/>
      <c r="H177" s="28"/>
      <c r="I177" s="28"/>
      <c r="J177" s="27">
        <f t="shared" si="104"/>
        <v>4.13100616</v>
      </c>
      <c r="K177" s="29">
        <f t="shared" si="105"/>
        <v>1502.868994</v>
      </c>
      <c r="L177" s="29">
        <f t="shared" si="103"/>
        <v>131.5785367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1572.0</v>
      </c>
      <c r="E179" s="59">
        <v>1184049.0</v>
      </c>
      <c r="F179" s="58">
        <v>132.8</v>
      </c>
      <c r="G179" s="29"/>
      <c r="H179" s="28"/>
      <c r="I179" s="28"/>
      <c r="J179" s="27"/>
      <c r="K179" s="29">
        <f>SUM(K176:K178)</f>
        <v>1566.634497</v>
      </c>
      <c r="L179" s="29">
        <f t="shared" ref="L179:L181" si="106">K179/(E179/100000)</f>
        <v>132.311627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74.0</v>
      </c>
      <c r="E180" s="57">
        <v>131826.0</v>
      </c>
      <c r="F180" s="56">
        <v>56.1</v>
      </c>
      <c r="G180" s="27"/>
      <c r="H180" s="28"/>
      <c r="I180" s="28"/>
      <c r="J180" s="27">
        <f t="shared" ref="J180:J181" si="107">(3.6/48.7)*I172</f>
        <v>8.888377823</v>
      </c>
      <c r="K180" s="29">
        <f t="shared" ref="K180:K181" si="108">D180-J180</f>
        <v>65.11162218</v>
      </c>
      <c r="L180" s="29">
        <f t="shared" si="106"/>
        <v>49.39209426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14258.0</v>
      </c>
      <c r="E181" s="57">
        <v>2827199.0</v>
      </c>
      <c r="F181" s="56">
        <v>504.3</v>
      </c>
      <c r="G181" s="27"/>
      <c r="H181" s="28"/>
      <c r="I181" s="28"/>
      <c r="J181" s="27">
        <f t="shared" si="107"/>
        <v>29.74324435</v>
      </c>
      <c r="K181" s="29">
        <f t="shared" si="108"/>
        <v>14228.25676</v>
      </c>
      <c r="L181" s="29">
        <f t="shared" si="106"/>
        <v>503.2633626</v>
      </c>
      <c r="M181" s="29">
        <f>L185*(E181/100000)</f>
        <v>9345.741011</v>
      </c>
      <c r="N181" s="27">
        <f>K181-M181</f>
        <v>4882.515745</v>
      </c>
      <c r="O181" s="42">
        <v>47.0</v>
      </c>
      <c r="P181" s="27">
        <v>34.55</v>
      </c>
      <c r="Q181" s="28">
        <f>N181*P181</f>
        <v>168690.919</v>
      </c>
    </row>
    <row r="182">
      <c r="A182" s="32"/>
      <c r="B182" s="32"/>
      <c r="C182" s="24" t="s">
        <v>42</v>
      </c>
      <c r="D182" s="56">
        <v>81.0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81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14413.0</v>
      </c>
      <c r="E183" s="59">
        <v>2959025.0</v>
      </c>
      <c r="F183" s="58">
        <v>487.1</v>
      </c>
      <c r="G183" s="29"/>
      <c r="H183" s="28"/>
      <c r="I183" s="28"/>
      <c r="J183" s="27"/>
      <c r="K183" s="29">
        <f>SUM(K180:K182)</f>
        <v>14374.36838</v>
      </c>
      <c r="L183" s="29">
        <f t="shared" ref="L183:L185" si="109">K183/(E183/100000)</f>
        <v>485.7805655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6699.0</v>
      </c>
      <c r="E184" s="57">
        <v>2675587.0</v>
      </c>
      <c r="F184" s="56">
        <v>250.4</v>
      </c>
      <c r="G184" s="27"/>
      <c r="H184" s="28"/>
      <c r="I184" s="28"/>
      <c r="J184" s="27">
        <f t="shared" ref="J184:J185" si="110">(44.6/48.7)*I172</f>
        <v>110.1171253</v>
      </c>
      <c r="K184" s="29">
        <f t="shared" ref="K184:K185" si="111">D184-J184</f>
        <v>6588.882875</v>
      </c>
      <c r="L184" s="29">
        <f t="shared" si="109"/>
        <v>246.2593395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52481.0</v>
      </c>
      <c r="E185" s="57">
        <v>1.5764662E7</v>
      </c>
      <c r="F185" s="56">
        <v>332.9</v>
      </c>
      <c r="G185" s="27"/>
      <c r="H185" s="28"/>
      <c r="I185" s="28"/>
      <c r="J185" s="27">
        <f t="shared" si="110"/>
        <v>368.4857495</v>
      </c>
      <c r="K185" s="29">
        <f t="shared" si="111"/>
        <v>52112.51425</v>
      </c>
      <c r="L185" s="29">
        <f t="shared" si="109"/>
        <v>330.5653762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237.0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237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59417.0</v>
      </c>
      <c r="E187" s="59">
        <v>1.8440249E7</v>
      </c>
      <c r="F187" s="58">
        <v>322.2</v>
      </c>
      <c r="G187" s="29"/>
      <c r="H187" s="28"/>
      <c r="I187" s="28"/>
      <c r="J187" s="27"/>
      <c r="K187" s="29">
        <f>SUM(K184:K186)</f>
        <v>58938.39713</v>
      </c>
      <c r="L187" s="29">
        <f t="shared" ref="L187:L190" si="112">K187/(E187/100000)</f>
        <v>319.6182282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76407.0</v>
      </c>
      <c r="E188" s="59">
        <v>2.2862245E7</v>
      </c>
      <c r="F188" s="58">
        <v>334.2</v>
      </c>
      <c r="G188" s="29"/>
      <c r="H188" s="28"/>
      <c r="I188" s="28"/>
      <c r="J188" s="27"/>
      <c r="K188" s="29">
        <f>SUM(K187,K183,K179,K175)</f>
        <v>76407</v>
      </c>
      <c r="L188" s="29">
        <f t="shared" si="112"/>
        <v>334.2060239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51.0</v>
      </c>
      <c r="E189" s="57">
        <v>71186.0</v>
      </c>
      <c r="F189" s="56">
        <v>71.6</v>
      </c>
      <c r="G189" s="27"/>
      <c r="H189" s="28"/>
      <c r="I189" s="28">
        <f>I192-I190</f>
        <v>138.74</v>
      </c>
      <c r="J189" s="27"/>
      <c r="K189" s="29">
        <f>D189+I189</f>
        <v>189.74</v>
      </c>
      <c r="L189" s="29">
        <f t="shared" si="112"/>
        <v>266.5411738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1117.0</v>
      </c>
      <c r="E190" s="57">
        <v>173413.0</v>
      </c>
      <c r="F190" s="56">
        <v>644.1</v>
      </c>
      <c r="G190" s="27">
        <v>1.42</v>
      </c>
      <c r="H190" s="28">
        <f>D190*G190</f>
        <v>1586.14</v>
      </c>
      <c r="I190" s="28">
        <f>H190-D190</f>
        <v>469.14</v>
      </c>
      <c r="J190" s="27"/>
      <c r="K190" s="29">
        <f>H190</f>
        <v>1586.14</v>
      </c>
      <c r="L190" s="29">
        <f t="shared" si="112"/>
        <v>914.6603772</v>
      </c>
      <c r="M190" s="29">
        <f>L202*(E190/100000)</f>
        <v>852.276155</v>
      </c>
      <c r="N190" s="27">
        <f>K190-M190</f>
        <v>733.863845</v>
      </c>
      <c r="O190" s="42">
        <v>52.0</v>
      </c>
      <c r="P190" s="46">
        <v>30.2</v>
      </c>
      <c r="Q190" s="28">
        <f>N190*P190</f>
        <v>22162.68812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1169.0</v>
      </c>
      <c r="E192" s="59">
        <v>244599.0</v>
      </c>
      <c r="F192" s="58">
        <v>477.9</v>
      </c>
      <c r="G192" s="29">
        <v>1.52</v>
      </c>
      <c r="H192" s="28">
        <f>D192*G192</f>
        <v>1776.88</v>
      </c>
      <c r="I192" s="28">
        <f>H192-D192</f>
        <v>607.88</v>
      </c>
      <c r="J192" s="27"/>
      <c r="K192" s="29">
        <f>SUM(K189:K191)</f>
        <v>1776.88</v>
      </c>
      <c r="L192" s="29">
        <f t="shared" ref="L192:L194" si="113">K192/(E192/100000)</f>
        <v>726.4461425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57.0</v>
      </c>
      <c r="E193" s="57">
        <v>32544.0</v>
      </c>
      <c r="F193" s="56">
        <v>175.1</v>
      </c>
      <c r="G193" s="27"/>
      <c r="H193" s="28"/>
      <c r="I193" s="28"/>
      <c r="J193" s="27">
        <f t="shared" ref="J193:J194" si="114">(0.5/48.7)*I189</f>
        <v>1.424435318</v>
      </c>
      <c r="K193" s="29">
        <f t="shared" ref="K193:K194" si="115">D193-J193</f>
        <v>55.57556468</v>
      </c>
      <c r="L193" s="29">
        <f t="shared" si="113"/>
        <v>170.7705404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2196.0</v>
      </c>
      <c r="E194" s="57">
        <v>1030463.0</v>
      </c>
      <c r="F194" s="56">
        <v>213.1</v>
      </c>
      <c r="G194" s="27"/>
      <c r="H194" s="28"/>
      <c r="I194" s="28"/>
      <c r="J194" s="27">
        <f t="shared" si="114"/>
        <v>4.816632444</v>
      </c>
      <c r="K194" s="29">
        <f t="shared" si="115"/>
        <v>2191.183368</v>
      </c>
      <c r="L194" s="29">
        <f t="shared" si="113"/>
        <v>212.6406642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2267.0</v>
      </c>
      <c r="E196" s="59">
        <v>1063007.0</v>
      </c>
      <c r="F196" s="58">
        <v>213.3</v>
      </c>
      <c r="G196" s="29"/>
      <c r="H196" s="28"/>
      <c r="I196" s="28"/>
      <c r="J196" s="27"/>
      <c r="K196" s="29">
        <f>SUM(K193:K195)</f>
        <v>2260.758932</v>
      </c>
      <c r="L196" s="29">
        <f t="shared" ref="L196:L198" si="116">K196/(E196/100000)</f>
        <v>212.6758274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109.0</v>
      </c>
      <c r="E197" s="57">
        <v>106454.0</v>
      </c>
      <c r="F197" s="56">
        <v>102.4</v>
      </c>
      <c r="G197" s="27"/>
      <c r="H197" s="28"/>
      <c r="I197" s="28"/>
      <c r="J197" s="27">
        <f t="shared" ref="J197:J198" si="117">(3.6/48.7)*I189</f>
        <v>10.25593429</v>
      </c>
      <c r="K197" s="29">
        <f t="shared" ref="K197:K198" si="118">D197-J197</f>
        <v>98.74406571</v>
      </c>
      <c r="L197" s="29">
        <f t="shared" si="116"/>
        <v>92.75749686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20804.0</v>
      </c>
      <c r="E198" s="57">
        <v>2629042.0</v>
      </c>
      <c r="F198" s="56">
        <v>791.3</v>
      </c>
      <c r="G198" s="27"/>
      <c r="H198" s="28"/>
      <c r="I198" s="28"/>
      <c r="J198" s="27">
        <f t="shared" si="117"/>
        <v>34.67975359</v>
      </c>
      <c r="K198" s="29">
        <f t="shared" si="118"/>
        <v>20769.32025</v>
      </c>
      <c r="L198" s="29">
        <f t="shared" si="116"/>
        <v>789.9957569</v>
      </c>
      <c r="M198" s="29">
        <f>L202*(E198/100000)</f>
        <v>12921.0025</v>
      </c>
      <c r="N198" s="27">
        <f>K198-M198</f>
        <v>7848.317743</v>
      </c>
      <c r="O198" s="42">
        <v>52.0</v>
      </c>
      <c r="P198" s="46">
        <v>30.2</v>
      </c>
      <c r="Q198" s="28">
        <f>N198*P198</f>
        <v>237019.1958</v>
      </c>
    </row>
    <row r="199">
      <c r="A199" s="32"/>
      <c r="B199" s="32"/>
      <c r="C199" s="24" t="s">
        <v>42</v>
      </c>
      <c r="D199" s="56">
        <v>121.0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21034.0</v>
      </c>
      <c r="E200" s="59">
        <v>2735496.0</v>
      </c>
      <c r="F200" s="58">
        <v>768.9</v>
      </c>
      <c r="G200" s="29"/>
      <c r="H200" s="28"/>
      <c r="I200" s="28"/>
      <c r="J200" s="27"/>
      <c r="K200" s="29">
        <f>SUM(K197:K199)</f>
        <v>20989.06431</v>
      </c>
      <c r="L200" s="29">
        <f t="shared" ref="L200:L202" si="119">K200/(E200/100000)</f>
        <v>767.2855055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8134.0</v>
      </c>
      <c r="E201" s="57">
        <v>2125768.0</v>
      </c>
      <c r="F201" s="56">
        <v>382.6</v>
      </c>
      <c r="G201" s="27"/>
      <c r="H201" s="28"/>
      <c r="I201" s="28"/>
      <c r="J201" s="27">
        <f t="shared" ref="J201:J202" si="120">(44.6/48.7)*I189</f>
        <v>127.0596304</v>
      </c>
      <c r="K201" s="29">
        <f t="shared" ref="K201:K202" si="121">D201-J201</f>
        <v>8006.94037</v>
      </c>
      <c r="L201" s="29">
        <f t="shared" si="119"/>
        <v>376.6610641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78259.0</v>
      </c>
      <c r="E202" s="57">
        <v>1.5835973E7</v>
      </c>
      <c r="F202" s="56">
        <v>494.2</v>
      </c>
      <c r="G202" s="27"/>
      <c r="H202" s="28"/>
      <c r="I202" s="28"/>
      <c r="J202" s="27">
        <f t="shared" si="120"/>
        <v>429.643614</v>
      </c>
      <c r="K202" s="29">
        <f t="shared" si="121"/>
        <v>77829.35639</v>
      </c>
      <c r="L202" s="29">
        <f t="shared" si="119"/>
        <v>491.4718937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298.0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298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86691.0</v>
      </c>
      <c r="E204" s="59">
        <v>1.7961741E7</v>
      </c>
      <c r="F204" s="58">
        <v>482.6</v>
      </c>
      <c r="G204" s="29"/>
      <c r="H204" s="28"/>
      <c r="I204" s="28"/>
      <c r="J204" s="27"/>
      <c r="K204" s="29">
        <f>SUM(K201:K203)</f>
        <v>86134.29676</v>
      </c>
      <c r="L204" s="29">
        <f t="shared" ref="L204:L207" si="122">K204/(E204/100000)</f>
        <v>479.5431398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111161.0</v>
      </c>
      <c r="E205" s="59">
        <v>2.2004843E7</v>
      </c>
      <c r="F205" s="58">
        <v>505.2</v>
      </c>
      <c r="G205" s="29"/>
      <c r="H205" s="28"/>
      <c r="I205" s="28"/>
      <c r="J205" s="27"/>
      <c r="K205" s="29">
        <f>SUM(K204,K200,K196,K192)</f>
        <v>111161</v>
      </c>
      <c r="L205" s="29">
        <f t="shared" si="122"/>
        <v>505.1660673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56.0</v>
      </c>
      <c r="E206" s="57">
        <v>48302.0</v>
      </c>
      <c r="F206" s="56">
        <v>115.9</v>
      </c>
      <c r="G206" s="27"/>
      <c r="H206" s="28"/>
      <c r="I206" s="28">
        <f>I209-I207</f>
        <v>140.76</v>
      </c>
      <c r="J206" s="27"/>
      <c r="K206" s="29">
        <f>D206+I206</f>
        <v>196.76</v>
      </c>
      <c r="L206" s="29">
        <f t="shared" si="122"/>
        <v>407.3537328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1172.0</v>
      </c>
      <c r="E207" s="57">
        <v>141199.0</v>
      </c>
      <c r="F207" s="56">
        <v>830.0</v>
      </c>
      <c r="G207" s="27">
        <v>1.28</v>
      </c>
      <c r="H207" s="28">
        <f>D207*G207</f>
        <v>1500.16</v>
      </c>
      <c r="I207" s="28">
        <f>H207-D207</f>
        <v>328.16</v>
      </c>
      <c r="J207" s="27"/>
      <c r="K207" s="29">
        <f>H207</f>
        <v>1500.16</v>
      </c>
      <c r="L207" s="29">
        <f t="shared" si="122"/>
        <v>1062.443785</v>
      </c>
      <c r="M207" s="29">
        <f>L219*(E207/100000)</f>
        <v>972.5672267</v>
      </c>
      <c r="N207" s="27">
        <f>K207-M207</f>
        <v>527.5927733</v>
      </c>
      <c r="O207" s="42">
        <v>57.0</v>
      </c>
      <c r="P207" s="46">
        <v>25.95</v>
      </c>
      <c r="Q207" s="28">
        <f>N207*P207</f>
        <v>13691.03247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1234.0</v>
      </c>
      <c r="E209" s="59">
        <v>189501.0</v>
      </c>
      <c r="F209" s="58">
        <v>651.2</v>
      </c>
      <c r="G209" s="29">
        <v>1.38</v>
      </c>
      <c r="H209" s="28">
        <f>D209*G209</f>
        <v>1702.92</v>
      </c>
      <c r="I209" s="28">
        <f>H209-D209</f>
        <v>468.92</v>
      </c>
      <c r="J209" s="27"/>
      <c r="K209" s="29">
        <f>SUM(K206:K208)</f>
        <v>1702.92</v>
      </c>
      <c r="L209" s="29">
        <f t="shared" ref="L209:L211" si="123">K209/(E209/100000)</f>
        <v>898.6337803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65.0</v>
      </c>
      <c r="E210" s="57">
        <v>23066.0</v>
      </c>
      <c r="F210" s="56">
        <v>281.8</v>
      </c>
      <c r="G210" s="27"/>
      <c r="H210" s="28"/>
      <c r="I210" s="28"/>
      <c r="J210" s="27">
        <f t="shared" ref="J210:J211" si="124">(0.5/48.7)*I206</f>
        <v>1.445174538</v>
      </c>
      <c r="K210" s="29">
        <f t="shared" ref="K210:K211" si="125">D210-J210</f>
        <v>63.55482546</v>
      </c>
      <c r="L210" s="29">
        <f t="shared" si="123"/>
        <v>275.5346634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2795.0</v>
      </c>
      <c r="E211" s="57">
        <v>880922.0</v>
      </c>
      <c r="F211" s="56">
        <v>317.3</v>
      </c>
      <c r="G211" s="27"/>
      <c r="H211" s="28"/>
      <c r="I211" s="28"/>
      <c r="J211" s="27">
        <f t="shared" si="124"/>
        <v>3.369199179</v>
      </c>
      <c r="K211" s="29">
        <f t="shared" si="125"/>
        <v>2791.630801</v>
      </c>
      <c r="L211" s="29">
        <f t="shared" si="123"/>
        <v>316.8987494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7.0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7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2867.0</v>
      </c>
      <c r="E213" s="59">
        <v>903988.0</v>
      </c>
      <c r="F213" s="58">
        <v>317.2</v>
      </c>
      <c r="G213" s="29"/>
      <c r="H213" s="28"/>
      <c r="I213" s="28"/>
      <c r="J213" s="27"/>
      <c r="K213" s="29">
        <f>SUM(K210:K212)</f>
        <v>2862.185626</v>
      </c>
      <c r="L213" s="29">
        <f t="shared" ref="L213:L215" si="126">K213/(E213/100000)</f>
        <v>316.6176571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140.0</v>
      </c>
      <c r="E214" s="57">
        <v>77403.0</v>
      </c>
      <c r="F214" s="56">
        <v>180.9</v>
      </c>
      <c r="G214" s="27"/>
      <c r="H214" s="28"/>
      <c r="I214" s="28"/>
      <c r="J214" s="27">
        <f t="shared" ref="J214:J215" si="127">(3.6/48.7)*I206</f>
        <v>10.40525667</v>
      </c>
      <c r="K214" s="29">
        <f t="shared" ref="K214:K215" si="128">D214-J214</f>
        <v>129.5947433</v>
      </c>
      <c r="L214" s="29">
        <f t="shared" si="126"/>
        <v>167.4285794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24828.0</v>
      </c>
      <c r="E215" s="57">
        <v>2146187.0</v>
      </c>
      <c r="F215" s="60">
        <v>1156.8</v>
      </c>
      <c r="G215" s="27"/>
      <c r="H215" s="28"/>
      <c r="I215" s="28"/>
      <c r="J215" s="29">
        <f t="shared" si="127"/>
        <v>24.25823409</v>
      </c>
      <c r="K215" s="29">
        <f t="shared" si="128"/>
        <v>24803.74177</v>
      </c>
      <c r="L215" s="29">
        <f t="shared" si="126"/>
        <v>1155.71205</v>
      </c>
      <c r="M215" s="29">
        <f>L219*(E215/100000)</f>
        <v>14782.76148</v>
      </c>
      <c r="N215" s="29">
        <f>K215-M215</f>
        <v>10020.98028</v>
      </c>
      <c r="O215" s="42">
        <v>57.0</v>
      </c>
      <c r="P215" s="33">
        <v>25.95</v>
      </c>
      <c r="Q215" s="28">
        <f>N215*P215</f>
        <v>260044.4384</v>
      </c>
    </row>
    <row r="216">
      <c r="A216" s="32"/>
      <c r="B216" s="32"/>
      <c r="C216" s="24" t="s">
        <v>42</v>
      </c>
      <c r="D216" s="56">
        <v>170.0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170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25138.0</v>
      </c>
      <c r="E217" s="59">
        <v>2223590.0</v>
      </c>
      <c r="F217" s="61">
        <v>1130.5</v>
      </c>
      <c r="G217" s="27"/>
      <c r="H217" s="28"/>
      <c r="I217" s="28"/>
      <c r="J217" s="27"/>
      <c r="K217" s="29">
        <f>SUM(K214:K216)</f>
        <v>25103.33651</v>
      </c>
      <c r="L217" s="29">
        <f t="shared" ref="L217:L219" si="129">K217/(E217/100000)</f>
        <v>1128.955271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8998.0</v>
      </c>
      <c r="E218" s="57">
        <v>1615145.0</v>
      </c>
      <c r="F218" s="56">
        <v>557.1</v>
      </c>
      <c r="G218" s="27"/>
      <c r="H218" s="28"/>
      <c r="I218" s="28"/>
      <c r="J218" s="27">
        <f t="shared" ref="J218:J219" si="130">(44.6/48.7)*I206</f>
        <v>128.9095688</v>
      </c>
      <c r="K218" s="29">
        <f t="shared" ref="K218:K219" si="131">D218-J218</f>
        <v>8869.090431</v>
      </c>
      <c r="L218" s="29">
        <f t="shared" si="129"/>
        <v>549.1203843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99131.0</v>
      </c>
      <c r="E219" s="57">
        <v>1.4348379E7</v>
      </c>
      <c r="F219" s="56">
        <v>690.9</v>
      </c>
      <c r="G219" s="27"/>
      <c r="H219" s="28"/>
      <c r="I219" s="28"/>
      <c r="J219" s="27">
        <f t="shared" si="130"/>
        <v>300.5325667</v>
      </c>
      <c r="K219" s="29">
        <f t="shared" si="131"/>
        <v>98830.46743</v>
      </c>
      <c r="L219" s="29">
        <f t="shared" si="129"/>
        <v>688.7918658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108467.0</v>
      </c>
      <c r="E221" s="59">
        <v>1.5963524E7</v>
      </c>
      <c r="F221" s="58">
        <v>679.5</v>
      </c>
      <c r="G221" s="29"/>
      <c r="H221" s="28"/>
      <c r="I221" s="28"/>
      <c r="J221" s="27"/>
      <c r="K221" s="29">
        <f>SUM(K218:K220)</f>
        <v>108037.5579</v>
      </c>
      <c r="L221" s="29">
        <f t="shared" ref="L221:L224" si="132">K221/(E221/100000)</f>
        <v>676.7776204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137706.0</v>
      </c>
      <c r="E222" s="59">
        <v>1.9280603E7</v>
      </c>
      <c r="F222" s="58">
        <v>714.2</v>
      </c>
      <c r="G222" s="29"/>
      <c r="H222" s="28"/>
      <c r="I222" s="28"/>
      <c r="J222" s="27"/>
      <c r="K222" s="29">
        <f>SUM(K221,K217,K213,K209)</f>
        <v>137706</v>
      </c>
      <c r="L222" s="29">
        <f t="shared" si="132"/>
        <v>714.2204007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41.0</v>
      </c>
      <c r="E223" s="57">
        <v>32108.0</v>
      </c>
      <c r="F223" s="56">
        <v>127.7</v>
      </c>
      <c r="G223" s="27"/>
      <c r="H223" s="28"/>
      <c r="I223" s="28">
        <f>I226-I224</f>
        <v>142.26</v>
      </c>
      <c r="J223" s="27"/>
      <c r="K223" s="29">
        <f>D223+I223</f>
        <v>183.26</v>
      </c>
      <c r="L223" s="29">
        <f t="shared" si="132"/>
        <v>570.761181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1244.0</v>
      </c>
      <c r="E224" s="57">
        <v>107759.0</v>
      </c>
      <c r="F224" s="60">
        <v>1154.4</v>
      </c>
      <c r="G224" s="27">
        <v>1.28</v>
      </c>
      <c r="H224" s="28">
        <f>D224*G224</f>
        <v>1592.32</v>
      </c>
      <c r="I224" s="28">
        <f>H224-D224</f>
        <v>348.32</v>
      </c>
      <c r="J224" s="29"/>
      <c r="K224" s="29">
        <f>H224</f>
        <v>1592.32</v>
      </c>
      <c r="L224" s="29">
        <f t="shared" si="132"/>
        <v>1477.667759</v>
      </c>
      <c r="M224" s="29">
        <f>L236*(E224/100000)</f>
        <v>1081.017278</v>
      </c>
      <c r="N224" s="29">
        <f>K224-M224</f>
        <v>511.3027216</v>
      </c>
      <c r="O224" s="42">
        <v>62.0</v>
      </c>
      <c r="P224" s="33">
        <v>21.9</v>
      </c>
      <c r="Q224" s="28">
        <f>N224*P224</f>
        <v>11197.5296</v>
      </c>
    </row>
    <row r="225">
      <c r="A225" s="32"/>
      <c r="B225" s="32"/>
      <c r="C225" s="24" t="s">
        <v>42</v>
      </c>
      <c r="D225" s="56">
        <v>6.0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6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1291.0</v>
      </c>
      <c r="E226" s="59">
        <v>139867.0</v>
      </c>
      <c r="F226" s="58">
        <v>923.0</v>
      </c>
      <c r="G226" s="29">
        <v>1.38</v>
      </c>
      <c r="H226" s="28">
        <f>D226*G226</f>
        <v>1781.58</v>
      </c>
      <c r="I226" s="28">
        <f>H226-D226</f>
        <v>490.58</v>
      </c>
      <c r="J226" s="27"/>
      <c r="K226" s="29">
        <f>SUM(K223:K225)</f>
        <v>1781.58</v>
      </c>
      <c r="L226" s="29">
        <f t="shared" ref="L226:L228" si="133">K226/(E226/100000)</f>
        <v>1273.767222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50.0</v>
      </c>
      <c r="E227" s="57">
        <v>15872.0</v>
      </c>
      <c r="F227" s="56">
        <v>315.0</v>
      </c>
      <c r="G227" s="27"/>
      <c r="H227" s="28"/>
      <c r="I227" s="28"/>
      <c r="J227" s="27">
        <f t="shared" ref="J227:J228" si="134">(0.5/48.7)*I223</f>
        <v>1.460574949</v>
      </c>
      <c r="K227" s="29">
        <f t="shared" ref="K227:K228" si="135">D227-J227</f>
        <v>48.53942505</v>
      </c>
      <c r="L227" s="29">
        <f t="shared" si="133"/>
        <v>305.8179502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3367.0</v>
      </c>
      <c r="E228" s="57">
        <v>685417.0</v>
      </c>
      <c r="F228" s="56">
        <v>491.2</v>
      </c>
      <c r="G228" s="27"/>
      <c r="H228" s="28"/>
      <c r="I228" s="28"/>
      <c r="J228" s="27">
        <f t="shared" si="134"/>
        <v>3.576180698</v>
      </c>
      <c r="K228" s="29">
        <f t="shared" si="135"/>
        <v>3363.423819</v>
      </c>
      <c r="L228" s="29">
        <f t="shared" si="133"/>
        <v>490.7120511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3430.0</v>
      </c>
      <c r="E230" s="59">
        <v>701289.0</v>
      </c>
      <c r="F230" s="58">
        <v>489.1</v>
      </c>
      <c r="G230" s="29"/>
      <c r="H230" s="28"/>
      <c r="I230" s="28"/>
      <c r="J230" s="27"/>
      <c r="K230" s="29">
        <f>SUM(K227:K229)</f>
        <v>3424.963244</v>
      </c>
      <c r="L230" s="29">
        <f t="shared" ref="L230:L232" si="136">K230/(E230/100000)</f>
        <v>488.3811445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132.0</v>
      </c>
      <c r="E231" s="57">
        <v>54379.0</v>
      </c>
      <c r="F231" s="56">
        <v>242.7</v>
      </c>
      <c r="G231" s="27"/>
      <c r="H231" s="28"/>
      <c r="I231" s="28"/>
      <c r="J231" s="27">
        <f t="shared" ref="J231:J232" si="137">(3.6/48.7)*I223</f>
        <v>10.51613963</v>
      </c>
      <c r="K231" s="29">
        <f t="shared" ref="K231:K232" si="138">D231-J231</f>
        <v>121.4838604</v>
      </c>
      <c r="L231" s="29">
        <f t="shared" si="136"/>
        <v>223.4021596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25261.0</v>
      </c>
      <c r="E232" s="57">
        <v>1584291.0</v>
      </c>
      <c r="F232" s="60">
        <v>1594.5</v>
      </c>
      <c r="G232" s="27"/>
      <c r="H232" s="28"/>
      <c r="I232" s="28"/>
      <c r="J232" s="29">
        <f t="shared" si="137"/>
        <v>25.74850103</v>
      </c>
      <c r="K232" s="29">
        <f t="shared" si="138"/>
        <v>25235.2515</v>
      </c>
      <c r="L232" s="29">
        <f t="shared" si="136"/>
        <v>1592.84194</v>
      </c>
      <c r="M232" s="29">
        <f>L236*(E232/100000)</f>
        <v>15893.29842</v>
      </c>
      <c r="N232" s="29">
        <f>K232-M232</f>
        <v>9341.953074</v>
      </c>
      <c r="O232" s="42">
        <v>62.0</v>
      </c>
      <c r="P232" s="33">
        <v>21.9</v>
      </c>
      <c r="Q232" s="28">
        <f>N232*P232</f>
        <v>204588.7723</v>
      </c>
    </row>
    <row r="233">
      <c r="A233" s="32"/>
      <c r="B233" s="32"/>
      <c r="C233" s="24" t="s">
        <v>42</v>
      </c>
      <c r="D233" s="56">
        <v>145.0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145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25538.0</v>
      </c>
      <c r="E234" s="59">
        <v>1638670.0</v>
      </c>
      <c r="F234" s="61">
        <v>1558.5</v>
      </c>
      <c r="G234" s="27"/>
      <c r="H234" s="28"/>
      <c r="I234" s="28"/>
      <c r="J234" s="27"/>
      <c r="K234" s="29">
        <f>SUM(K231:K233)</f>
        <v>25501.73536</v>
      </c>
      <c r="L234" s="29">
        <f t="shared" ref="L234:L236" si="139">K234/(E234/100000)</f>
        <v>1556.245941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9769.0</v>
      </c>
      <c r="E235" s="57">
        <v>1192277.0</v>
      </c>
      <c r="F235" s="56">
        <v>819.4</v>
      </c>
      <c r="G235" s="27"/>
      <c r="H235" s="28"/>
      <c r="I235" s="28"/>
      <c r="J235" s="27">
        <f t="shared" ref="J235:J236" si="140">(44.6/48.7)*I223</f>
        <v>130.2832854</v>
      </c>
      <c r="K235" s="29">
        <f t="shared" ref="K235:K236" si="141">D235-J235</f>
        <v>9638.716715</v>
      </c>
      <c r="L235" s="29">
        <f t="shared" si="139"/>
        <v>808.4293092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125244.0</v>
      </c>
      <c r="E236" s="57">
        <v>1.2452894E7</v>
      </c>
      <c r="F236" s="60">
        <v>1005.7</v>
      </c>
      <c r="G236" s="27"/>
      <c r="H236" s="28"/>
      <c r="I236" s="28"/>
      <c r="J236" s="29">
        <f t="shared" si="140"/>
        <v>318.9953183</v>
      </c>
      <c r="K236" s="29">
        <f t="shared" si="141"/>
        <v>124925.0047</v>
      </c>
      <c r="L236" s="29">
        <f t="shared" si="139"/>
        <v>1003.180503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329.0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329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135342.0</v>
      </c>
      <c r="E238" s="59">
        <v>1.3645171E7</v>
      </c>
      <c r="F238" s="61">
        <v>991.9</v>
      </c>
      <c r="G238" s="27"/>
      <c r="H238" s="28"/>
      <c r="I238" s="28"/>
      <c r="J238" s="27"/>
      <c r="K238" s="29">
        <f>SUM(K235:K237)</f>
        <v>134892.7214</v>
      </c>
      <c r="L238" s="29">
        <f t="shared" ref="L238:L241" si="142">K238/(E238/100000)</f>
        <v>988.5747961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165601.0</v>
      </c>
      <c r="E239" s="59">
        <v>1.6124997E7</v>
      </c>
      <c r="F239" s="61">
        <v>1027.0</v>
      </c>
      <c r="G239" s="27"/>
      <c r="H239" s="28"/>
      <c r="I239" s="28"/>
      <c r="J239" s="27"/>
      <c r="K239" s="29">
        <f>SUM(K238,K234,K230,K226)</f>
        <v>165601</v>
      </c>
      <c r="L239" s="29">
        <f t="shared" si="142"/>
        <v>1026.983137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42.0</v>
      </c>
      <c r="E240" s="57">
        <v>19720.0</v>
      </c>
      <c r="F240" s="56">
        <v>213.0</v>
      </c>
      <c r="G240" s="27"/>
      <c r="H240" s="28"/>
      <c r="I240" s="28">
        <f>I243-I241</f>
        <v>127.87</v>
      </c>
      <c r="J240" s="27"/>
      <c r="K240" s="29">
        <f>D240+I240</f>
        <v>169.87</v>
      </c>
      <c r="L240" s="29">
        <f t="shared" si="142"/>
        <v>861.4097363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1292.0</v>
      </c>
      <c r="E241" s="57">
        <v>73779.0</v>
      </c>
      <c r="F241" s="60">
        <v>1751.2</v>
      </c>
      <c r="G241" s="27">
        <v>1.49</v>
      </c>
      <c r="H241" s="28">
        <f>D241*G241</f>
        <v>1925.08</v>
      </c>
      <c r="I241" s="28">
        <f>H241-D241</f>
        <v>633.08</v>
      </c>
      <c r="J241" s="29"/>
      <c r="K241" s="29">
        <f>H241</f>
        <v>1925.08</v>
      </c>
      <c r="L241" s="29">
        <f t="shared" si="142"/>
        <v>2609.251955</v>
      </c>
      <c r="M241" s="29">
        <f>L253*(E241/100000)</f>
        <v>1118.860504</v>
      </c>
      <c r="N241" s="29">
        <f>K241-M241</f>
        <v>806.2194961</v>
      </c>
      <c r="O241" s="42">
        <v>67.0</v>
      </c>
      <c r="P241" s="33">
        <v>18.0</v>
      </c>
      <c r="Q241" s="28">
        <f>N241*P241</f>
        <v>14511.95093</v>
      </c>
    </row>
    <row r="242">
      <c r="A242" s="32"/>
      <c r="B242" s="32"/>
      <c r="C242" s="24" t="s">
        <v>42</v>
      </c>
      <c r="D242" s="56">
        <v>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1335.0</v>
      </c>
      <c r="E243" s="59">
        <v>93499.0</v>
      </c>
      <c r="F243" s="61">
        <v>1427.8</v>
      </c>
      <c r="G243" s="27">
        <v>1.57</v>
      </c>
      <c r="H243" s="28">
        <f>D243*G243</f>
        <v>2095.95</v>
      </c>
      <c r="I243" s="28">
        <f>H243-D243</f>
        <v>760.95</v>
      </c>
      <c r="J243" s="27"/>
      <c r="K243" s="29">
        <f>SUM(K240:K242)</f>
        <v>2095.95</v>
      </c>
      <c r="L243" s="29">
        <f t="shared" ref="L243:L245" si="143">K243/(E243/100000)</f>
        <v>2241.681729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53.0</v>
      </c>
      <c r="E244" s="57">
        <v>10397.0</v>
      </c>
      <c r="F244" s="56">
        <v>509.8</v>
      </c>
      <c r="G244" s="27"/>
      <c r="H244" s="28"/>
      <c r="I244" s="28"/>
      <c r="J244" s="27">
        <f t="shared" ref="J244:J245" si="144">(0.5/48.7)*I240</f>
        <v>1.312833676</v>
      </c>
      <c r="K244" s="29">
        <f t="shared" ref="K244:K245" si="145">D244-J244</f>
        <v>51.68716632</v>
      </c>
      <c r="L244" s="29">
        <f t="shared" si="143"/>
        <v>497.1353883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3809.0</v>
      </c>
      <c r="E245" s="57">
        <v>485353.0</v>
      </c>
      <c r="F245" s="56">
        <v>784.8</v>
      </c>
      <c r="G245" s="27"/>
      <c r="H245" s="28"/>
      <c r="I245" s="28"/>
      <c r="J245" s="27">
        <f t="shared" si="144"/>
        <v>6.499794661</v>
      </c>
      <c r="K245" s="29">
        <f t="shared" si="145"/>
        <v>3802.500205</v>
      </c>
      <c r="L245" s="29">
        <f t="shared" si="143"/>
        <v>783.4504382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14.0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14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3876.0</v>
      </c>
      <c r="E247" s="59">
        <v>495750.0</v>
      </c>
      <c r="F247" s="58">
        <v>781.8</v>
      </c>
      <c r="G247" s="29"/>
      <c r="H247" s="28"/>
      <c r="I247" s="28"/>
      <c r="J247" s="27"/>
      <c r="K247" s="29">
        <f>SUM(K244:K246)</f>
        <v>3868.187372</v>
      </c>
      <c r="L247" s="29">
        <f t="shared" ref="L247:L249" si="146">K247/(E247/100000)</f>
        <v>780.2697674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136.0</v>
      </c>
      <c r="E248" s="57">
        <v>36860.0</v>
      </c>
      <c r="F248" s="56">
        <v>369.0</v>
      </c>
      <c r="G248" s="27"/>
      <c r="H248" s="28"/>
      <c r="I248" s="28"/>
      <c r="J248" s="27">
        <f t="shared" ref="J248:J249" si="147">(3.6/48.7)*I240</f>
        <v>9.452402464</v>
      </c>
      <c r="K248" s="29">
        <f t="shared" ref="K248:K249" si="148">D248-J248</f>
        <v>126.5475975</v>
      </c>
      <c r="L248" s="29">
        <f t="shared" si="146"/>
        <v>343.3195809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25187.0</v>
      </c>
      <c r="E249" s="57">
        <v>1131014.0</v>
      </c>
      <c r="F249" s="60">
        <v>2226.9</v>
      </c>
      <c r="G249" s="27"/>
      <c r="H249" s="28"/>
      <c r="I249" s="28"/>
      <c r="J249" s="29">
        <f t="shared" si="147"/>
        <v>46.79852156</v>
      </c>
      <c r="K249" s="29">
        <f t="shared" si="148"/>
        <v>25140.20148</v>
      </c>
      <c r="L249" s="29">
        <f t="shared" si="146"/>
        <v>2222.80197</v>
      </c>
      <c r="M249" s="29">
        <f>L253*(E249/100000)</f>
        <v>17151.85749</v>
      </c>
      <c r="N249" s="29">
        <f>K249-M249</f>
        <v>7988.343985</v>
      </c>
      <c r="O249" s="42">
        <v>67.0</v>
      </c>
      <c r="P249" s="33">
        <v>18.0</v>
      </c>
      <c r="Q249" s="28">
        <f>N249*P249</f>
        <v>143790.1917</v>
      </c>
    </row>
    <row r="250">
      <c r="A250" s="32"/>
      <c r="B250" s="32"/>
      <c r="C250" s="24" t="s">
        <v>42</v>
      </c>
      <c r="D250" s="56">
        <v>137.0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25460.0</v>
      </c>
      <c r="E251" s="59">
        <v>1167874.0</v>
      </c>
      <c r="F251" s="61">
        <v>2180.0</v>
      </c>
      <c r="G251" s="27"/>
      <c r="H251" s="28"/>
      <c r="I251" s="28"/>
      <c r="J251" s="27"/>
      <c r="K251" s="29">
        <f>SUM(K248:K250)</f>
        <v>25403.74908</v>
      </c>
      <c r="L251" s="29">
        <f t="shared" ref="L251:L253" si="149">K251/(E251/100000)</f>
        <v>2175.213172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10206.0</v>
      </c>
      <c r="E252" s="57">
        <v>841224.0</v>
      </c>
      <c r="F252" s="60">
        <v>1213.2</v>
      </c>
      <c r="G252" s="27"/>
      <c r="H252" s="28"/>
      <c r="I252" s="28"/>
      <c r="J252" s="29">
        <f t="shared" ref="J252:J253" si="150">(44.6/48.7)*I240</f>
        <v>117.1047639</v>
      </c>
      <c r="K252" s="29">
        <f t="shared" ref="K252:K253" si="151">D252-J252</f>
        <v>10088.89524</v>
      </c>
      <c r="L252" s="29">
        <f t="shared" si="149"/>
        <v>1199.311389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144557.0</v>
      </c>
      <c r="E253" s="57">
        <v>9494030.0</v>
      </c>
      <c r="F253" s="60">
        <v>1522.6</v>
      </c>
      <c r="G253" s="27"/>
      <c r="H253" s="28"/>
      <c r="I253" s="28"/>
      <c r="J253" s="29">
        <f t="shared" si="150"/>
        <v>579.7816838</v>
      </c>
      <c r="K253" s="29">
        <f t="shared" si="151"/>
        <v>143977.2183</v>
      </c>
      <c r="L253" s="29">
        <f t="shared" si="149"/>
        <v>1516.502669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337.0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337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155100.0</v>
      </c>
      <c r="E255" s="59">
        <v>1.0335254E7</v>
      </c>
      <c r="F255" s="61">
        <v>1500.7</v>
      </c>
      <c r="G255" s="27"/>
      <c r="H255" s="28"/>
      <c r="I255" s="28"/>
      <c r="J255" s="27"/>
      <c r="K255" s="29">
        <f>SUM(K252:K254)</f>
        <v>154403.1136</v>
      </c>
      <c r="L255" s="29">
        <f t="shared" ref="L255:L258" si="152">K255/(E255/100000)</f>
        <v>1493.945998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185771.0</v>
      </c>
      <c r="E256" s="59">
        <v>1.2092377E7</v>
      </c>
      <c r="F256" s="61">
        <v>1536.3</v>
      </c>
      <c r="G256" s="27"/>
      <c r="H256" s="28"/>
      <c r="I256" s="28"/>
      <c r="J256" s="27"/>
      <c r="K256" s="29">
        <f>SUM(K255,K251,K247,K243)</f>
        <v>185771</v>
      </c>
      <c r="L256" s="29">
        <f t="shared" si="152"/>
        <v>1536.265368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45.0</v>
      </c>
      <c r="E257" s="57">
        <v>13303.0</v>
      </c>
      <c r="F257" s="56">
        <v>338.3</v>
      </c>
      <c r="G257" s="27"/>
      <c r="H257" s="28"/>
      <c r="I257" s="28">
        <f>I260-I258</f>
        <v>130.15</v>
      </c>
      <c r="J257" s="27"/>
      <c r="K257" s="29">
        <f>D257+I257</f>
        <v>175.15</v>
      </c>
      <c r="L257" s="29">
        <f t="shared" si="152"/>
        <v>1316.620311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1292.0</v>
      </c>
      <c r="E258" s="57">
        <v>50093.0</v>
      </c>
      <c r="F258" s="60">
        <v>2579.2</v>
      </c>
      <c r="G258" s="27">
        <v>1.49</v>
      </c>
      <c r="H258" s="28">
        <f>D258*G258</f>
        <v>1925.08</v>
      </c>
      <c r="I258" s="28">
        <f>H258-D258</f>
        <v>633.08</v>
      </c>
      <c r="J258" s="29"/>
      <c r="K258" s="29">
        <f>H258</f>
        <v>1925.08</v>
      </c>
      <c r="L258" s="29">
        <f t="shared" si="152"/>
        <v>3843.011998</v>
      </c>
      <c r="M258" s="29">
        <f>L270*(E258/100000)</f>
        <v>1182.707084</v>
      </c>
      <c r="N258" s="29">
        <f>K258-M258</f>
        <v>742.3729158</v>
      </c>
      <c r="O258" s="42">
        <v>72.0</v>
      </c>
      <c r="P258" s="42">
        <v>14.35</v>
      </c>
      <c r="Q258" s="28">
        <f>N258*P258</f>
        <v>10653.05134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1339.0</v>
      </c>
      <c r="E260" s="59">
        <v>63396.0</v>
      </c>
      <c r="F260" s="61">
        <v>2112.1</v>
      </c>
      <c r="G260" s="27">
        <v>1.57</v>
      </c>
      <c r="H260" s="28">
        <f>D260*G260</f>
        <v>2102.23</v>
      </c>
      <c r="I260" s="28">
        <f>H260-D260</f>
        <v>763.23</v>
      </c>
      <c r="J260" s="27"/>
      <c r="K260" s="29">
        <f>SUM(K257:K259)</f>
        <v>2102.23</v>
      </c>
      <c r="L260" s="29">
        <f t="shared" ref="L260:L262" si="153">K260/(E260/100000)</f>
        <v>3316.029402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77.0</v>
      </c>
      <c r="E261" s="57">
        <v>7277.0</v>
      </c>
      <c r="F261" s="60">
        <v>1058.1</v>
      </c>
      <c r="G261" s="27"/>
      <c r="H261" s="28"/>
      <c r="I261" s="28"/>
      <c r="J261" s="27">
        <f t="shared" ref="J261:J262" si="154">(0.5/48.7)*I257</f>
        <v>1.3362423</v>
      </c>
      <c r="K261" s="29">
        <f t="shared" ref="K261:K262" si="155">D261-J261</f>
        <v>75.6637577</v>
      </c>
      <c r="L261" s="29">
        <f t="shared" si="153"/>
        <v>1039.765806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4479.0</v>
      </c>
      <c r="E262" s="57">
        <v>360178.0</v>
      </c>
      <c r="F262" s="60">
        <v>1243.6</v>
      </c>
      <c r="G262" s="27"/>
      <c r="H262" s="28"/>
      <c r="I262" s="28"/>
      <c r="J262" s="29">
        <f t="shared" si="154"/>
        <v>6.499794661</v>
      </c>
      <c r="K262" s="29">
        <f t="shared" si="155"/>
        <v>4472.500205</v>
      </c>
      <c r="L262" s="29">
        <f t="shared" si="153"/>
        <v>1241.747193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4564.0</v>
      </c>
      <c r="E264" s="59">
        <v>367455.0</v>
      </c>
      <c r="F264" s="61">
        <v>1242.1</v>
      </c>
      <c r="G264" s="27"/>
      <c r="H264" s="28"/>
      <c r="I264" s="28"/>
      <c r="J264" s="27"/>
      <c r="K264" s="29">
        <f>SUM(K261:K263)</f>
        <v>4556.163963</v>
      </c>
      <c r="L264" s="29">
        <f t="shared" ref="L264:L266" si="156">K264/(E264/100000)</f>
        <v>1239.924334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141.0</v>
      </c>
      <c r="E265" s="57">
        <v>27064.0</v>
      </c>
      <c r="F265" s="56">
        <v>521.0</v>
      </c>
      <c r="G265" s="27"/>
      <c r="H265" s="28"/>
      <c r="I265" s="28"/>
      <c r="J265" s="27">
        <f t="shared" ref="J265:J266" si="157">(3.6/48.7)*I257</f>
        <v>9.620944559</v>
      </c>
      <c r="K265" s="29">
        <f t="shared" ref="K265:K266" si="158">D265-J265</f>
        <v>131.3790554</v>
      </c>
      <c r="L265" s="29">
        <f t="shared" si="156"/>
        <v>485.4384254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26148.0</v>
      </c>
      <c r="E266" s="57">
        <v>834608.0</v>
      </c>
      <c r="F266" s="60">
        <v>3133.0</v>
      </c>
      <c r="G266" s="27"/>
      <c r="H266" s="28"/>
      <c r="I266" s="28"/>
      <c r="J266" s="29">
        <f t="shared" si="157"/>
        <v>46.79852156</v>
      </c>
      <c r="K266" s="29">
        <f t="shared" si="158"/>
        <v>26101.20148</v>
      </c>
      <c r="L266" s="29">
        <f t="shared" si="156"/>
        <v>3127.360567</v>
      </c>
      <c r="M266" s="29">
        <f>L270*(E266/100000)</f>
        <v>19705.28405</v>
      </c>
      <c r="N266" s="29">
        <f>K266-M266</f>
        <v>6395.917424</v>
      </c>
      <c r="O266" s="42">
        <v>72.0</v>
      </c>
      <c r="P266" s="42">
        <v>14.35</v>
      </c>
      <c r="Q266" s="28">
        <f>N266*P266</f>
        <v>91781.41503</v>
      </c>
    </row>
    <row r="267">
      <c r="A267" s="32"/>
      <c r="B267" s="32"/>
      <c r="C267" s="24" t="s">
        <v>42</v>
      </c>
      <c r="D267" s="56">
        <v>121.0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26410.0</v>
      </c>
      <c r="E268" s="59">
        <v>861672.0</v>
      </c>
      <c r="F268" s="61">
        <v>3065.0</v>
      </c>
      <c r="G268" s="27"/>
      <c r="H268" s="28"/>
      <c r="I268" s="28"/>
      <c r="J268" s="27"/>
      <c r="K268" s="29">
        <f>SUM(K265:K267)</f>
        <v>26353.58053</v>
      </c>
      <c r="L268" s="29">
        <f t="shared" ref="L268:L270" si="159">K268/(E268/100000)</f>
        <v>3058.423685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11679.0</v>
      </c>
      <c r="E269" s="57">
        <v>631190.0</v>
      </c>
      <c r="F269" s="60">
        <v>1850.3</v>
      </c>
      <c r="G269" s="27"/>
      <c r="H269" s="28"/>
      <c r="I269" s="28"/>
      <c r="J269" s="29">
        <f t="shared" ref="J269:J270" si="160">(44.6/48.7)*I257</f>
        <v>119.1928131</v>
      </c>
      <c r="K269" s="29">
        <f t="shared" ref="K269:K270" si="161">D269-J269</f>
        <v>11559.80719</v>
      </c>
      <c r="L269" s="29">
        <f t="shared" si="159"/>
        <v>1831.430661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170975.0</v>
      </c>
      <c r="E270" s="57">
        <v>7217009.0</v>
      </c>
      <c r="F270" s="60">
        <v>2369.1</v>
      </c>
      <c r="G270" s="27"/>
      <c r="H270" s="28"/>
      <c r="I270" s="28"/>
      <c r="J270" s="29">
        <f t="shared" si="160"/>
        <v>579.7816838</v>
      </c>
      <c r="K270" s="29">
        <f t="shared" si="161"/>
        <v>170395.2183</v>
      </c>
      <c r="L270" s="29">
        <f t="shared" si="159"/>
        <v>2361.022666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294.0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294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182948.0</v>
      </c>
      <c r="E272" s="59">
        <v>7848199.0</v>
      </c>
      <c r="F272" s="61">
        <v>2331.1</v>
      </c>
      <c r="G272" s="27"/>
      <c r="H272" s="28"/>
      <c r="I272" s="28"/>
      <c r="J272" s="27"/>
      <c r="K272" s="29">
        <f>SUM(K269:K271)</f>
        <v>182249.0255</v>
      </c>
      <c r="L272" s="29">
        <f t="shared" ref="L272:L275" si="162">K272/(E272/100000)</f>
        <v>2322.176406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215261.0</v>
      </c>
      <c r="E273" s="59">
        <v>9140722.0</v>
      </c>
      <c r="F273" s="61">
        <v>2355.0</v>
      </c>
      <c r="G273" s="27"/>
      <c r="H273" s="28"/>
      <c r="I273" s="28"/>
      <c r="J273" s="27"/>
      <c r="K273" s="29">
        <f>SUM(K272,K268,K264,K260)</f>
        <v>215261</v>
      </c>
      <c r="L273" s="29">
        <f t="shared" si="162"/>
        <v>2354.967146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54.0</v>
      </c>
      <c r="E274" s="57">
        <v>8974.0</v>
      </c>
      <c r="F274" s="56">
        <v>601.7</v>
      </c>
      <c r="G274" s="27"/>
      <c r="H274" s="28"/>
      <c r="I274" s="28">
        <f>I277-I275</f>
        <v>79.87</v>
      </c>
      <c r="J274" s="27"/>
      <c r="K274" s="29">
        <f>D274+I274</f>
        <v>133.87</v>
      </c>
      <c r="L274" s="29">
        <f t="shared" si="162"/>
        <v>1491.753956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1239.0</v>
      </c>
      <c r="E275" s="57">
        <v>32573.0</v>
      </c>
      <c r="F275" s="60">
        <v>3803.8</v>
      </c>
      <c r="G275" s="27">
        <v>1.27</v>
      </c>
      <c r="H275" s="28">
        <f>D275*G275</f>
        <v>1573.53</v>
      </c>
      <c r="I275" s="28">
        <f>H275-D275</f>
        <v>334.53</v>
      </c>
      <c r="J275" s="29"/>
      <c r="K275" s="29">
        <f>H275</f>
        <v>1573.53</v>
      </c>
      <c r="L275" s="29">
        <f t="shared" si="162"/>
        <v>4830.780094</v>
      </c>
      <c r="M275" s="29">
        <f>L287*(E275/100000)</f>
        <v>1242.810545</v>
      </c>
      <c r="N275" s="29">
        <f>K275-M275</f>
        <v>330.7194546</v>
      </c>
      <c r="O275" s="42">
        <v>77.0</v>
      </c>
      <c r="P275" s="42">
        <v>11.1</v>
      </c>
      <c r="Q275" s="28">
        <f>N275*P275</f>
        <v>3670.985946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1295.0</v>
      </c>
      <c r="E277" s="59">
        <v>41547.0</v>
      </c>
      <c r="F277" s="61">
        <v>3117.0</v>
      </c>
      <c r="G277" s="27">
        <v>1.32</v>
      </c>
      <c r="H277" s="28">
        <f>D277*G277</f>
        <v>1709.4</v>
      </c>
      <c r="I277" s="28">
        <f>H277-D277</f>
        <v>414.4</v>
      </c>
      <c r="J277" s="27"/>
      <c r="K277" s="29">
        <f>SUM(K274:K276)</f>
        <v>1709.4</v>
      </c>
      <c r="L277" s="29">
        <f t="shared" ref="L277:L279" si="163">K277/(E277/100000)</f>
        <v>4114.376489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80.0</v>
      </c>
      <c r="E278" s="57">
        <v>4915.0</v>
      </c>
      <c r="F278" s="60">
        <v>1627.7</v>
      </c>
      <c r="G278" s="27"/>
      <c r="H278" s="28"/>
      <c r="I278" s="28"/>
      <c r="J278" s="29">
        <f t="shared" ref="J278:J279" si="164">(0.5/48.7)*I274</f>
        <v>0.8200205339</v>
      </c>
      <c r="K278" s="29">
        <f t="shared" ref="K278:K279" si="165">D278-J278</f>
        <v>79.17997947</v>
      </c>
      <c r="L278" s="29">
        <f t="shared" si="163"/>
        <v>1610.986357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5685.0</v>
      </c>
      <c r="E279" s="57">
        <v>257728.0</v>
      </c>
      <c r="F279" s="60">
        <v>2205.8</v>
      </c>
      <c r="G279" s="27"/>
      <c r="H279" s="28"/>
      <c r="I279" s="28"/>
      <c r="J279" s="29">
        <f t="shared" si="164"/>
        <v>3.434599589</v>
      </c>
      <c r="K279" s="29">
        <f t="shared" si="165"/>
        <v>5681.5654</v>
      </c>
      <c r="L279" s="29">
        <f t="shared" si="163"/>
        <v>2204.481236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7.0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7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5772.0</v>
      </c>
      <c r="E281" s="59">
        <v>262643.0</v>
      </c>
      <c r="F281" s="61">
        <v>2197.7</v>
      </c>
      <c r="G281" s="27"/>
      <c r="H281" s="28"/>
      <c r="I281" s="28"/>
      <c r="J281" s="27"/>
      <c r="K281" s="29">
        <f>SUM(K278:K280)</f>
        <v>5767.74538</v>
      </c>
      <c r="L281" s="29">
        <f t="shared" ref="L281:L283" si="166">K281/(E281/100000)</f>
        <v>2196.040016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185.0</v>
      </c>
      <c r="E282" s="57">
        <v>18334.0</v>
      </c>
      <c r="F282" s="60">
        <v>1009.1</v>
      </c>
      <c r="G282" s="27"/>
      <c r="H282" s="28"/>
      <c r="I282" s="28"/>
      <c r="J282" s="29">
        <f t="shared" ref="J282:J283" si="167">(3.6/48.7)*I274</f>
        <v>5.904147844</v>
      </c>
      <c r="K282" s="29">
        <f t="shared" ref="K282:K283" si="168">D282-J282</f>
        <v>179.0958522</v>
      </c>
      <c r="L282" s="29">
        <f t="shared" si="166"/>
        <v>976.8509445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27777.0</v>
      </c>
      <c r="E283" s="57">
        <v>607582.0</v>
      </c>
      <c r="F283" s="60">
        <v>4571.7</v>
      </c>
      <c r="G283" s="27"/>
      <c r="H283" s="28"/>
      <c r="I283" s="28"/>
      <c r="J283" s="29">
        <f t="shared" si="167"/>
        <v>24.72911704</v>
      </c>
      <c r="K283" s="29">
        <f t="shared" si="168"/>
        <v>27752.27088</v>
      </c>
      <c r="L283" s="29">
        <f t="shared" si="166"/>
        <v>4567.658503</v>
      </c>
      <c r="M283" s="29">
        <f>L287*(E283/100000)</f>
        <v>23182.06235</v>
      </c>
      <c r="N283" s="29">
        <f>K283-M283</f>
        <v>4570.208536</v>
      </c>
      <c r="O283" s="42">
        <v>77.0</v>
      </c>
      <c r="P283" s="42">
        <v>11.1</v>
      </c>
      <c r="Q283" s="28">
        <f>N283*P283</f>
        <v>50729.31475</v>
      </c>
    </row>
    <row r="284">
      <c r="A284" s="32"/>
      <c r="B284" s="32"/>
      <c r="C284" s="24" t="s">
        <v>42</v>
      </c>
      <c r="D284" s="56">
        <v>136.0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136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28098.0</v>
      </c>
      <c r="E285" s="59">
        <v>625916.0</v>
      </c>
      <c r="F285" s="61">
        <v>4489.1</v>
      </c>
      <c r="G285" s="27"/>
      <c r="H285" s="28"/>
      <c r="I285" s="28"/>
      <c r="J285" s="27"/>
      <c r="K285" s="29">
        <f>SUM(K282:K284)</f>
        <v>28067.36674</v>
      </c>
      <c r="L285" s="29">
        <f t="shared" ref="L285:L287" si="169">K285/(E285/100000)</f>
        <v>4484.206624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14026.0</v>
      </c>
      <c r="E286" s="57">
        <v>463612.0</v>
      </c>
      <c r="F286" s="60">
        <v>3025.4</v>
      </c>
      <c r="G286" s="27"/>
      <c r="H286" s="28"/>
      <c r="I286" s="28"/>
      <c r="J286" s="29">
        <f t="shared" ref="J286:J287" si="170">(44.6/48.7)*I274</f>
        <v>73.14583162</v>
      </c>
      <c r="K286" s="29">
        <f t="shared" ref="K286:K287" si="171">D286-J286</f>
        <v>13952.85417</v>
      </c>
      <c r="L286" s="29">
        <f t="shared" si="169"/>
        <v>3009.597286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225470.0</v>
      </c>
      <c r="E287" s="57">
        <v>5901346.0</v>
      </c>
      <c r="F287" s="60">
        <v>3820.7</v>
      </c>
      <c r="G287" s="27"/>
      <c r="H287" s="28"/>
      <c r="I287" s="28"/>
      <c r="J287" s="29">
        <f t="shared" si="170"/>
        <v>306.3662834</v>
      </c>
      <c r="K287" s="29">
        <f t="shared" si="171"/>
        <v>225163.6337</v>
      </c>
      <c r="L287" s="29">
        <f t="shared" si="169"/>
        <v>3815.462332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326.0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326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239822.0</v>
      </c>
      <c r="E289" s="59">
        <v>6364958.0</v>
      </c>
      <c r="F289" s="61">
        <v>3767.8</v>
      </c>
      <c r="G289" s="27"/>
      <c r="H289" s="28"/>
      <c r="I289" s="28"/>
      <c r="J289" s="27"/>
      <c r="K289" s="29">
        <f>SUM(K286:K288)</f>
        <v>239442.4879</v>
      </c>
      <c r="L289" s="29">
        <f t="shared" ref="L289:L292" si="172">K289/(E289/100000)</f>
        <v>3761.886377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274987.0</v>
      </c>
      <c r="E290" s="59">
        <v>7295064.0</v>
      </c>
      <c r="F290" s="61">
        <v>3769.5</v>
      </c>
      <c r="G290" s="27"/>
      <c r="H290" s="28"/>
      <c r="I290" s="28"/>
      <c r="J290" s="27"/>
      <c r="K290" s="29">
        <f>SUM(K289,K285,K281,K277)</f>
        <v>274987</v>
      </c>
      <c r="L290" s="29">
        <f t="shared" si="172"/>
        <v>3769.494003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56.0</v>
      </c>
      <c r="E291" s="57">
        <v>5752.0</v>
      </c>
      <c r="F291" s="56">
        <v>973.6</v>
      </c>
      <c r="G291" s="27"/>
      <c r="H291" s="28"/>
      <c r="I291" s="28">
        <f>I294-I292</f>
        <v>77.12</v>
      </c>
      <c r="J291" s="27"/>
      <c r="K291" s="29">
        <f>D291+I291</f>
        <v>133.12</v>
      </c>
      <c r="L291" s="29">
        <f t="shared" si="172"/>
        <v>2314.325452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1184.0</v>
      </c>
      <c r="E292" s="57">
        <v>20261.0</v>
      </c>
      <c r="F292" s="60">
        <v>5843.7</v>
      </c>
      <c r="G292" s="27">
        <v>1.27</v>
      </c>
      <c r="H292" s="28">
        <f>D292*G292</f>
        <v>1503.68</v>
      </c>
      <c r="I292" s="28">
        <f>H292-D292</f>
        <v>319.68</v>
      </c>
      <c r="J292" s="29"/>
      <c r="K292" s="29">
        <f>H292</f>
        <v>1503.68</v>
      </c>
      <c r="L292" s="29">
        <f t="shared" si="172"/>
        <v>7421.548788</v>
      </c>
      <c r="M292" s="29">
        <f>L304*(E292/100000)</f>
        <v>1266.55396</v>
      </c>
      <c r="N292" s="29">
        <f>K292-M292</f>
        <v>237.12604</v>
      </c>
      <c r="O292" s="42">
        <v>82.0</v>
      </c>
      <c r="P292" s="42">
        <v>8.25</v>
      </c>
      <c r="Q292" s="28">
        <f>N292*P292</f>
        <v>1956.28983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1240.0</v>
      </c>
      <c r="E294" s="59">
        <v>26013.0</v>
      </c>
      <c r="F294" s="61">
        <v>4766.8</v>
      </c>
      <c r="G294" s="27">
        <v>1.32</v>
      </c>
      <c r="H294" s="28">
        <f>D294*G294</f>
        <v>1636.8</v>
      </c>
      <c r="I294" s="28">
        <f>H294-D294</f>
        <v>396.8</v>
      </c>
      <c r="J294" s="27"/>
      <c r="K294" s="29">
        <f>SUM(K291:K293)</f>
        <v>1636.8</v>
      </c>
      <c r="L294" s="29">
        <f t="shared" ref="L294:L296" si="173">K294/(E294/100000)</f>
        <v>6292.238496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82.0</v>
      </c>
      <c r="E295" s="57">
        <v>3133.0</v>
      </c>
      <c r="F295" s="60">
        <v>2617.3</v>
      </c>
      <c r="G295" s="27"/>
      <c r="H295" s="28"/>
      <c r="I295" s="28"/>
      <c r="J295" s="29">
        <f t="shared" ref="J295:J296" si="174">(0.5/48.7)*I291</f>
        <v>0.7917864476</v>
      </c>
      <c r="K295" s="29">
        <f t="shared" ref="K295:K296" si="175">D295-J295</f>
        <v>81.20821355</v>
      </c>
      <c r="L295" s="29">
        <f t="shared" si="173"/>
        <v>2592.027244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6690.0</v>
      </c>
      <c r="E296" s="57">
        <v>171212.0</v>
      </c>
      <c r="F296" s="60">
        <v>3907.4</v>
      </c>
      <c r="G296" s="27"/>
      <c r="H296" s="28"/>
      <c r="I296" s="28"/>
      <c r="J296" s="29">
        <f t="shared" si="174"/>
        <v>3.282135524</v>
      </c>
      <c r="K296" s="29">
        <f t="shared" si="175"/>
        <v>6686.717864</v>
      </c>
      <c r="L296" s="29">
        <f t="shared" si="173"/>
        <v>3905.519394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16.0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16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6788.0</v>
      </c>
      <c r="E298" s="59">
        <v>174345.0</v>
      </c>
      <c r="F298" s="61">
        <v>3893.4</v>
      </c>
      <c r="G298" s="27"/>
      <c r="H298" s="28"/>
      <c r="I298" s="28"/>
      <c r="J298" s="27"/>
      <c r="K298" s="29">
        <f>SUM(K295:K297)</f>
        <v>6783.926078</v>
      </c>
      <c r="L298" s="29">
        <f t="shared" ref="L298:L300" si="176">K298/(E298/100000)</f>
        <v>3891.092993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220.0</v>
      </c>
      <c r="E299" s="57">
        <v>11910.0</v>
      </c>
      <c r="F299" s="60">
        <v>1847.2</v>
      </c>
      <c r="G299" s="27"/>
      <c r="H299" s="28"/>
      <c r="I299" s="28"/>
      <c r="J299" s="29">
        <f t="shared" ref="J299:J300" si="177">(3.6/48.7)*I291</f>
        <v>5.700862423</v>
      </c>
      <c r="K299" s="29">
        <f t="shared" ref="K299:K300" si="178">D299-J299</f>
        <v>214.2991376</v>
      </c>
      <c r="L299" s="29">
        <f t="shared" si="176"/>
        <v>1799.321054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29008.0</v>
      </c>
      <c r="E300" s="57">
        <v>418182.0</v>
      </c>
      <c r="F300" s="60">
        <v>6936.7</v>
      </c>
      <c r="G300" s="27"/>
      <c r="H300" s="28"/>
      <c r="I300" s="28"/>
      <c r="J300" s="29">
        <f t="shared" si="177"/>
        <v>23.63137577</v>
      </c>
      <c r="K300" s="29">
        <f t="shared" si="178"/>
        <v>28984.36862</v>
      </c>
      <c r="L300" s="29">
        <f t="shared" si="176"/>
        <v>6931.041658</v>
      </c>
      <c r="M300" s="29">
        <f>L304*(E300/100000)</f>
        <v>26141.35867</v>
      </c>
      <c r="N300" s="29">
        <f>K300-M300</f>
        <v>2843.00995</v>
      </c>
      <c r="O300" s="42">
        <v>82.0</v>
      </c>
      <c r="P300" s="42">
        <v>8.25</v>
      </c>
      <c r="Q300" s="28">
        <f>N300*P300</f>
        <v>23454.83209</v>
      </c>
    </row>
    <row r="301">
      <c r="A301" s="32"/>
      <c r="B301" s="32"/>
      <c r="C301" s="24" t="s">
        <v>42</v>
      </c>
      <c r="D301" s="56">
        <v>138.0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29366.0</v>
      </c>
      <c r="E302" s="59">
        <v>430092.0</v>
      </c>
      <c r="F302" s="61">
        <v>6827.8</v>
      </c>
      <c r="G302" s="27"/>
      <c r="H302" s="28"/>
      <c r="I302" s="28"/>
      <c r="J302" s="27"/>
      <c r="K302" s="29">
        <f>SUM(K299:K301)</f>
        <v>29336.66776</v>
      </c>
      <c r="L302" s="29">
        <f t="shared" ref="L302:L304" si="179">K302/(E302/100000)</f>
        <v>6821.021493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15795.0</v>
      </c>
      <c r="E303" s="57">
        <v>315753.0</v>
      </c>
      <c r="F303" s="60">
        <v>5002.3</v>
      </c>
      <c r="G303" s="27"/>
      <c r="H303" s="28"/>
      <c r="I303" s="28"/>
      <c r="J303" s="29">
        <f t="shared" ref="J303:J304" si="180">(44.6/48.7)*I291</f>
        <v>70.62735113</v>
      </c>
      <c r="K303" s="29">
        <f t="shared" ref="K303:K304" si="181">D303-J303</f>
        <v>15724.37265</v>
      </c>
      <c r="L303" s="29">
        <f t="shared" si="179"/>
        <v>4979.959858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299194.0</v>
      </c>
      <c r="E304" s="57">
        <v>4781508.0</v>
      </c>
      <c r="F304" s="60">
        <v>6257.3</v>
      </c>
      <c r="G304" s="27"/>
      <c r="H304" s="28"/>
      <c r="I304" s="28"/>
      <c r="J304" s="29">
        <f t="shared" si="180"/>
        <v>292.7664887</v>
      </c>
      <c r="K304" s="29">
        <f t="shared" si="181"/>
        <v>298901.2335</v>
      </c>
      <c r="L304" s="29">
        <f t="shared" si="179"/>
        <v>6251.191748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357.0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357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315346.0</v>
      </c>
      <c r="E306" s="59">
        <v>5097261.0</v>
      </c>
      <c r="F306" s="61">
        <v>6186.6</v>
      </c>
      <c r="G306" s="27"/>
      <c r="H306" s="28"/>
      <c r="I306" s="28"/>
      <c r="J306" s="27"/>
      <c r="K306" s="29">
        <f>SUM(K303:K305)</f>
        <v>314982.6062</v>
      </c>
      <c r="L306" s="29">
        <f t="shared" ref="L306:L307" si="182">K306/(E306/100000)</f>
        <v>6179.44826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352740.0</v>
      </c>
      <c r="E307" s="59">
        <v>5727711.0</v>
      </c>
      <c r="F307" s="61">
        <v>6158.5</v>
      </c>
      <c r="G307" s="27"/>
      <c r="H307" s="28"/>
      <c r="I307" s="28"/>
      <c r="J307" s="27"/>
      <c r="K307" s="29">
        <f>SUM(K306,K302,K298,K294)</f>
        <v>352740</v>
      </c>
      <c r="L307" s="29">
        <f t="shared" si="182"/>
        <v>6158.481111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1703730.0</v>
      </c>
      <c r="E308" s="59">
        <v>3.01404228E8</v>
      </c>
      <c r="F308" s="58">
        <v>565.3</v>
      </c>
      <c r="M308" s="3" t="s">
        <v>80</v>
      </c>
      <c r="N308" s="5">
        <f>SUM(N2:N307)</f>
        <v>77265.25589</v>
      </c>
      <c r="O308" s="5"/>
      <c r="P308" s="3" t="s">
        <v>81</v>
      </c>
      <c r="Q308" s="5">
        <f>SUM(Q2:Q307)</f>
        <v>2347841.565</v>
      </c>
    </row>
    <row r="309">
      <c r="C309" s="51" t="s">
        <v>82</v>
      </c>
      <c r="D309" s="52"/>
      <c r="E309" s="53">
        <f>SUM(E15,E32,E49,E66,E83,E100,E117,E134,E151,E168,E185,E202,E219,E236,E253,E270,E287,E304)</f>
        <v>195406062</v>
      </c>
      <c r="M309" s="3" t="s">
        <v>83</v>
      </c>
      <c r="N309" s="5">
        <f>(N308/(E312/100000))</f>
        <v>187.2170921</v>
      </c>
      <c r="O309" s="5"/>
      <c r="P309" s="3" t="s">
        <v>8</v>
      </c>
      <c r="Q309" s="5">
        <f>Q11+Q28+Q45+Q62+Q79+Q96+Q113+Q130+Q147+Q164+Q181+Q198+Q215+Q232+Q249+Q266+Q283+Q300</f>
        <v>2134101.997</v>
      </c>
    </row>
    <row r="310">
      <c r="C310" s="51" t="s">
        <v>84</v>
      </c>
      <c r="D310" s="52"/>
      <c r="E310" s="53">
        <f>SUM(E11,E28,E45,E62,E79,E96,E113,E130,E147,E164,E181,E198,E215,E232,E249,E266,E283,E300)</f>
        <v>38734292</v>
      </c>
      <c r="M310" s="5"/>
      <c r="N310" s="5"/>
      <c r="O310" s="5"/>
      <c r="P310" s="3" t="s">
        <v>85</v>
      </c>
      <c r="Q310" s="5">
        <f>Q308-Q309</f>
        <v>213739.5679</v>
      </c>
    </row>
    <row r="311">
      <c r="C311" s="51" t="s">
        <v>86</v>
      </c>
      <c r="D311" s="52"/>
      <c r="E311" s="53">
        <f>SUM(E3,E20,E37,E54,E71,E88,E105,E122,E139,E156,E173,E190,E207,E224,E241,E258,E275,E292)</f>
        <v>2536115</v>
      </c>
      <c r="M311" s="3" t="s">
        <v>87</v>
      </c>
      <c r="N311" s="5">
        <f>SUM(K13,K30,K47,K64,K81,K98,K115,K132,K149,K166,K183,K200,K217,K234,K251,K268,K285,K302)</f>
        <v>236852.9887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41270407</v>
      </c>
      <c r="M312" s="3" t="s">
        <v>89</v>
      </c>
      <c r="N312" s="5">
        <f>SUM(K5,K22,K39,K56,K73,K90,K107,K124,K141,K158,K175,K192,K209,K226,K243,K260,K277,K294)</f>
        <v>18368.82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18368.82</v>
      </c>
      <c r="Q313" s="55">
        <f>P313/P314</f>
        <v>1.602633576</v>
      </c>
    </row>
    <row r="314">
      <c r="M314" s="3" t="s">
        <v>91</v>
      </c>
      <c r="N314" s="5">
        <f>SUM(N11,N28,N45,N62,N79,N96,N113,N130,N147,N164,N181,N198,N215,N232,N249,N266,N283,N300)</f>
        <v>70358.08269</v>
      </c>
      <c r="O314" s="5"/>
      <c r="P314" s="51">
        <f>N312-N315</f>
        <v>11461.6468</v>
      </c>
      <c r="Q314" s="51"/>
    </row>
    <row r="315">
      <c r="M315" s="3" t="s">
        <v>92</v>
      </c>
      <c r="N315" s="5">
        <f>SUM(N3,N20,N37,N54,N71,N88,N105,N122,N139,N156,N173,N190,N207,N224,N241,N258,N275,N292)</f>
        <v>6907.173201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236852.9887</v>
      </c>
      <c r="Q316" s="55">
        <f>P316/P317</f>
        <v>1.422583996</v>
      </c>
    </row>
    <row r="317">
      <c r="M317" s="3" t="s">
        <v>94</v>
      </c>
      <c r="N317" s="5">
        <f t="shared" ref="N317:N318" si="183">N314/(E310/100000)</f>
        <v>181.6428778</v>
      </c>
      <c r="O317" s="5"/>
      <c r="P317" s="52">
        <f>N311-N314</f>
        <v>166494.906</v>
      </c>
      <c r="Q317" s="52"/>
    </row>
    <row r="318">
      <c r="M318" s="3" t="s">
        <v>95</v>
      </c>
      <c r="N318" s="5">
        <f t="shared" si="183"/>
        <v>272.3525235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255221.8087</v>
      </c>
      <c r="Q319" s="55">
        <f>P319/P320</f>
        <v>1.434180448</v>
      </c>
    </row>
    <row r="320">
      <c r="M320" s="3" t="s">
        <v>97</v>
      </c>
      <c r="N320" s="5">
        <f t="shared" ref="N320:N321" si="185">N314/N311</f>
        <v>0.29705381</v>
      </c>
      <c r="O320" s="5"/>
      <c r="P320" s="52">
        <f t="shared" si="184"/>
        <v>177956.5528</v>
      </c>
      <c r="Q320" s="52"/>
    </row>
    <row r="321">
      <c r="M321" s="3" t="s">
        <v>98</v>
      </c>
      <c r="N321" s="5">
        <f t="shared" si="185"/>
        <v>0.3760270502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0.3027376708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51.0</v>
      </c>
      <c r="E2" s="57">
        <v>34658.0</v>
      </c>
      <c r="F2" s="56">
        <v>147.2</v>
      </c>
      <c r="G2" s="27"/>
      <c r="H2" s="28"/>
      <c r="I2" s="28">
        <f>I5-I3</f>
        <v>33.32</v>
      </c>
      <c r="J2" s="27"/>
      <c r="K2" s="29">
        <f>D2+I2</f>
        <v>84.32</v>
      </c>
      <c r="L2" s="29">
        <f t="shared" ref="L2:L3" si="1">K2/(E2/100000)</f>
        <v>243.2915921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349.0</v>
      </c>
      <c r="E3" s="57">
        <v>42978.0</v>
      </c>
      <c r="F3" s="56">
        <v>812.0</v>
      </c>
      <c r="G3" s="27">
        <v>1.02</v>
      </c>
      <c r="H3" s="28">
        <f>D3*G3</f>
        <v>355.98</v>
      </c>
      <c r="I3" s="28">
        <f>H3-D3</f>
        <v>6.98</v>
      </c>
      <c r="J3" s="27"/>
      <c r="K3" s="29">
        <f>H3</f>
        <v>355.98</v>
      </c>
      <c r="L3" s="29">
        <f t="shared" si="1"/>
        <v>828.2842384</v>
      </c>
      <c r="M3" s="29">
        <f>L15*(E3/100000)</f>
        <v>246.2710628</v>
      </c>
      <c r="N3" s="27">
        <f>K3-M3</f>
        <v>109.7089372</v>
      </c>
      <c r="O3" s="27">
        <v>0.5</v>
      </c>
      <c r="P3" s="33">
        <v>78.4</v>
      </c>
      <c r="Q3" s="28">
        <f>N3*P3</f>
        <v>8601.180674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6.704293906</v>
      </c>
      <c r="Y4" s="35">
        <f>L3*U4</f>
        <v>9.69092559</v>
      </c>
      <c r="Z4" s="35">
        <f>L11*U4</f>
        <v>15.28111294</v>
      </c>
    </row>
    <row r="5">
      <c r="A5" s="32"/>
      <c r="B5" s="36"/>
      <c r="C5" s="37" t="s">
        <v>45</v>
      </c>
      <c r="D5" s="58">
        <v>403.0</v>
      </c>
      <c r="E5" s="59">
        <v>77636.0</v>
      </c>
      <c r="F5" s="58">
        <v>519.1</v>
      </c>
      <c r="G5" s="29">
        <v>1.1</v>
      </c>
      <c r="H5" s="28">
        <f>D5*G5</f>
        <v>443.3</v>
      </c>
      <c r="I5" s="28">
        <f>H5-D5</f>
        <v>40.3</v>
      </c>
      <c r="J5" s="27"/>
      <c r="K5" s="29">
        <f>Sum(K2:K4)</f>
        <v>443.3</v>
      </c>
      <c r="L5" s="29">
        <f t="shared" ref="L5:L7" si="2">K5/(E5/100000)</f>
        <v>570.9979906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1.293169117</v>
      </c>
      <c r="Y5" s="35">
        <f>L20*U5</f>
        <v>2.411476379</v>
      </c>
      <c r="Z5" s="35">
        <f>L28*U5</f>
        <v>2.15012837</v>
      </c>
    </row>
    <row r="6">
      <c r="A6" s="32"/>
      <c r="B6" s="23" t="s">
        <v>46</v>
      </c>
      <c r="C6" s="24" t="s">
        <v>33</v>
      </c>
      <c r="D6" s="56">
        <v>61.0</v>
      </c>
      <c r="E6" s="57">
        <v>20938.0</v>
      </c>
      <c r="F6" s="56">
        <v>291.3</v>
      </c>
      <c r="G6" s="27"/>
      <c r="H6" s="28"/>
      <c r="I6" s="28"/>
      <c r="J6" s="27">
        <f t="shared" ref="J6:J7" si="3">(0.5/48.7)*I2</f>
        <v>0.3420944559</v>
      </c>
      <c r="K6" s="29">
        <f t="shared" ref="K6:K7" si="4">D6-J6</f>
        <v>60.65790554</v>
      </c>
      <c r="L6" s="29">
        <f t="shared" si="2"/>
        <v>289.7024813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0.7628424701</v>
      </c>
      <c r="Y6" s="35">
        <f>L37*U6</f>
        <v>1.222702525</v>
      </c>
      <c r="Z6" s="35">
        <f>L45*U6</f>
        <v>1.21828783</v>
      </c>
    </row>
    <row r="7">
      <c r="A7" s="32"/>
      <c r="B7" s="32"/>
      <c r="C7" s="24" t="s">
        <v>36</v>
      </c>
      <c r="D7" s="56">
        <v>882.0</v>
      </c>
      <c r="E7" s="57">
        <v>214336.0</v>
      </c>
      <c r="F7" s="56">
        <v>411.5</v>
      </c>
      <c r="G7" s="27"/>
      <c r="H7" s="28"/>
      <c r="I7" s="28"/>
      <c r="J7" s="27">
        <f t="shared" si="3"/>
        <v>0.07166324435</v>
      </c>
      <c r="K7" s="29">
        <f t="shared" si="4"/>
        <v>881.9283368</v>
      </c>
      <c r="L7" s="29">
        <f t="shared" si="2"/>
        <v>411.4699989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0.9875949295</v>
      </c>
      <c r="Y7" s="35">
        <f>L54*U7</f>
        <v>1.682676647</v>
      </c>
      <c r="Z7" s="35">
        <f>L62*U7</f>
        <v>1.476850744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3.61860702</v>
      </c>
      <c r="Y8" s="35">
        <f>L71*U8</f>
        <v>6.888212262</v>
      </c>
      <c r="Z8" s="35">
        <f>L79*U8</f>
        <v>5.307868463</v>
      </c>
    </row>
    <row r="9">
      <c r="A9" s="32"/>
      <c r="B9" s="36"/>
      <c r="C9" s="37" t="s">
        <v>45</v>
      </c>
      <c r="D9" s="58">
        <v>949.0</v>
      </c>
      <c r="E9" s="59">
        <v>235274.0</v>
      </c>
      <c r="F9" s="58">
        <v>403.4</v>
      </c>
      <c r="G9" s="29"/>
      <c r="H9" s="28"/>
      <c r="I9" s="28"/>
      <c r="J9" s="27"/>
      <c r="K9" s="29">
        <f>SUM(K6:K8)</f>
        <v>948.5862423</v>
      </c>
      <c r="L9" s="29">
        <f t="shared" ref="L9:L11" si="5">K9/(E9/100000)</f>
        <v>403.1836252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5.538531918</v>
      </c>
      <c r="Y9" s="35">
        <f>L88*U9</f>
        <v>10.38222326</v>
      </c>
      <c r="Z9" s="35">
        <f>L96*U9</f>
        <v>8.662297651</v>
      </c>
    </row>
    <row r="10">
      <c r="A10" s="32"/>
      <c r="B10" s="23" t="s">
        <v>49</v>
      </c>
      <c r="C10" s="24" t="s">
        <v>33</v>
      </c>
      <c r="D10" s="56">
        <v>251.0</v>
      </c>
      <c r="E10" s="57">
        <v>70147.0</v>
      </c>
      <c r="F10" s="56">
        <v>357.8</v>
      </c>
      <c r="G10" s="27"/>
      <c r="H10" s="28"/>
      <c r="I10" s="28"/>
      <c r="J10" s="27">
        <f t="shared" ref="J10:J11" si="6">(3.6/48.7)*I2</f>
        <v>2.463080082</v>
      </c>
      <c r="K10" s="29">
        <f t="shared" ref="K10:K11" si="7">D10-J10</f>
        <v>248.5369199</v>
      </c>
      <c r="L10" s="29">
        <f t="shared" si="5"/>
        <v>354.3086945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6.134989997</v>
      </c>
      <c r="Y10" s="35">
        <f>L105*U10</f>
        <v>15.56852755</v>
      </c>
      <c r="Z10" s="35">
        <f>L113*U10</f>
        <v>10.13926674</v>
      </c>
    </row>
    <row r="11">
      <c r="A11" s="32"/>
      <c r="B11" s="32"/>
      <c r="C11" s="24" t="s">
        <v>36</v>
      </c>
      <c r="D11" s="57">
        <v>8187.0</v>
      </c>
      <c r="E11" s="57">
        <v>626799.0</v>
      </c>
      <c r="F11" s="60">
        <v>1306.2</v>
      </c>
      <c r="G11" s="27"/>
      <c r="H11" s="28"/>
      <c r="I11" s="28"/>
      <c r="J11" s="29">
        <f t="shared" si="6"/>
        <v>0.5159753593</v>
      </c>
      <c r="K11" s="29">
        <f t="shared" si="7"/>
        <v>8186.484025</v>
      </c>
      <c r="L11" s="29">
        <f t="shared" si="5"/>
        <v>1306.078029</v>
      </c>
      <c r="M11" s="29">
        <f>L15*(E11/100000)</f>
        <v>3591.662151</v>
      </c>
      <c r="N11" s="29">
        <f>K11-M11</f>
        <v>4594.821874</v>
      </c>
      <c r="O11" s="42">
        <v>0.5</v>
      </c>
      <c r="P11" s="33">
        <v>78.4</v>
      </c>
      <c r="Q11" s="28">
        <f>N11*P11</f>
        <v>360234.0349</v>
      </c>
      <c r="T11" s="30" t="s">
        <v>51</v>
      </c>
      <c r="U11" s="34">
        <v>0.07</v>
      </c>
      <c r="V11" s="6"/>
      <c r="W11" s="6"/>
      <c r="X11" s="35">
        <f>L134*U11</f>
        <v>7.769764766</v>
      </c>
      <c r="Y11" s="35">
        <f>L122*U11</f>
        <v>20.45184676</v>
      </c>
      <c r="Z11" s="35">
        <f>L130*U11</f>
        <v>12.95451126</v>
      </c>
    </row>
    <row r="12">
      <c r="A12" s="32"/>
      <c r="B12" s="32"/>
      <c r="C12" s="24" t="s">
        <v>42</v>
      </c>
      <c r="D12" s="56">
        <v>105.0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11.76434049</v>
      </c>
      <c r="Y12" s="35">
        <f>L139*U12</f>
        <v>31.06317557</v>
      </c>
      <c r="Z12" s="35">
        <f>L147*U12</f>
        <v>18.94536384</v>
      </c>
    </row>
    <row r="13">
      <c r="A13" s="32"/>
      <c r="B13" s="36"/>
      <c r="C13" s="37" t="s">
        <v>45</v>
      </c>
      <c r="D13" s="59">
        <v>8543.0</v>
      </c>
      <c r="E13" s="59">
        <v>696946.0</v>
      </c>
      <c r="F13" s="61">
        <v>1225.8</v>
      </c>
      <c r="G13" s="27"/>
      <c r="H13" s="28"/>
      <c r="I13" s="28"/>
      <c r="J13" s="27"/>
      <c r="K13" s="29">
        <f>SUM(K10:K12)</f>
        <v>8540.020945</v>
      </c>
      <c r="L13" s="29">
        <f t="shared" ref="L13:L15" si="8">K13/(E13/100000)</f>
        <v>1225.349015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18.18639787</v>
      </c>
      <c r="Y13" s="35">
        <f>L156*U13</f>
        <v>40.10541045</v>
      </c>
      <c r="Z13" s="35">
        <f>L164*U13</f>
        <v>28.96893969</v>
      </c>
    </row>
    <row r="14">
      <c r="A14" s="32"/>
      <c r="B14" s="23" t="s">
        <v>39</v>
      </c>
      <c r="C14" s="24" t="s">
        <v>33</v>
      </c>
      <c r="D14" s="57">
        <v>5527.0</v>
      </c>
      <c r="E14" s="57">
        <v>939241.0</v>
      </c>
      <c r="F14" s="56">
        <v>588.5</v>
      </c>
      <c r="G14" s="27"/>
      <c r="H14" s="28"/>
      <c r="I14" s="28"/>
      <c r="J14" s="27">
        <f t="shared" ref="J14:J15" si="9">(44.6/48.7)*I2</f>
        <v>30.51482546</v>
      </c>
      <c r="K14" s="29">
        <f t="shared" ref="K14:K15" si="10">D14-J14</f>
        <v>5496.485175</v>
      </c>
      <c r="L14" s="29">
        <f t="shared" si="8"/>
        <v>585.2049873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25.94338648</v>
      </c>
      <c r="Y14" s="35">
        <f>L173*U14</f>
        <v>54.37474909</v>
      </c>
      <c r="Z14" s="35">
        <f>L181*U14</f>
        <v>40.8444253</v>
      </c>
    </row>
    <row r="15">
      <c r="A15" s="32"/>
      <c r="B15" s="32"/>
      <c r="C15" s="24" t="s">
        <v>36</v>
      </c>
      <c r="D15" s="57">
        <v>12519.0</v>
      </c>
      <c r="E15" s="57">
        <v>2183638.0</v>
      </c>
      <c r="F15" s="56">
        <v>573.3</v>
      </c>
      <c r="G15" s="27"/>
      <c r="H15" s="28"/>
      <c r="I15" s="28"/>
      <c r="J15" s="27">
        <f t="shared" si="9"/>
        <v>6.392361396</v>
      </c>
      <c r="K15" s="29">
        <f t="shared" si="10"/>
        <v>12512.60764</v>
      </c>
      <c r="L15" s="29">
        <f t="shared" si="8"/>
        <v>573.0165732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34.26571506</v>
      </c>
      <c r="Y15" s="35">
        <f>L190*U15</f>
        <v>62.89529406</v>
      </c>
      <c r="Z15" s="35">
        <f>L198*U15</f>
        <v>57.1264805</v>
      </c>
    </row>
    <row r="16">
      <c r="A16" s="32"/>
      <c r="B16" s="32"/>
      <c r="C16" s="24" t="s">
        <v>42</v>
      </c>
      <c r="D16" s="56">
        <v>118.0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118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37.71431675</v>
      </c>
      <c r="Y16" s="35">
        <f>L207*U16</f>
        <v>58.2784492</v>
      </c>
      <c r="Z16" s="35">
        <f>L215*U16</f>
        <v>64.35502841</v>
      </c>
    </row>
    <row r="17">
      <c r="A17" s="32"/>
      <c r="B17" s="36"/>
      <c r="C17" s="37" t="s">
        <v>45</v>
      </c>
      <c r="D17" s="59">
        <v>18164.0</v>
      </c>
      <c r="E17" s="59">
        <v>3122879.0</v>
      </c>
      <c r="F17" s="58">
        <v>581.6</v>
      </c>
      <c r="G17" s="29"/>
      <c r="H17" s="28"/>
      <c r="I17" s="28"/>
      <c r="J17" s="27"/>
      <c r="K17" s="27">
        <f>SUM(K14:K16)</f>
        <v>18127.09281</v>
      </c>
      <c r="L17" s="29">
        <f t="shared" ref="L17:L20" si="11">K17/(E17/100000)</f>
        <v>580.4609405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45.53470546</v>
      </c>
      <c r="Y17" s="35">
        <f>L224*U17</f>
        <v>66.79095663</v>
      </c>
      <c r="Z17" s="35">
        <f>L232*U17</f>
        <v>71.60814986</v>
      </c>
    </row>
    <row r="18">
      <c r="A18" s="36"/>
      <c r="B18" s="44" t="s">
        <v>45</v>
      </c>
      <c r="C18" s="45"/>
      <c r="D18" s="59">
        <v>28059.0</v>
      </c>
      <c r="E18" s="59">
        <v>4132735.0</v>
      </c>
      <c r="F18" s="58">
        <v>678.9</v>
      </c>
      <c r="G18" s="29"/>
      <c r="H18" s="28"/>
      <c r="I18" s="28"/>
      <c r="J18" s="27"/>
      <c r="K18" s="27">
        <f>SUM(K5,K9,K13,K17)</f>
        <v>28059</v>
      </c>
      <c r="L18" s="29">
        <f t="shared" si="11"/>
        <v>678.945057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62.18074731</v>
      </c>
      <c r="Y18" s="35">
        <f>L241*U18</f>
        <v>106.0347924</v>
      </c>
      <c r="Z18" s="35">
        <f>L249*U18</f>
        <v>91.2317926</v>
      </c>
    </row>
    <row r="19">
      <c r="A19" s="23" t="s">
        <v>59</v>
      </c>
      <c r="B19" s="23" t="s">
        <v>32</v>
      </c>
      <c r="C19" s="24" t="s">
        <v>33</v>
      </c>
      <c r="D19" s="56">
        <v>19.0</v>
      </c>
      <c r="E19" s="57">
        <v>119873.0</v>
      </c>
      <c r="F19" s="56" t="s">
        <v>60</v>
      </c>
      <c r="G19" s="27"/>
      <c r="H19" s="28"/>
      <c r="I19" s="28">
        <f>I22-I20</f>
        <v>8.38</v>
      </c>
      <c r="J19" s="27"/>
      <c r="K19" s="29">
        <f>D19+I19</f>
        <v>27.38</v>
      </c>
      <c r="L19" s="29">
        <f t="shared" si="11"/>
        <v>22.84083989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93.47273173</v>
      </c>
      <c r="Y19" s="35">
        <f>L258*U19</f>
        <v>157.7873794</v>
      </c>
      <c r="Z19" s="35">
        <f>L266*U19</f>
        <v>121.7369803</v>
      </c>
    </row>
    <row r="20">
      <c r="A20" s="32"/>
      <c r="B20" s="32"/>
      <c r="C20" s="24" t="s">
        <v>36</v>
      </c>
      <c r="D20" s="56">
        <v>81.0</v>
      </c>
      <c r="E20" s="57">
        <v>164111.0</v>
      </c>
      <c r="F20" s="56">
        <v>49.4</v>
      </c>
      <c r="G20" s="27">
        <v>1.02</v>
      </c>
      <c r="H20" s="28">
        <f>D20*G20</f>
        <v>82.62</v>
      </c>
      <c r="I20" s="28">
        <f>H20-D20</f>
        <v>1.62</v>
      </c>
      <c r="J20" s="27"/>
      <c r="K20" s="29">
        <f>H20</f>
        <v>82.62</v>
      </c>
      <c r="L20" s="29">
        <f t="shared" si="11"/>
        <v>50.34397451</v>
      </c>
      <c r="M20" s="29">
        <f>L32*(E20/100000)</f>
        <v>44.30548579</v>
      </c>
      <c r="N20" s="27">
        <f>K20-M20</f>
        <v>38.31451421</v>
      </c>
      <c r="O20" s="27">
        <v>2.5</v>
      </c>
      <c r="P20" s="46">
        <v>76.9</v>
      </c>
      <c r="Q20" s="28">
        <f>N20*P20</f>
        <v>2946.386143</v>
      </c>
      <c r="T20" s="30" t="s">
        <v>62</v>
      </c>
      <c r="U20" s="34">
        <v>0.0328</v>
      </c>
      <c r="V20" s="6"/>
      <c r="W20" s="6"/>
      <c r="X20" s="35">
        <f>L287*U20</f>
        <v>129.6288852</v>
      </c>
      <c r="Y20" s="35">
        <f>L275*U20</f>
        <v>168.1886683</v>
      </c>
      <c r="Z20" s="35">
        <f>L283*U20</f>
        <v>156.2571852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144.5369947</v>
      </c>
      <c r="Y21" s="35">
        <f>L292*U21</f>
        <v>174.6197091</v>
      </c>
      <c r="Z21" s="35">
        <f>L300*U21</f>
        <v>160.3730437</v>
      </c>
    </row>
    <row r="22">
      <c r="A22" s="32"/>
      <c r="B22" s="36"/>
      <c r="C22" s="37" t="s">
        <v>45</v>
      </c>
      <c r="D22" s="58">
        <v>100.0</v>
      </c>
      <c r="E22" s="59">
        <v>283984.0</v>
      </c>
      <c r="F22" s="58">
        <v>35.2</v>
      </c>
      <c r="G22" s="29">
        <v>1.1</v>
      </c>
      <c r="H22" s="28">
        <f>D22*G22</f>
        <v>110</v>
      </c>
      <c r="I22" s="28">
        <f>H22-D22</f>
        <v>10</v>
      </c>
      <c r="J22" s="27"/>
      <c r="K22" s="27">
        <f>SUM(K19:K21)</f>
        <v>110</v>
      </c>
      <c r="L22" s="29">
        <f t="shared" ref="L22:L24" si="13">K22/(E22/100000)</f>
        <v>38.7345766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636.0380151</v>
      </c>
      <c r="Y22" s="35">
        <f t="shared" si="12"/>
        <v>988.4371751</v>
      </c>
      <c r="Z22" s="35">
        <f t="shared" si="12"/>
        <v>868.6377134</v>
      </c>
    </row>
    <row r="23">
      <c r="A23" s="32"/>
      <c r="B23" s="23" t="s">
        <v>46</v>
      </c>
      <c r="C23" s="24" t="s">
        <v>33</v>
      </c>
      <c r="D23" s="56">
        <v>8.0</v>
      </c>
      <c r="E23" s="57">
        <v>78193.0</v>
      </c>
      <c r="F23" s="56" t="s">
        <v>60</v>
      </c>
      <c r="G23" s="27"/>
      <c r="H23" s="28"/>
      <c r="I23" s="28"/>
      <c r="J23" s="27">
        <f t="shared" ref="J23:J24" si="14">(0.5/48.7)*I19</f>
        <v>0.08603696099</v>
      </c>
      <c r="K23" s="29">
        <f t="shared" ref="K23:K24" si="15">D23-J23</f>
        <v>7.913963039</v>
      </c>
      <c r="L23" s="29">
        <f t="shared" si="13"/>
        <v>10.12106332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155.0</v>
      </c>
      <c r="E24" s="57">
        <v>826090.0</v>
      </c>
      <c r="F24" s="56">
        <v>18.8</v>
      </c>
      <c r="G24" s="27"/>
      <c r="H24" s="28"/>
      <c r="I24" s="28"/>
      <c r="J24" s="27">
        <f t="shared" si="14"/>
        <v>0.01663244353</v>
      </c>
      <c r="K24" s="29">
        <f t="shared" si="15"/>
        <v>154.9833676</v>
      </c>
      <c r="L24" s="29">
        <f t="shared" si="13"/>
        <v>18.76107537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163.0</v>
      </c>
      <c r="E26" s="59">
        <v>904283.0</v>
      </c>
      <c r="F26" s="58">
        <v>18.0</v>
      </c>
      <c r="G26" s="29"/>
      <c r="H26" s="28"/>
      <c r="I26" s="28"/>
      <c r="J26" s="27"/>
      <c r="K26" s="27">
        <f>SUM(K23:K25)</f>
        <v>162.8973306</v>
      </c>
      <c r="L26" s="29">
        <f t="shared" ref="L26:L28" si="16">K26/(E26/100000)</f>
        <v>18.01397689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38.0</v>
      </c>
      <c r="E27" s="57">
        <v>242024.0</v>
      </c>
      <c r="F27" s="56">
        <v>15.7</v>
      </c>
      <c r="G27" s="27"/>
      <c r="H27" s="28"/>
      <c r="I27" s="28"/>
      <c r="J27" s="27">
        <f t="shared" ref="J27:J28" si="17">(3.6/48.7)*I19</f>
        <v>0.6194661191</v>
      </c>
      <c r="K27" s="29">
        <f t="shared" ref="K27:K28" si="18">D27-J27</f>
        <v>37.38053388</v>
      </c>
      <c r="L27" s="29">
        <f t="shared" si="16"/>
        <v>15.44496987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1076.0</v>
      </c>
      <c r="E28" s="57">
        <v>2396818.0</v>
      </c>
      <c r="F28" s="56">
        <v>44.9</v>
      </c>
      <c r="G28" s="27"/>
      <c r="H28" s="28"/>
      <c r="I28" s="28"/>
      <c r="J28" s="27">
        <f t="shared" si="17"/>
        <v>0.1197535934</v>
      </c>
      <c r="K28" s="29">
        <f t="shared" si="18"/>
        <v>1075.880246</v>
      </c>
      <c r="L28" s="29">
        <f t="shared" si="16"/>
        <v>44.88785742</v>
      </c>
      <c r="M28" s="29">
        <f>L32*(E28/100000)</f>
        <v>647.0753687</v>
      </c>
      <c r="N28" s="27">
        <f>K28-M28</f>
        <v>428.8048777</v>
      </c>
      <c r="O28" s="27">
        <v>2.5</v>
      </c>
      <c r="P28" s="46">
        <v>76.9</v>
      </c>
      <c r="Q28" s="28">
        <f>N28*P28</f>
        <v>32975.09509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1118.0</v>
      </c>
      <c r="E30" s="59">
        <v>2638842.0</v>
      </c>
      <c r="F30" s="58">
        <v>42.4</v>
      </c>
      <c r="G30" s="29"/>
      <c r="H30" s="28"/>
      <c r="I30" s="28"/>
      <c r="J30" s="27"/>
      <c r="K30" s="27">
        <f>SUM(K27:K29)</f>
        <v>1117.26078</v>
      </c>
      <c r="L30" s="29">
        <f t="shared" ref="L30:L32" si="19">K30/(E30/100000)</f>
        <v>42.33905555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964.0</v>
      </c>
      <c r="E31" s="57">
        <v>3527000.0</v>
      </c>
      <c r="F31" s="56">
        <v>27.3</v>
      </c>
      <c r="G31" s="27"/>
      <c r="H31" s="28"/>
      <c r="I31" s="28"/>
      <c r="J31" s="27">
        <f t="shared" ref="J31:J32" si="20">(44.6/48.7)*I19</f>
        <v>7.67449692</v>
      </c>
      <c r="K31" s="29">
        <f t="shared" ref="K31:K32" si="21">D31-J31</f>
        <v>956.3255031</v>
      </c>
      <c r="L31" s="29">
        <f t="shared" si="19"/>
        <v>27.11441744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2373.0</v>
      </c>
      <c r="E32" s="57">
        <v>8784283.0</v>
      </c>
      <c r="F32" s="56">
        <v>27.0</v>
      </c>
      <c r="G32" s="27"/>
      <c r="H32" s="28"/>
      <c r="I32" s="28"/>
      <c r="J32" s="27">
        <f t="shared" si="20"/>
        <v>1.483613963</v>
      </c>
      <c r="K32" s="29">
        <f t="shared" si="21"/>
        <v>2371.516386</v>
      </c>
      <c r="L32" s="29">
        <f t="shared" si="19"/>
        <v>26.99726757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3349.0</v>
      </c>
      <c r="E34" s="59">
        <v>1.2311283E7</v>
      </c>
      <c r="F34" s="58">
        <v>27.2</v>
      </c>
      <c r="G34" s="29"/>
      <c r="H34" s="28"/>
      <c r="I34" s="28"/>
      <c r="J34" s="27"/>
      <c r="K34" s="27">
        <f>SUM(K31:K33)</f>
        <v>3339.841889</v>
      </c>
      <c r="L34" s="29">
        <f t="shared" ref="L34:L37" si="22">K34/(E34/100000)</f>
        <v>27.12830084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4730.0</v>
      </c>
      <c r="E35" s="59">
        <v>1.6138392E7</v>
      </c>
      <c r="F35" s="58">
        <v>29.3</v>
      </c>
      <c r="G35" s="29"/>
      <c r="H35" s="28"/>
      <c r="I35" s="28"/>
      <c r="J35" s="27"/>
      <c r="K35" s="27">
        <f>SUM(K34,K30,K26,K22)</f>
        <v>4730</v>
      </c>
      <c r="L35" s="29">
        <f t="shared" si="22"/>
        <v>29.30899187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140882.0</v>
      </c>
      <c r="F36" s="56" t="s">
        <v>60</v>
      </c>
      <c r="G36" s="27"/>
      <c r="H36" s="28"/>
      <c r="I36" s="28">
        <f>I39-I37</f>
        <v>3.26</v>
      </c>
      <c r="J36" s="27"/>
      <c r="K36" s="29">
        <f>D36+I36</f>
        <v>6.26</v>
      </c>
      <c r="L36" s="29">
        <f t="shared" si="22"/>
        <v>4.443434931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200938.0</v>
      </c>
      <c r="F37" s="56">
        <v>18.4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18.78191283</v>
      </c>
      <c r="M37" s="29">
        <f>L48*(E37/100000)</f>
        <v>23.06358734</v>
      </c>
      <c r="N37" s="27">
        <f>K37-M37</f>
        <v>14.67641266</v>
      </c>
      <c r="O37" s="42">
        <v>7.0</v>
      </c>
      <c r="P37" s="46">
        <v>72.4</v>
      </c>
      <c r="Q37" s="28">
        <f>N37*P37</f>
        <v>1062.572277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40.0</v>
      </c>
      <c r="E39" s="59">
        <v>341820.0</v>
      </c>
      <c r="F39" s="58">
        <v>11.7</v>
      </c>
      <c r="G39" s="29">
        <v>1.1</v>
      </c>
      <c r="H39" s="28">
        <f>D39*G39</f>
        <v>44</v>
      </c>
      <c r="I39" s="28">
        <f>H39-D39</f>
        <v>4</v>
      </c>
      <c r="J39" s="27"/>
      <c r="K39" s="29">
        <f>SUM(K36:K38)</f>
        <v>44</v>
      </c>
      <c r="L39" s="29">
        <f t="shared" ref="L39:L41" si="23">K39/(E39/100000)</f>
        <v>12.87227196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78811.0</v>
      </c>
      <c r="F40" s="56" t="s">
        <v>60</v>
      </c>
      <c r="G40" s="27"/>
      <c r="H40" s="28"/>
      <c r="I40" s="28"/>
      <c r="J40" s="27">
        <f t="shared" ref="J40:J41" si="24">(0.5/48.7)*I36</f>
        <v>0.03347022587</v>
      </c>
      <c r="K40" s="29">
        <f t="shared" ref="K40:K41" si="25">D40-J40</f>
        <v>2.966529774</v>
      </c>
      <c r="L40" s="29">
        <f t="shared" si="23"/>
        <v>3.764106247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96.0</v>
      </c>
      <c r="E41" s="57">
        <v>994769.0</v>
      </c>
      <c r="F41" s="56">
        <v>9.7</v>
      </c>
      <c r="G41" s="27"/>
      <c r="H41" s="28"/>
      <c r="I41" s="28"/>
      <c r="J41" s="27">
        <f t="shared" si="24"/>
        <v>0.007597535934</v>
      </c>
      <c r="K41" s="29">
        <f t="shared" si="25"/>
        <v>95.99240246</v>
      </c>
      <c r="L41" s="29">
        <f t="shared" si="23"/>
        <v>9.649717921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1073580.0</v>
      </c>
      <c r="F43" s="58">
        <v>9.2</v>
      </c>
      <c r="G43" s="29"/>
      <c r="H43" s="28"/>
      <c r="I43" s="28"/>
      <c r="J43" s="27"/>
      <c r="K43" s="29">
        <f>SUM(K40:K42)</f>
        <v>98.95893224</v>
      </c>
      <c r="L43" s="29">
        <f t="shared" ref="L43:L45" si="26">K43/(E43/100000)</f>
        <v>9.217657952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238832.0</v>
      </c>
      <c r="F44" s="56" t="s">
        <v>60</v>
      </c>
      <c r="G44" s="27"/>
      <c r="H44" s="28"/>
      <c r="I44" s="28"/>
      <c r="J44" s="27">
        <f t="shared" ref="J44:J45" si="27">(3.6/48.7)*I36</f>
        <v>0.2409856263</v>
      </c>
      <c r="K44" s="29">
        <f t="shared" ref="K44:K45" si="28">D44-J44</f>
        <v>13.75901437</v>
      </c>
      <c r="L44" s="29">
        <f t="shared" si="26"/>
        <v>5.760959324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560.0</v>
      </c>
      <c r="E45" s="57">
        <v>2992104.0</v>
      </c>
      <c r="F45" s="56">
        <v>18.7</v>
      </c>
      <c r="G45" s="27"/>
      <c r="H45" s="28"/>
      <c r="I45" s="28"/>
      <c r="J45" s="27">
        <f t="shared" si="27"/>
        <v>0.05470225873</v>
      </c>
      <c r="K45" s="29">
        <f t="shared" si="28"/>
        <v>559.9452977</v>
      </c>
      <c r="L45" s="29">
        <f t="shared" si="26"/>
        <v>18.71409877</v>
      </c>
      <c r="M45" s="29">
        <f>L49*(E45/100000)</f>
        <v>350.6150547</v>
      </c>
      <c r="N45" s="27">
        <f>K45-M45</f>
        <v>209.330243</v>
      </c>
      <c r="O45" s="42">
        <v>7.0</v>
      </c>
      <c r="P45" s="46">
        <v>72.4</v>
      </c>
      <c r="Q45" s="28">
        <f>N45*P45</f>
        <v>15155.5096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576.0</v>
      </c>
      <c r="E47" s="59">
        <v>3230936.0</v>
      </c>
      <c r="F47" s="58">
        <v>17.8</v>
      </c>
      <c r="G47" s="29"/>
      <c r="H47" s="28"/>
      <c r="I47" s="28"/>
      <c r="J47" s="27"/>
      <c r="K47" s="29">
        <f>SUM(K44:K46)</f>
        <v>575.7043121</v>
      </c>
      <c r="L47" s="29">
        <f t="shared" ref="L47:L49" si="29">K47/(E47/100000)</f>
        <v>17.81849941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460.0</v>
      </c>
      <c r="E48" s="57">
        <v>3981669.0</v>
      </c>
      <c r="F48" s="56">
        <v>11.6</v>
      </c>
      <c r="G48" s="27"/>
      <c r="H48" s="28"/>
      <c r="I48" s="28"/>
      <c r="J48" s="27">
        <f t="shared" ref="J48:J49" si="30">(44.6/48.7)*I36</f>
        <v>2.985544148</v>
      </c>
      <c r="K48" s="29">
        <f t="shared" ref="K48:K49" si="31">D48-J48</f>
        <v>457.0144559</v>
      </c>
      <c r="L48" s="29">
        <f t="shared" si="29"/>
        <v>11.47796203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1325.0</v>
      </c>
      <c r="E49" s="57">
        <v>1.1301597E7</v>
      </c>
      <c r="F49" s="56">
        <v>11.7</v>
      </c>
      <c r="G49" s="27"/>
      <c r="H49" s="28"/>
      <c r="I49" s="28"/>
      <c r="J49" s="27">
        <f t="shared" si="30"/>
        <v>0.6777002053</v>
      </c>
      <c r="K49" s="29">
        <f t="shared" si="31"/>
        <v>1324.3223</v>
      </c>
      <c r="L49" s="29">
        <f t="shared" si="29"/>
        <v>11.71801029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1787.0</v>
      </c>
      <c r="E51" s="59">
        <v>1.5283266E7</v>
      </c>
      <c r="F51" s="58">
        <v>11.7</v>
      </c>
      <c r="G51" s="29"/>
      <c r="H51" s="28"/>
      <c r="I51" s="28"/>
      <c r="J51" s="27"/>
      <c r="K51" s="29">
        <f>SUM(K48:K50)</f>
        <v>1783.336756</v>
      </c>
      <c r="L51" s="29">
        <f t="shared" ref="L51:L54" si="32">K51/(E51/100000)</f>
        <v>11.66855799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2502.0</v>
      </c>
      <c r="E52" s="59">
        <v>1.9929602E7</v>
      </c>
      <c r="F52" s="58">
        <v>12.6</v>
      </c>
      <c r="G52" s="29"/>
      <c r="H52" s="28"/>
      <c r="I52" s="28"/>
      <c r="J52" s="27"/>
      <c r="K52" s="29">
        <f>SUM(K39,K43,K47,K51)</f>
        <v>2502</v>
      </c>
      <c r="L52" s="29">
        <f t="shared" si="32"/>
        <v>12.55418949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141541.0</v>
      </c>
      <c r="F53" s="56" t="s">
        <v>60</v>
      </c>
      <c r="G53" s="28"/>
      <c r="H53" s="28"/>
      <c r="I53" s="28">
        <f>I56-I54</f>
        <v>4.66</v>
      </c>
      <c r="J53" s="27"/>
      <c r="K53" s="29">
        <f>D53+I53</f>
        <v>9.66</v>
      </c>
      <c r="L53" s="29">
        <f t="shared" si="32"/>
        <v>6.824877597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52.0</v>
      </c>
      <c r="E54" s="57">
        <v>214029.0</v>
      </c>
      <c r="F54" s="56">
        <v>24.3</v>
      </c>
      <c r="G54" s="27">
        <v>1.02</v>
      </c>
      <c r="H54" s="28">
        <f>D54*G54</f>
        <v>53.04</v>
      </c>
      <c r="I54" s="28">
        <f>H54-D54</f>
        <v>1.04</v>
      </c>
      <c r="J54" s="27"/>
      <c r="K54" s="29">
        <f>H54</f>
        <v>53.04</v>
      </c>
      <c r="L54" s="29">
        <f t="shared" si="32"/>
        <v>24.78168846</v>
      </c>
      <c r="M54" s="29">
        <f>L66*(E54/100000)</f>
        <v>31.13018485</v>
      </c>
      <c r="N54" s="27">
        <f>K54-M54</f>
        <v>21.90981515</v>
      </c>
      <c r="O54" s="42">
        <v>12.0</v>
      </c>
      <c r="P54" s="46">
        <v>67.45</v>
      </c>
      <c r="Q54" s="28">
        <f>N54*P54</f>
        <v>1477.817032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355570.0</v>
      </c>
      <c r="F56" s="58">
        <v>16.0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17.63365863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74241.0</v>
      </c>
      <c r="F57" s="56" t="s">
        <v>60</v>
      </c>
      <c r="G57" s="27"/>
      <c r="H57" s="28"/>
      <c r="I57" s="28"/>
      <c r="J57" s="27">
        <f t="shared" ref="J57:J58" si="34">(0.5/48.7)*I53</f>
        <v>0.04784394251</v>
      </c>
      <c r="K57" s="29">
        <f t="shared" ref="K57:K58" si="35">D57-J57</f>
        <v>0.9521560575</v>
      </c>
      <c r="L57" s="29">
        <f t="shared" si="33"/>
        <v>1.282520518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106.0</v>
      </c>
      <c r="E58" s="57">
        <v>977581.0</v>
      </c>
      <c r="F58" s="56">
        <v>10.8</v>
      </c>
      <c r="G58" s="27"/>
      <c r="H58" s="28"/>
      <c r="I58" s="28"/>
      <c r="J58" s="27">
        <f t="shared" si="34"/>
        <v>0.01067761807</v>
      </c>
      <c r="K58" s="29">
        <f t="shared" si="35"/>
        <v>105.9893224</v>
      </c>
      <c r="L58" s="29">
        <f t="shared" si="33"/>
        <v>10.84199901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107.0</v>
      </c>
      <c r="E60" s="59">
        <v>1051822.0</v>
      </c>
      <c r="F60" s="58">
        <v>10.2</v>
      </c>
      <c r="G60" s="29"/>
      <c r="H60" s="28"/>
      <c r="I60" s="28"/>
      <c r="J60" s="27"/>
      <c r="K60" s="29">
        <f>SUM(K57:K59)</f>
        <v>106.9414784</v>
      </c>
      <c r="L60" s="29">
        <f t="shared" ref="L60:L62" si="36">K60/(E60/100000)</f>
        <v>10.16726009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6.0</v>
      </c>
      <c r="E61" s="57">
        <v>235441.0</v>
      </c>
      <c r="F61" s="56" t="s">
        <v>60</v>
      </c>
      <c r="G61" s="27"/>
      <c r="H61" s="28"/>
      <c r="I61" s="28"/>
      <c r="J61" s="27">
        <f t="shared" ref="J61:J62" si="37">(3.6/48.7)*I53</f>
        <v>0.344476386</v>
      </c>
      <c r="K61" s="29">
        <f t="shared" ref="K61:K62" si="38">D61-J61</f>
        <v>5.655523614</v>
      </c>
      <c r="L61" s="29">
        <f t="shared" si="36"/>
        <v>2.402098026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698.0</v>
      </c>
      <c r="E62" s="57">
        <v>3208786.0</v>
      </c>
      <c r="F62" s="56">
        <v>21.8</v>
      </c>
      <c r="G62" s="27"/>
      <c r="H62" s="28"/>
      <c r="I62" s="28"/>
      <c r="J62" s="27">
        <f t="shared" si="37"/>
        <v>0.0768788501</v>
      </c>
      <c r="K62" s="29">
        <f t="shared" si="38"/>
        <v>697.9231211</v>
      </c>
      <c r="L62" s="29">
        <f t="shared" si="36"/>
        <v>21.75037915</v>
      </c>
      <c r="M62" s="29">
        <f>L66*(E62/100000)</f>
        <v>466.7129283</v>
      </c>
      <c r="N62" s="27">
        <f>K62-M62</f>
        <v>231.2101928</v>
      </c>
      <c r="O62" s="42">
        <v>12.0</v>
      </c>
      <c r="P62" s="46">
        <v>67.45</v>
      </c>
      <c r="Q62" s="28">
        <f>N62*P62</f>
        <v>15595.12751</v>
      </c>
    </row>
    <row r="63">
      <c r="A63" s="32"/>
      <c r="B63" s="32"/>
      <c r="C63" s="24" t="s">
        <v>42</v>
      </c>
      <c r="D63" s="56">
        <v>5.0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5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709.0</v>
      </c>
      <c r="E64" s="59">
        <v>3444227.0</v>
      </c>
      <c r="F64" s="58">
        <v>20.6</v>
      </c>
      <c r="G64" s="29"/>
      <c r="H64" s="28"/>
      <c r="I64" s="28"/>
      <c r="J64" s="27"/>
      <c r="K64" s="29">
        <f>SUM(K61:K63)</f>
        <v>708.5786448</v>
      </c>
      <c r="L64" s="29">
        <f t="shared" ref="L64:L66" si="39">K64/(E64/100000)</f>
        <v>20.57293682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528.0</v>
      </c>
      <c r="E65" s="57">
        <v>3864206.0</v>
      </c>
      <c r="F65" s="56">
        <v>13.7</v>
      </c>
      <c r="G65" s="27"/>
      <c r="H65" s="28"/>
      <c r="I65" s="28"/>
      <c r="J65" s="27">
        <f t="shared" ref="J65:J66" si="40">(44.6/48.7)*I53</f>
        <v>4.267679671</v>
      </c>
      <c r="K65" s="29">
        <f t="shared" ref="K65:K66" si="41">D65-J65</f>
        <v>523.7323203</v>
      </c>
      <c r="L65" s="29">
        <f t="shared" si="39"/>
        <v>13.55342651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1745.0</v>
      </c>
      <c r="E66" s="57">
        <v>1.199083E7</v>
      </c>
      <c r="F66" s="56">
        <v>14.6</v>
      </c>
      <c r="G66" s="27"/>
      <c r="H66" s="28"/>
      <c r="I66" s="28"/>
      <c r="J66" s="27">
        <f t="shared" si="40"/>
        <v>0.9524435318</v>
      </c>
      <c r="K66" s="29">
        <f t="shared" si="41"/>
        <v>1744.047556</v>
      </c>
      <c r="L66" s="29">
        <f t="shared" si="39"/>
        <v>14.54484432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2276.0</v>
      </c>
      <c r="E68" s="59">
        <v>1.5855036E7</v>
      </c>
      <c r="F68" s="58">
        <v>14.4</v>
      </c>
      <c r="G68" s="29"/>
      <c r="H68" s="28"/>
      <c r="I68" s="28"/>
      <c r="J68" s="27"/>
      <c r="K68" s="29">
        <f>SUM(K65:K67)</f>
        <v>2270.779877</v>
      </c>
      <c r="L68" s="29">
        <f t="shared" ref="L68:L71" si="42">K68/(E68/100000)</f>
        <v>14.32213637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3149.0</v>
      </c>
      <c r="E69" s="59">
        <v>2.0706655E7</v>
      </c>
      <c r="F69" s="58">
        <v>15.2</v>
      </c>
      <c r="G69" s="29"/>
      <c r="H69" s="28"/>
      <c r="I69" s="28"/>
      <c r="J69" s="27"/>
      <c r="K69" s="29">
        <f>SUM(K56,K60,K64,K68)</f>
        <v>3149</v>
      </c>
      <c r="L69" s="29">
        <f t="shared" si="42"/>
        <v>15.20767116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23.0</v>
      </c>
      <c r="E70" s="57">
        <v>144295.0</v>
      </c>
      <c r="F70" s="56">
        <v>15.9</v>
      </c>
      <c r="G70" s="27"/>
      <c r="H70" s="28"/>
      <c r="I70" s="28">
        <f>I73-I71</f>
        <v>21.58</v>
      </c>
      <c r="J70" s="27"/>
      <c r="K70" s="29">
        <f>D70+I70</f>
        <v>44.58</v>
      </c>
      <c r="L70" s="29">
        <f t="shared" si="42"/>
        <v>30.89504141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241.0</v>
      </c>
      <c r="E71" s="57">
        <v>239817.0</v>
      </c>
      <c r="F71" s="56">
        <v>100.5</v>
      </c>
      <c r="G71" s="27">
        <v>1.02</v>
      </c>
      <c r="H71" s="28">
        <f>D71*G71</f>
        <v>245.82</v>
      </c>
      <c r="I71" s="28">
        <f>H71-D71</f>
        <v>4.82</v>
      </c>
      <c r="J71" s="27"/>
      <c r="K71" s="29">
        <f>H71</f>
        <v>245.82</v>
      </c>
      <c r="L71" s="29">
        <f t="shared" si="42"/>
        <v>102.5031587</v>
      </c>
      <c r="M71" s="29">
        <f>L83*(E71/100000)</f>
        <v>129.1374226</v>
      </c>
      <c r="N71" s="27">
        <f>K71-M71</f>
        <v>116.6825774</v>
      </c>
      <c r="O71" s="42">
        <v>16.0</v>
      </c>
      <c r="P71" s="46">
        <v>63.5</v>
      </c>
      <c r="Q71" s="28">
        <f>N71*P71</f>
        <v>7409.343666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264.0</v>
      </c>
      <c r="E73" s="59">
        <v>384112.0</v>
      </c>
      <c r="F73" s="58">
        <v>68.7</v>
      </c>
      <c r="G73" s="29">
        <v>1.1</v>
      </c>
      <c r="H73" s="28">
        <f>D73*G73</f>
        <v>290.4</v>
      </c>
      <c r="I73" s="28">
        <f>H73-D73</f>
        <v>26.4</v>
      </c>
      <c r="J73" s="27"/>
      <c r="K73" s="29">
        <f>SUM(K70:K72)</f>
        <v>290.4</v>
      </c>
      <c r="L73" s="29">
        <f t="shared" ref="L73:L75" si="43">K73/(E73/100000)</f>
        <v>75.60294914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17.0</v>
      </c>
      <c r="E74" s="57">
        <v>73923.0</v>
      </c>
      <c r="F74" s="56" t="s">
        <v>60</v>
      </c>
      <c r="G74" s="28"/>
      <c r="H74" s="28"/>
      <c r="I74" s="28"/>
      <c r="J74" s="27">
        <f t="shared" ref="J74:J75" si="44">(0.5/48.7)*I70</f>
        <v>0.2215605749</v>
      </c>
      <c r="K74" s="29">
        <f t="shared" ref="K74:K75" si="45">D74-J74</f>
        <v>16.77843943</v>
      </c>
      <c r="L74" s="29">
        <f t="shared" si="43"/>
        <v>22.69718413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254.0</v>
      </c>
      <c r="E75" s="57">
        <v>1047315.0</v>
      </c>
      <c r="F75" s="56">
        <v>24.3</v>
      </c>
      <c r="G75" s="27"/>
      <c r="H75" s="28"/>
      <c r="I75" s="28"/>
      <c r="J75" s="27">
        <f t="shared" si="44"/>
        <v>0.04948665298</v>
      </c>
      <c r="K75" s="29">
        <f t="shared" si="45"/>
        <v>253.9505133</v>
      </c>
      <c r="L75" s="29">
        <f t="shared" si="43"/>
        <v>24.24776818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273.0</v>
      </c>
      <c r="E77" s="59">
        <v>1121238.0</v>
      </c>
      <c r="F77" s="58">
        <v>24.3</v>
      </c>
      <c r="G77" s="29"/>
      <c r="H77" s="28"/>
      <c r="I77" s="28"/>
      <c r="J77" s="27"/>
      <c r="K77" s="29">
        <f>SUM(K74:K76)</f>
        <v>272.7289528</v>
      </c>
      <c r="L77" s="29">
        <f t="shared" ref="L77:L79" si="46">K77/(E77/100000)</f>
        <v>24.32391274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42.0</v>
      </c>
      <c r="E78" s="57">
        <v>233570.0</v>
      </c>
      <c r="F78" s="56">
        <v>18.0</v>
      </c>
      <c r="G78" s="27"/>
      <c r="H78" s="28"/>
      <c r="I78" s="28"/>
      <c r="J78" s="27">
        <f t="shared" ref="J78:J79" si="47">(3.6/48.7)*I70</f>
        <v>1.59523614</v>
      </c>
      <c r="K78" s="29">
        <f t="shared" ref="K78:K79" si="48">D78-J78</f>
        <v>40.40476386</v>
      </c>
      <c r="L78" s="29">
        <f t="shared" si="46"/>
        <v>17.29878146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2806.0</v>
      </c>
      <c r="E79" s="57">
        <v>3552071.0</v>
      </c>
      <c r="F79" s="56">
        <v>79.0</v>
      </c>
      <c r="G79" s="27"/>
      <c r="H79" s="28"/>
      <c r="I79" s="28"/>
      <c r="J79" s="27">
        <f t="shared" si="47"/>
        <v>0.3563039014</v>
      </c>
      <c r="K79" s="29">
        <f t="shared" si="48"/>
        <v>2805.643696</v>
      </c>
      <c r="L79" s="29">
        <f t="shared" si="46"/>
        <v>78.98613784</v>
      </c>
      <c r="M79" s="29">
        <f>L83*(E79/100000)</f>
        <v>1912.730514</v>
      </c>
      <c r="N79" s="27">
        <f>K79-M79</f>
        <v>892.9131817</v>
      </c>
      <c r="O79" s="42">
        <v>16.0</v>
      </c>
      <c r="P79" s="46">
        <v>63.5</v>
      </c>
      <c r="Q79" s="28">
        <f>N79*P79</f>
        <v>56699.98704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2856.0</v>
      </c>
      <c r="E81" s="59">
        <v>3785641.0</v>
      </c>
      <c r="F81" s="58">
        <v>75.4</v>
      </c>
      <c r="G81" s="29"/>
      <c r="H81" s="28"/>
      <c r="I81" s="28"/>
      <c r="J81" s="27"/>
      <c r="K81" s="29">
        <f>SUM(K78:K80)</f>
        <v>2854.04846</v>
      </c>
      <c r="L81" s="29">
        <f t="shared" ref="L81:L83" si="49">K81/(E81/100000)</f>
        <v>75.39141878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1953.0</v>
      </c>
      <c r="E82" s="57">
        <v>3843184.0</v>
      </c>
      <c r="F82" s="56">
        <v>50.8</v>
      </c>
      <c r="G82" s="27"/>
      <c r="H82" s="28"/>
      <c r="I82" s="28"/>
      <c r="J82" s="27">
        <f t="shared" ref="J82:J83" si="50">(44.6/48.7)*I70</f>
        <v>19.76320329</v>
      </c>
      <c r="K82" s="29">
        <f t="shared" ref="K82:K83" si="51">D82-J82</f>
        <v>1933.236797</v>
      </c>
      <c r="L82" s="29">
        <f t="shared" si="49"/>
        <v>50.30299868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7046.0</v>
      </c>
      <c r="E83" s="57">
        <v>1.3076705E7</v>
      </c>
      <c r="F83" s="56">
        <v>53.9</v>
      </c>
      <c r="G83" s="27"/>
      <c r="H83" s="28"/>
      <c r="I83" s="28"/>
      <c r="J83" s="27">
        <f t="shared" si="50"/>
        <v>4.414209446</v>
      </c>
      <c r="K83" s="29">
        <f t="shared" si="51"/>
        <v>7041.585791</v>
      </c>
      <c r="L83" s="29">
        <f t="shared" si="49"/>
        <v>53.84831875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15.0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15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9014.0</v>
      </c>
      <c r="E85" s="59">
        <v>1.6919889E7</v>
      </c>
      <c r="F85" s="58">
        <v>53.3</v>
      </c>
      <c r="G85" s="29"/>
      <c r="H85" s="28"/>
      <c r="I85" s="28"/>
      <c r="J85" s="27"/>
      <c r="K85" s="29">
        <f>SUM(K82:K84)</f>
        <v>8989.822587</v>
      </c>
      <c r="L85" s="29">
        <f t="shared" ref="L85:L88" si="52">K85/(E85/100000)</f>
        <v>53.13168773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12407.0</v>
      </c>
      <c r="E86" s="59">
        <v>2.221088E7</v>
      </c>
      <c r="F86" s="58">
        <v>55.9</v>
      </c>
      <c r="G86" s="29"/>
      <c r="H86" s="28"/>
      <c r="I86" s="28"/>
      <c r="J86" s="27"/>
      <c r="K86" s="29">
        <f>SUM(K85,K81,K77,K73)</f>
        <v>12407</v>
      </c>
      <c r="L86" s="29">
        <f t="shared" si="52"/>
        <v>55.86001095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26.0</v>
      </c>
      <c r="E87" s="57">
        <v>138669.0</v>
      </c>
      <c r="F87" s="56">
        <v>18.7</v>
      </c>
      <c r="G87" s="27"/>
      <c r="H87" s="28"/>
      <c r="I87" s="28">
        <f>I90-I88</f>
        <v>30.22</v>
      </c>
      <c r="J87" s="27"/>
      <c r="K87" s="29">
        <f>D87+I87</f>
        <v>56.22</v>
      </c>
      <c r="L87" s="29">
        <f t="shared" si="52"/>
        <v>40.54258702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344.0</v>
      </c>
      <c r="E88" s="57">
        <v>206157.0</v>
      </c>
      <c r="F88" s="56">
        <v>166.9</v>
      </c>
      <c r="G88" s="27">
        <v>1.02</v>
      </c>
      <c r="H88" s="28">
        <f>D88*G88</f>
        <v>350.88</v>
      </c>
      <c r="I88" s="28">
        <f>H88-D88</f>
        <v>6.88</v>
      </c>
      <c r="J88" s="27"/>
      <c r="K88" s="29">
        <f>H88</f>
        <v>350.88</v>
      </c>
      <c r="L88" s="29">
        <f t="shared" si="52"/>
        <v>170.2003813</v>
      </c>
      <c r="M88" s="29">
        <f>L100*(E88/100000)</f>
        <v>187.1814958</v>
      </c>
      <c r="N88" s="27">
        <f>K88-M88</f>
        <v>163.6985042</v>
      </c>
      <c r="O88" s="42">
        <v>22.0</v>
      </c>
      <c r="P88" s="46">
        <v>57.75</v>
      </c>
      <c r="Q88" s="28">
        <f>N88*P88</f>
        <v>9453.588615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371.0</v>
      </c>
      <c r="E90" s="59">
        <v>344826.0</v>
      </c>
      <c r="F90" s="58">
        <v>107.6</v>
      </c>
      <c r="G90" s="29">
        <v>1.1</v>
      </c>
      <c r="H90" s="28">
        <f>D90*G90</f>
        <v>408.1</v>
      </c>
      <c r="I90" s="28">
        <f>H90-D90</f>
        <v>37.1</v>
      </c>
      <c r="J90" s="27"/>
      <c r="K90" s="29">
        <f>SUM(K87:K89)</f>
        <v>408.1</v>
      </c>
      <c r="L90" s="29">
        <f t="shared" ref="L90:L92" si="53">K90/(E90/100000)</f>
        <v>118.3495444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70700.0</v>
      </c>
      <c r="F91" s="56">
        <v>33.9</v>
      </c>
      <c r="G91" s="27"/>
      <c r="H91" s="28"/>
      <c r="I91" s="28"/>
      <c r="J91" s="27">
        <f t="shared" ref="J91:J92" si="54">(0.5/48.7)*I87</f>
        <v>0.3102669405</v>
      </c>
      <c r="K91" s="29">
        <f t="shared" ref="K91:K92" si="55">D91-J91</f>
        <v>23.68973306</v>
      </c>
      <c r="L91" s="29">
        <f t="shared" si="53"/>
        <v>33.50740178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424.0</v>
      </c>
      <c r="E92" s="57">
        <v>1174050.0</v>
      </c>
      <c r="F92" s="56">
        <v>36.1</v>
      </c>
      <c r="G92" s="27"/>
      <c r="H92" s="28"/>
      <c r="I92" s="28"/>
      <c r="J92" s="27">
        <f t="shared" si="54"/>
        <v>0.07063655031</v>
      </c>
      <c r="K92" s="29">
        <f t="shared" si="55"/>
        <v>423.9293634</v>
      </c>
      <c r="L92" s="29">
        <f t="shared" si="53"/>
        <v>36.1082887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448.0</v>
      </c>
      <c r="E94" s="59">
        <v>1244750.0</v>
      </c>
      <c r="F94" s="58">
        <v>36.0</v>
      </c>
      <c r="G94" s="29"/>
      <c r="H94" s="28"/>
      <c r="I94" s="28"/>
      <c r="J94" s="27"/>
      <c r="K94" s="29">
        <f>SUM(K91:K93)</f>
        <v>447.6190965</v>
      </c>
      <c r="L94" s="29">
        <f t="shared" ref="L94:L96" si="56">K94/(E94/100000)</f>
        <v>35.96056208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56.0</v>
      </c>
      <c r="E95" s="57">
        <v>215584.0</v>
      </c>
      <c r="F95" s="56">
        <v>26.0</v>
      </c>
      <c r="G95" s="27"/>
      <c r="H95" s="28"/>
      <c r="I95" s="28"/>
      <c r="J95" s="27">
        <f t="shared" ref="J95:J96" si="57">(3.6/48.7)*I87</f>
        <v>2.233921971</v>
      </c>
      <c r="K95" s="29">
        <f t="shared" ref="K95:K96" si="58">D95-J95</f>
        <v>53.76607803</v>
      </c>
      <c r="L95" s="29">
        <f t="shared" si="56"/>
        <v>24.93973487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4286.0</v>
      </c>
      <c r="E96" s="57">
        <v>3017848.0</v>
      </c>
      <c r="F96" s="56">
        <v>142.0</v>
      </c>
      <c r="G96" s="27"/>
      <c r="H96" s="28"/>
      <c r="I96" s="28"/>
      <c r="J96" s="27">
        <f t="shared" si="57"/>
        <v>0.5085831622</v>
      </c>
      <c r="K96" s="29">
        <f t="shared" si="58"/>
        <v>4285.491417</v>
      </c>
      <c r="L96" s="29">
        <f t="shared" si="56"/>
        <v>142.0048795</v>
      </c>
      <c r="M96" s="29">
        <f>L100*(E96/100000)</f>
        <v>2740.073356</v>
      </c>
      <c r="N96" s="27">
        <f>K96-M96</f>
        <v>1545.418061</v>
      </c>
      <c r="O96" s="42">
        <v>22.0</v>
      </c>
      <c r="P96" s="46">
        <v>57.75</v>
      </c>
      <c r="Q96" s="28">
        <f>N96*P96</f>
        <v>89247.89302</v>
      </c>
    </row>
    <row r="97">
      <c r="A97" s="32"/>
      <c r="B97" s="32"/>
      <c r="C97" s="24" t="s">
        <v>42</v>
      </c>
      <c r="D97" s="56">
        <v>19.0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19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4361.0</v>
      </c>
      <c r="E98" s="59">
        <v>3233432.0</v>
      </c>
      <c r="F98" s="58">
        <v>134.9</v>
      </c>
      <c r="G98" s="29"/>
      <c r="H98" s="28"/>
      <c r="I98" s="28"/>
      <c r="J98" s="27"/>
      <c r="K98" s="29">
        <f>SUM(K95:K97)</f>
        <v>4358.257495</v>
      </c>
      <c r="L98" s="29">
        <f t="shared" ref="L98:L100" si="59">K98/(E98/100000)</f>
        <v>134.7873558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3062.0</v>
      </c>
      <c r="E99" s="57">
        <v>3683313.0</v>
      </c>
      <c r="F99" s="56">
        <v>83.1</v>
      </c>
      <c r="G99" s="27"/>
      <c r="H99" s="28"/>
      <c r="I99" s="28"/>
      <c r="J99" s="27">
        <f t="shared" ref="J99:J100" si="60">(44.6/48.7)*I87</f>
        <v>27.67581109</v>
      </c>
      <c r="K99" s="29">
        <f t="shared" ref="K99:K100" si="61">D99-J99</f>
        <v>3034.324189</v>
      </c>
      <c r="L99" s="29">
        <f t="shared" si="59"/>
        <v>82.380297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11514.0</v>
      </c>
      <c r="E100" s="57">
        <v>1.2674291E7</v>
      </c>
      <c r="F100" s="56">
        <v>90.8</v>
      </c>
      <c r="G100" s="27"/>
      <c r="H100" s="28"/>
      <c r="I100" s="28"/>
      <c r="J100" s="27">
        <f t="shared" si="60"/>
        <v>6.300780287</v>
      </c>
      <c r="K100" s="29">
        <f t="shared" si="61"/>
        <v>11507.69922</v>
      </c>
      <c r="L100" s="29">
        <f t="shared" si="59"/>
        <v>90.79560521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35.0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14611.0</v>
      </c>
      <c r="E102" s="59">
        <v>1.6357604E7</v>
      </c>
      <c r="F102" s="58">
        <v>89.3</v>
      </c>
      <c r="G102" s="29"/>
      <c r="H102" s="28"/>
      <c r="I102" s="28"/>
      <c r="J102" s="27"/>
      <c r="K102" s="29">
        <f>SUM(K99:K101)</f>
        <v>14577.02341</v>
      </c>
      <c r="L102" s="29">
        <f t="shared" ref="L102:L105" si="62">K102/(E102/100000)</f>
        <v>89.11466134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19791.0</v>
      </c>
      <c r="E103" s="59">
        <v>2.1180612E7</v>
      </c>
      <c r="F103" s="58">
        <v>93.4</v>
      </c>
      <c r="G103" s="29"/>
      <c r="H103" s="28"/>
      <c r="I103" s="28"/>
      <c r="J103" s="27"/>
      <c r="K103" s="29">
        <f>SUM(K102,K98,K94,K90)</f>
        <v>19791</v>
      </c>
      <c r="L103" s="29">
        <f t="shared" si="62"/>
        <v>93.4392264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23.0</v>
      </c>
      <c r="E104" s="57">
        <v>135952.0</v>
      </c>
      <c r="F104" s="56">
        <v>16.9</v>
      </c>
      <c r="G104" s="27"/>
      <c r="H104" s="28"/>
      <c r="I104" s="28">
        <f>I107-I105</f>
        <v>32.6</v>
      </c>
      <c r="J104" s="27"/>
      <c r="K104" s="29">
        <f>D104+I104</f>
        <v>55.6</v>
      </c>
      <c r="L104" s="29">
        <f t="shared" si="62"/>
        <v>40.8967871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356.0</v>
      </c>
      <c r="E105" s="57">
        <v>179789.0</v>
      </c>
      <c r="F105" s="56">
        <v>198.0</v>
      </c>
      <c r="G105" s="27">
        <v>1.25</v>
      </c>
      <c r="H105" s="28">
        <f>D105*G105</f>
        <v>445</v>
      </c>
      <c r="I105" s="28">
        <f>H105-D105</f>
        <v>89</v>
      </c>
      <c r="J105" s="27"/>
      <c r="K105" s="29">
        <f>H105</f>
        <v>445</v>
      </c>
      <c r="L105" s="29">
        <f t="shared" si="62"/>
        <v>247.5123617</v>
      </c>
      <c r="M105" s="29">
        <f>L117*(E105/100000)</f>
        <v>175.3583015</v>
      </c>
      <c r="N105" s="27">
        <f>K105-M105</f>
        <v>269.6416985</v>
      </c>
      <c r="O105" s="42">
        <v>27.0</v>
      </c>
      <c r="P105" s="46">
        <v>53.0</v>
      </c>
      <c r="Q105" s="28">
        <f>N105*P105</f>
        <v>14291.01002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380.0</v>
      </c>
      <c r="E107" s="59">
        <v>315741.0</v>
      </c>
      <c r="F107" s="58">
        <v>120.4</v>
      </c>
      <c r="G107" s="29">
        <v>1.32</v>
      </c>
      <c r="H107" s="28">
        <f>D107*G107</f>
        <v>501.6</v>
      </c>
      <c r="I107" s="28">
        <f>H107-D107</f>
        <v>121.6</v>
      </c>
      <c r="J107" s="27"/>
      <c r="K107" s="29">
        <f>SUM(K104:K106)</f>
        <v>501.6</v>
      </c>
      <c r="L107" s="29">
        <f t="shared" ref="L107:L109" si="63">K107/(E107/100000)</f>
        <v>158.8643857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29.0</v>
      </c>
      <c r="E108" s="57">
        <v>70525.0</v>
      </c>
      <c r="F108" s="56">
        <v>41.1</v>
      </c>
      <c r="G108" s="27"/>
      <c r="H108" s="28"/>
      <c r="I108" s="28"/>
      <c r="J108" s="27">
        <f t="shared" ref="J108:J109" si="64">(0.5/48.7)*I104</f>
        <v>0.3347022587</v>
      </c>
      <c r="K108" s="29">
        <f t="shared" ref="K108:K109" si="65">D108-J108</f>
        <v>28.66529774</v>
      </c>
      <c r="L108" s="29">
        <f t="shared" si="63"/>
        <v>40.64558347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513.0</v>
      </c>
      <c r="E109" s="57">
        <v>1343249.0</v>
      </c>
      <c r="F109" s="56">
        <v>38.2</v>
      </c>
      <c r="G109" s="27"/>
      <c r="H109" s="28"/>
      <c r="I109" s="28"/>
      <c r="J109" s="27">
        <f t="shared" si="64"/>
        <v>0.9137577002</v>
      </c>
      <c r="K109" s="29">
        <f t="shared" si="65"/>
        <v>512.0862423</v>
      </c>
      <c r="L109" s="29">
        <f t="shared" si="63"/>
        <v>38.12295727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542.0</v>
      </c>
      <c r="E111" s="59">
        <v>1413774.0</v>
      </c>
      <c r="F111" s="58">
        <v>38.3</v>
      </c>
      <c r="G111" s="29"/>
      <c r="H111" s="28"/>
      <c r="I111" s="28"/>
      <c r="J111" s="27"/>
      <c r="K111" s="29">
        <f>SUM(K108:K110)</f>
        <v>540.75154</v>
      </c>
      <c r="L111" s="29">
        <f t="shared" ref="L111:L113" si="66">K111/(E111/100000)</f>
        <v>38.24879649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52.0</v>
      </c>
      <c r="E112" s="57">
        <v>218596.0</v>
      </c>
      <c r="F112" s="56">
        <v>23.8</v>
      </c>
      <c r="G112" s="27"/>
      <c r="H112" s="28"/>
      <c r="I112" s="28"/>
      <c r="J112" s="27">
        <f t="shared" ref="J112:J113" si="67">(3.6/48.7)*I104</f>
        <v>2.409856263</v>
      </c>
      <c r="K112" s="29">
        <f t="shared" ref="K112:K113" si="68">D112-J112</f>
        <v>49.59014374</v>
      </c>
      <c r="L112" s="29">
        <f t="shared" si="66"/>
        <v>22.68575076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4490.0</v>
      </c>
      <c r="E113" s="57">
        <v>2781337.0</v>
      </c>
      <c r="F113" s="56">
        <v>161.4</v>
      </c>
      <c r="G113" s="27"/>
      <c r="H113" s="28"/>
      <c r="I113" s="28"/>
      <c r="J113" s="27">
        <f t="shared" si="67"/>
        <v>6.579055441</v>
      </c>
      <c r="K113" s="29">
        <f t="shared" si="68"/>
        <v>4483.420945</v>
      </c>
      <c r="L113" s="29">
        <f t="shared" si="66"/>
        <v>161.1966096</v>
      </c>
      <c r="M113" s="29">
        <f>L117*(E113/100000)</f>
        <v>2712.794066</v>
      </c>
      <c r="N113" s="27">
        <f>K113-M113</f>
        <v>1770.626879</v>
      </c>
      <c r="O113" s="42">
        <v>27.0</v>
      </c>
      <c r="P113" s="46">
        <v>53.0</v>
      </c>
      <c r="Q113" s="28">
        <f>N113*P113</f>
        <v>93843.22458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4562.0</v>
      </c>
      <c r="E115" s="59">
        <v>2999933.0</v>
      </c>
      <c r="F115" s="58">
        <v>152.1</v>
      </c>
      <c r="G115" s="29"/>
      <c r="H115" s="28"/>
      <c r="I115" s="28"/>
      <c r="J115" s="27"/>
      <c r="K115" s="29">
        <f>SUM(K112:K114)</f>
        <v>4553.011088</v>
      </c>
      <c r="L115" s="29">
        <f t="shared" ref="L115:L117" si="69">K115/(E115/100000)</f>
        <v>151.7704258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3114.0</v>
      </c>
      <c r="E116" s="57">
        <v>3795697.0</v>
      </c>
      <c r="F116" s="56">
        <v>82.0</v>
      </c>
      <c r="G116" s="27"/>
      <c r="H116" s="28"/>
      <c r="I116" s="28"/>
      <c r="J116" s="27">
        <f t="shared" ref="J116:J117" si="70">(44.6/48.7)*I104</f>
        <v>29.85544148</v>
      </c>
      <c r="K116" s="29">
        <f t="shared" ref="K116:K117" si="71">D116-J116</f>
        <v>3084.144559</v>
      </c>
      <c r="L116" s="29">
        <f t="shared" si="69"/>
        <v>81.25370804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12154.0</v>
      </c>
      <c r="E117" s="57">
        <v>1.2377523E7</v>
      </c>
      <c r="F117" s="56">
        <v>98.2</v>
      </c>
      <c r="G117" s="27"/>
      <c r="H117" s="28"/>
      <c r="I117" s="28"/>
      <c r="J117" s="27">
        <f t="shared" si="70"/>
        <v>81.50718686</v>
      </c>
      <c r="K117" s="29">
        <f t="shared" si="71"/>
        <v>12072.49281</v>
      </c>
      <c r="L117" s="29">
        <f t="shared" si="69"/>
        <v>97.53561204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15302.0</v>
      </c>
      <c r="E119" s="59">
        <v>1.617322E7</v>
      </c>
      <c r="F119" s="58">
        <v>94.6</v>
      </c>
      <c r="G119" s="29"/>
      <c r="H119" s="28"/>
      <c r="I119" s="28"/>
      <c r="J119" s="27"/>
      <c r="K119" s="29">
        <f>SUM(K116:K118)</f>
        <v>15190.63737</v>
      </c>
      <c r="L119" s="29">
        <f t="shared" ref="L119:L122" si="72">K119/(E119/100000)</f>
        <v>93.92463203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20786.0</v>
      </c>
      <c r="E120" s="59">
        <v>2.0902668E7</v>
      </c>
      <c r="F120" s="58">
        <v>99.4</v>
      </c>
      <c r="G120" s="29"/>
      <c r="H120" s="28"/>
      <c r="I120" s="28"/>
      <c r="J120" s="27"/>
      <c r="K120" s="29">
        <f>SUM(K119,K115,K111,K107)</f>
        <v>20786</v>
      </c>
      <c r="L120" s="29">
        <f t="shared" si="72"/>
        <v>99.44185116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18.0</v>
      </c>
      <c r="E121" s="57">
        <v>124438.0</v>
      </c>
      <c r="F121" s="56" t="s">
        <v>60</v>
      </c>
      <c r="G121" s="27"/>
      <c r="H121" s="28"/>
      <c r="I121" s="28">
        <f>I124-I122</f>
        <v>31.94</v>
      </c>
      <c r="J121" s="27"/>
      <c r="K121" s="29">
        <f>D121+I121</f>
        <v>49.94</v>
      </c>
      <c r="L121" s="29">
        <f t="shared" si="72"/>
        <v>40.13243543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374.0</v>
      </c>
      <c r="E122" s="57">
        <v>160010.0</v>
      </c>
      <c r="F122" s="56">
        <v>233.7</v>
      </c>
      <c r="G122" s="27">
        <v>1.25</v>
      </c>
      <c r="H122" s="28">
        <f>D122*G122</f>
        <v>467.5</v>
      </c>
      <c r="I122" s="28">
        <f>H122-D122</f>
        <v>93.5</v>
      </c>
      <c r="J122" s="27"/>
      <c r="K122" s="29">
        <f>H122</f>
        <v>467.5</v>
      </c>
      <c r="L122" s="29">
        <f t="shared" si="72"/>
        <v>292.1692394</v>
      </c>
      <c r="M122" s="29">
        <f>L134*(E122/100000)</f>
        <v>177.6057229</v>
      </c>
      <c r="N122" s="27">
        <f>K122-M122</f>
        <v>289.8942771</v>
      </c>
      <c r="O122" s="42">
        <v>32.0</v>
      </c>
      <c r="P122" s="46">
        <v>48.25</v>
      </c>
      <c r="Q122" s="28">
        <f>N122*P122</f>
        <v>13987.39887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392.0</v>
      </c>
      <c r="E124" s="59">
        <v>284448.0</v>
      </c>
      <c r="F124" s="58">
        <v>137.8</v>
      </c>
      <c r="G124" s="29">
        <v>1.32</v>
      </c>
      <c r="H124" s="28">
        <f>D124*G124</f>
        <v>517.44</v>
      </c>
      <c r="I124" s="28">
        <f>H124-D124</f>
        <v>125.44</v>
      </c>
      <c r="J124" s="27"/>
      <c r="K124" s="29">
        <f>SUM(K121:K123)</f>
        <v>517.44</v>
      </c>
      <c r="L124" s="29">
        <f t="shared" ref="L124:L126" si="73">K124/(E124/100000)</f>
        <v>181.9102261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20.0</v>
      </c>
      <c r="E125" s="57">
        <v>61956.0</v>
      </c>
      <c r="F125" s="56">
        <v>32.3</v>
      </c>
      <c r="G125" s="27"/>
      <c r="H125" s="28"/>
      <c r="I125" s="28"/>
      <c r="J125" s="27">
        <f t="shared" ref="J125:J126" si="74">(0.5/48.7)*I121</f>
        <v>0.327926078</v>
      </c>
      <c r="K125" s="29">
        <f t="shared" ref="K125:K126" si="75">D125-J125</f>
        <v>19.67207392</v>
      </c>
      <c r="L125" s="29">
        <f t="shared" si="73"/>
        <v>31.75168494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562.0</v>
      </c>
      <c r="E126" s="57">
        <v>1324126.0</v>
      </c>
      <c r="F126" s="56">
        <v>42.4</v>
      </c>
      <c r="G126" s="27"/>
      <c r="H126" s="28"/>
      <c r="I126" s="28"/>
      <c r="J126" s="27">
        <f t="shared" si="74"/>
        <v>0.9599589322</v>
      </c>
      <c r="K126" s="29">
        <f t="shared" si="75"/>
        <v>561.0400411</v>
      </c>
      <c r="L126" s="29">
        <f t="shared" si="73"/>
        <v>42.37059321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583.0</v>
      </c>
      <c r="E128" s="59">
        <v>1386082.0</v>
      </c>
      <c r="F128" s="58">
        <v>42.1</v>
      </c>
      <c r="G128" s="29"/>
      <c r="H128" s="28"/>
      <c r="I128" s="28"/>
      <c r="J128" s="27"/>
      <c r="K128" s="29">
        <f>SUM(K125:K127)</f>
        <v>581.712115</v>
      </c>
      <c r="L128" s="29">
        <f t="shared" ref="L128:L130" si="76">K128/(E128/100000)</f>
        <v>41.96808811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56.0</v>
      </c>
      <c r="E129" s="57">
        <v>190337.0</v>
      </c>
      <c r="F129" s="56">
        <v>29.4</v>
      </c>
      <c r="G129" s="27"/>
      <c r="H129" s="28"/>
      <c r="I129" s="28"/>
      <c r="J129" s="27">
        <f t="shared" ref="J129:J130" si="77">(3.6/48.7)*I121</f>
        <v>2.361067762</v>
      </c>
      <c r="K129" s="29">
        <f t="shared" ref="K129:K130" si="78">D129-J129</f>
        <v>53.63893224</v>
      </c>
      <c r="L129" s="29">
        <f t="shared" si="76"/>
        <v>28.18103271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4626.0</v>
      </c>
      <c r="E130" s="57">
        <v>2495935.0</v>
      </c>
      <c r="F130" s="56">
        <v>185.3</v>
      </c>
      <c r="G130" s="27"/>
      <c r="H130" s="28"/>
      <c r="I130" s="28"/>
      <c r="J130" s="27">
        <f t="shared" si="77"/>
        <v>6.911704312</v>
      </c>
      <c r="K130" s="29">
        <f t="shared" si="78"/>
        <v>4619.088296</v>
      </c>
      <c r="L130" s="29">
        <f t="shared" si="76"/>
        <v>185.0644466</v>
      </c>
      <c r="M130" s="29">
        <f>L134*(E130/100000)</f>
        <v>2770.403974</v>
      </c>
      <c r="N130" s="27">
        <f>K130-M130</f>
        <v>1848.684321</v>
      </c>
      <c r="O130" s="42">
        <v>32.0</v>
      </c>
      <c r="P130" s="46">
        <v>48.25</v>
      </c>
      <c r="Q130" s="28">
        <f>N130*P130</f>
        <v>89199.0185</v>
      </c>
    </row>
    <row r="131">
      <c r="A131" s="32"/>
      <c r="B131" s="32"/>
      <c r="C131" s="24" t="s">
        <v>42</v>
      </c>
      <c r="D131" s="56">
        <v>22.0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22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4704.0</v>
      </c>
      <c r="E132" s="59">
        <v>2686272.0</v>
      </c>
      <c r="F132" s="58">
        <v>175.1</v>
      </c>
      <c r="G132" s="29"/>
      <c r="H132" s="28"/>
      <c r="I132" s="28"/>
      <c r="J132" s="27"/>
      <c r="K132" s="29">
        <f>SUM(K129:K131)</f>
        <v>4694.727228</v>
      </c>
      <c r="L132" s="29">
        <f t="shared" ref="L132:L134" si="79">K132/(E132/100000)</f>
        <v>174.7673813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3084.0</v>
      </c>
      <c r="E133" s="57">
        <v>3585162.0</v>
      </c>
      <c r="F133" s="56">
        <v>86.0</v>
      </c>
      <c r="G133" s="27"/>
      <c r="H133" s="28"/>
      <c r="I133" s="28"/>
      <c r="J133" s="27">
        <f t="shared" ref="J133:J134" si="80">(44.6/48.7)*I121</f>
        <v>29.25100616</v>
      </c>
      <c r="K133" s="29">
        <f t="shared" ref="K133:K134" si="81">D133-J133</f>
        <v>3054.748994</v>
      </c>
      <c r="L133" s="29">
        <f t="shared" si="79"/>
        <v>85.20532667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12698.0</v>
      </c>
      <c r="E134" s="57">
        <v>1.1362841E7</v>
      </c>
      <c r="F134" s="56">
        <v>111.8</v>
      </c>
      <c r="G134" s="27"/>
      <c r="H134" s="28"/>
      <c r="I134" s="28"/>
      <c r="J134" s="27">
        <f t="shared" si="80"/>
        <v>85.62833676</v>
      </c>
      <c r="K134" s="29">
        <f t="shared" si="81"/>
        <v>12612.37166</v>
      </c>
      <c r="L134" s="29">
        <f t="shared" si="79"/>
        <v>110.9966395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28.0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28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15810.0</v>
      </c>
      <c r="E136" s="59">
        <v>1.4948003E7</v>
      </c>
      <c r="F136" s="58">
        <v>105.8</v>
      </c>
      <c r="G136" s="29"/>
      <c r="H136" s="28"/>
      <c r="I136" s="28"/>
      <c r="J136" s="27"/>
      <c r="K136" s="29">
        <f>SUM(K133:K135)</f>
        <v>15695.12066</v>
      </c>
      <c r="L136" s="29">
        <f t="shared" ref="L136:L139" si="82">K136/(E136/100000)</f>
        <v>104.9981102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21489.0</v>
      </c>
      <c r="E137" s="59">
        <v>1.9304805E7</v>
      </c>
      <c r="F137" s="58">
        <v>111.3</v>
      </c>
      <c r="G137" s="29"/>
      <c r="H137" s="28"/>
      <c r="I137" s="28"/>
      <c r="J137" s="27"/>
      <c r="K137" s="29">
        <f>SUM(K136,K132,K128,K124)</f>
        <v>21489</v>
      </c>
      <c r="L137" s="29">
        <f t="shared" si="82"/>
        <v>111.3142557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18.0</v>
      </c>
      <c r="E138" s="57">
        <v>112819.0</v>
      </c>
      <c r="F138" s="56" t="s">
        <v>60</v>
      </c>
      <c r="G138" s="27"/>
      <c r="H138" s="28"/>
      <c r="I138" s="28">
        <f>I141-I139</f>
        <v>41.43</v>
      </c>
      <c r="J138" s="27"/>
      <c r="K138" s="29">
        <f>D138+I138</f>
        <v>59.43</v>
      </c>
      <c r="L138" s="29">
        <f t="shared" si="82"/>
        <v>52.67729726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505.0</v>
      </c>
      <c r="E139" s="57">
        <v>166433.0</v>
      </c>
      <c r="F139" s="56">
        <v>303.4</v>
      </c>
      <c r="G139" s="27">
        <v>1.25</v>
      </c>
      <c r="H139" s="28">
        <f>D139*G139</f>
        <v>631.25</v>
      </c>
      <c r="I139" s="28">
        <f>H139-D139</f>
        <v>126.25</v>
      </c>
      <c r="J139" s="27"/>
      <c r="K139" s="29">
        <f>H139</f>
        <v>631.25</v>
      </c>
      <c r="L139" s="29">
        <f t="shared" si="82"/>
        <v>379.281753</v>
      </c>
      <c r="M139" s="29">
        <f>L151*(E139/100000)</f>
        <v>239.0689231</v>
      </c>
      <c r="N139" s="27">
        <f>K139-M139</f>
        <v>392.1810769</v>
      </c>
      <c r="O139" s="42">
        <v>37.0</v>
      </c>
      <c r="P139" s="46">
        <v>43.5</v>
      </c>
      <c r="Q139" s="28">
        <f>N139*P139</f>
        <v>17059.87685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524.0</v>
      </c>
      <c r="E141" s="59">
        <v>279252.0</v>
      </c>
      <c r="F141" s="58">
        <v>187.6</v>
      </c>
      <c r="G141" s="29">
        <v>1.32</v>
      </c>
      <c r="H141" s="28">
        <f>D141*G141</f>
        <v>691.68</v>
      </c>
      <c r="I141" s="28">
        <f>H141-D141</f>
        <v>167.68</v>
      </c>
      <c r="J141" s="27"/>
      <c r="K141" s="29">
        <f>SUM(K138:K140)</f>
        <v>691.68</v>
      </c>
      <c r="L141" s="29">
        <f t="shared" ref="L141:L143" si="83">K141/(E141/100000)</f>
        <v>247.6902583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23.0</v>
      </c>
      <c r="E142" s="57">
        <v>53656.0</v>
      </c>
      <c r="F142" s="56">
        <v>42.9</v>
      </c>
      <c r="G142" s="27"/>
      <c r="H142" s="28"/>
      <c r="I142" s="28"/>
      <c r="J142" s="27">
        <f t="shared" ref="J142:J143" si="84">(0.5/48.7)*I138</f>
        <v>0.4253593429</v>
      </c>
      <c r="K142" s="29">
        <f t="shared" ref="K142:K143" si="85">D142-J142</f>
        <v>22.57464066</v>
      </c>
      <c r="L142" s="29">
        <f t="shared" si="83"/>
        <v>42.07291013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742.0</v>
      </c>
      <c r="E143" s="57">
        <v>1344305.0</v>
      </c>
      <c r="F143" s="56">
        <v>55.2</v>
      </c>
      <c r="G143" s="27"/>
      <c r="H143" s="28"/>
      <c r="I143" s="28"/>
      <c r="J143" s="27">
        <f t="shared" si="84"/>
        <v>1.296201232</v>
      </c>
      <c r="K143" s="29">
        <f t="shared" si="85"/>
        <v>740.7037988</v>
      </c>
      <c r="L143" s="29">
        <f t="shared" si="83"/>
        <v>55.09938584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766.0</v>
      </c>
      <c r="E145" s="59">
        <v>1397961.0</v>
      </c>
      <c r="F145" s="58">
        <v>54.8</v>
      </c>
      <c r="G145" s="29"/>
      <c r="H145" s="28"/>
      <c r="I145" s="28"/>
      <c r="J145" s="27"/>
      <c r="K145" s="29">
        <f>SUM(K142:K144)</f>
        <v>764.2784394</v>
      </c>
      <c r="L145" s="29">
        <f t="shared" ref="L145:L147" si="86">K145/(E145/100000)</f>
        <v>54.67094142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44.0</v>
      </c>
      <c r="E146" s="57">
        <v>164554.0</v>
      </c>
      <c r="F146" s="56">
        <v>26.7</v>
      </c>
      <c r="G146" s="27"/>
      <c r="H146" s="28"/>
      <c r="I146" s="28"/>
      <c r="J146" s="27">
        <f t="shared" ref="J146:J147" si="87">(3.6/48.7)*I138</f>
        <v>3.062587269</v>
      </c>
      <c r="K146" s="29">
        <f t="shared" ref="K146:K147" si="88">D146-J146</f>
        <v>40.93741273</v>
      </c>
      <c r="L146" s="29">
        <f t="shared" si="86"/>
        <v>24.87779861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6176.0</v>
      </c>
      <c r="E147" s="57">
        <v>2665824.0</v>
      </c>
      <c r="F147" s="56">
        <v>231.7</v>
      </c>
      <c r="G147" s="27"/>
      <c r="H147" s="28"/>
      <c r="I147" s="28"/>
      <c r="J147" s="27">
        <f t="shared" si="87"/>
        <v>9.332648871</v>
      </c>
      <c r="K147" s="29">
        <f t="shared" si="88"/>
        <v>6166.667351</v>
      </c>
      <c r="L147" s="29">
        <f t="shared" si="86"/>
        <v>231.3231238</v>
      </c>
      <c r="M147" s="29">
        <f>L151*(E147/100000)</f>
        <v>3829.262663</v>
      </c>
      <c r="N147" s="27">
        <f>K147-M147</f>
        <v>2337.404688</v>
      </c>
      <c r="O147" s="42">
        <v>37.0</v>
      </c>
      <c r="P147" s="46">
        <v>43.5</v>
      </c>
      <c r="Q147" s="28">
        <f>N147*P147</f>
        <v>101677.1039</v>
      </c>
    </row>
    <row r="148">
      <c r="A148" s="32"/>
      <c r="B148" s="32"/>
      <c r="C148" s="24" t="s">
        <v>42</v>
      </c>
      <c r="D148" s="56">
        <v>31.0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6251.0</v>
      </c>
      <c r="E149" s="59">
        <v>2830378.0</v>
      </c>
      <c r="F149" s="58">
        <v>220.9</v>
      </c>
      <c r="G149" s="29"/>
      <c r="H149" s="28"/>
      <c r="I149" s="28"/>
      <c r="J149" s="27"/>
      <c r="K149" s="29">
        <f>SUM(K146:K148)</f>
        <v>6238.604764</v>
      </c>
      <c r="L149" s="29">
        <f t="shared" ref="L149:L151" si="89">K149/(E149/100000)</f>
        <v>220.4159573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3587.0</v>
      </c>
      <c r="E150" s="57">
        <v>3372651.0</v>
      </c>
      <c r="F150" s="56">
        <v>106.4</v>
      </c>
      <c r="G150" s="27"/>
      <c r="H150" s="28"/>
      <c r="I150" s="28"/>
      <c r="J150" s="27">
        <f t="shared" ref="J150:J151" si="90">(44.6/48.7)*I138</f>
        <v>37.94205339</v>
      </c>
      <c r="K150" s="29">
        <f t="shared" ref="K150:K151" si="91">D150-J150</f>
        <v>3549.057947</v>
      </c>
      <c r="L150" s="29">
        <f t="shared" si="89"/>
        <v>105.2305129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18699.0</v>
      </c>
      <c r="E151" s="57">
        <v>1.2937221E7</v>
      </c>
      <c r="F151" s="56">
        <v>144.5</v>
      </c>
      <c r="G151" s="27"/>
      <c r="H151" s="28"/>
      <c r="I151" s="28"/>
      <c r="J151" s="27">
        <f t="shared" si="90"/>
        <v>115.6211499</v>
      </c>
      <c r="K151" s="29">
        <f t="shared" si="91"/>
        <v>18583.37885</v>
      </c>
      <c r="L151" s="29">
        <f t="shared" si="89"/>
        <v>143.642741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37.0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37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22323.0</v>
      </c>
      <c r="E153" s="59">
        <v>1.6309872E7</v>
      </c>
      <c r="F153" s="58">
        <v>136.9</v>
      </c>
      <c r="G153" s="29"/>
      <c r="H153" s="28"/>
      <c r="I153" s="28"/>
      <c r="J153" s="27"/>
      <c r="K153" s="29">
        <f>SUM(K150:K152)</f>
        <v>22169.4368</v>
      </c>
      <c r="L153" s="29">
        <f t="shared" ref="L153:L156" si="92">K153/(E153/100000)</f>
        <v>135.9264916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29864.0</v>
      </c>
      <c r="E154" s="59">
        <v>2.0817463E7</v>
      </c>
      <c r="F154" s="58">
        <v>143.5</v>
      </c>
      <c r="G154" s="29"/>
      <c r="H154" s="28"/>
      <c r="I154" s="28"/>
      <c r="J154" s="27"/>
      <c r="K154" s="29">
        <f>SUM(K153,K149,K145,K141)</f>
        <v>29864</v>
      </c>
      <c r="L154" s="29">
        <f t="shared" si="92"/>
        <v>143.4564817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23.0</v>
      </c>
      <c r="E155" s="57">
        <v>98503.0</v>
      </c>
      <c r="F155" s="56">
        <v>23.3</v>
      </c>
      <c r="G155" s="27"/>
      <c r="H155" s="28"/>
      <c r="I155" s="28">
        <f>I158-I156</f>
        <v>55.69</v>
      </c>
      <c r="J155" s="27"/>
      <c r="K155" s="29">
        <f>D155+I155</f>
        <v>78.69</v>
      </c>
      <c r="L155" s="29">
        <f t="shared" si="92"/>
        <v>79.8858918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663.0</v>
      </c>
      <c r="E156" s="57">
        <v>174200.0</v>
      </c>
      <c r="F156" s="56">
        <v>380.6</v>
      </c>
      <c r="G156" s="27">
        <v>1.25</v>
      </c>
      <c r="H156" s="28">
        <f>D156*G156</f>
        <v>828.75</v>
      </c>
      <c r="I156" s="28">
        <f>H156-D156</f>
        <v>165.75</v>
      </c>
      <c r="J156" s="27"/>
      <c r="K156" s="29">
        <f>H156</f>
        <v>828.75</v>
      </c>
      <c r="L156" s="29">
        <f t="shared" si="92"/>
        <v>475.7462687</v>
      </c>
      <c r="M156" s="29">
        <f>L168*(E156/100000)</f>
        <v>375.8090758</v>
      </c>
      <c r="N156" s="27">
        <f>K156-M156</f>
        <v>452.9409242</v>
      </c>
      <c r="O156" s="42">
        <v>42.0</v>
      </c>
      <c r="P156" s="46">
        <v>38.85</v>
      </c>
      <c r="Q156" s="28">
        <f>N156*P156</f>
        <v>17596.7549</v>
      </c>
    </row>
    <row r="157">
      <c r="A157" s="32"/>
      <c r="B157" s="32"/>
      <c r="C157" s="24" t="s">
        <v>42</v>
      </c>
      <c r="D157" s="56">
        <v>6.0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6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692.0</v>
      </c>
      <c r="E158" s="59">
        <v>272703.0</v>
      </c>
      <c r="F158" s="58">
        <v>253.8</v>
      </c>
      <c r="G158" s="29">
        <v>1.32</v>
      </c>
      <c r="H158" s="28">
        <f>D158*G158</f>
        <v>913.44</v>
      </c>
      <c r="I158" s="28">
        <f>H158-D158</f>
        <v>221.44</v>
      </c>
      <c r="J158" s="27"/>
      <c r="K158" s="29">
        <f>SUM(K155:K157)</f>
        <v>913.44</v>
      </c>
      <c r="L158" s="29">
        <f t="shared" ref="L158:L160" si="93">K158/(E158/100000)</f>
        <v>334.9578112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26.0</v>
      </c>
      <c r="E159" s="57">
        <v>46007.0</v>
      </c>
      <c r="F159" s="56">
        <v>56.5</v>
      </c>
      <c r="G159" s="27"/>
      <c r="H159" s="28"/>
      <c r="I159" s="28"/>
      <c r="J159" s="27">
        <f t="shared" ref="J159:J160" si="94">(0.5/48.7)*I155</f>
        <v>0.5717659138</v>
      </c>
      <c r="K159" s="29">
        <f t="shared" ref="K159:K160" si="95">D159-J159</f>
        <v>25.42823409</v>
      </c>
      <c r="L159" s="29">
        <f t="shared" si="93"/>
        <v>55.27035905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973.0</v>
      </c>
      <c r="E160" s="57">
        <v>1174176.0</v>
      </c>
      <c r="F160" s="56">
        <v>82.9</v>
      </c>
      <c r="G160" s="27"/>
      <c r="H160" s="28"/>
      <c r="I160" s="28"/>
      <c r="J160" s="27">
        <f t="shared" si="94"/>
        <v>1.70174538</v>
      </c>
      <c r="K160" s="29">
        <f t="shared" si="95"/>
        <v>971.2982546</v>
      </c>
      <c r="L160" s="29">
        <f t="shared" si="93"/>
        <v>82.72169203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2.0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2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1001.0</v>
      </c>
      <c r="E162" s="59">
        <v>1220183.0</v>
      </c>
      <c r="F162" s="58">
        <v>82.0</v>
      </c>
      <c r="G162" s="29"/>
      <c r="H162" s="28"/>
      <c r="I162" s="28"/>
      <c r="J162" s="27"/>
      <c r="K162" s="29">
        <f>SUM(K159:K161)</f>
        <v>998.7264887</v>
      </c>
      <c r="L162" s="29">
        <f t="shared" ref="L162:L164" si="96">K162/(E162/100000)</f>
        <v>81.85054936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80.0</v>
      </c>
      <c r="E163" s="57">
        <v>143921.0</v>
      </c>
      <c r="F163" s="56">
        <v>55.6</v>
      </c>
      <c r="G163" s="27"/>
      <c r="H163" s="28"/>
      <c r="I163" s="28"/>
      <c r="J163" s="27">
        <f t="shared" ref="J163:J164" si="97">(3.6/48.7)*I155</f>
        <v>4.116714579</v>
      </c>
      <c r="K163" s="29">
        <f t="shared" ref="K163:K164" si="98">D163-J163</f>
        <v>75.88328542</v>
      </c>
      <c r="L163" s="29">
        <f t="shared" si="96"/>
        <v>52.72565187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9403.0</v>
      </c>
      <c r="E164" s="57">
        <v>2732720.0</v>
      </c>
      <c r="F164" s="56">
        <v>344.1</v>
      </c>
      <c r="G164" s="27"/>
      <c r="H164" s="28"/>
      <c r="I164" s="28"/>
      <c r="J164" s="27">
        <f t="shared" si="97"/>
        <v>12.25256674</v>
      </c>
      <c r="K164" s="29">
        <f t="shared" si="98"/>
        <v>9390.747433</v>
      </c>
      <c r="L164" s="29">
        <f t="shared" si="96"/>
        <v>343.6410402</v>
      </c>
      <c r="M164" s="29">
        <f>L168*(E164/100000)</f>
        <v>5895.41319</v>
      </c>
      <c r="N164" s="27">
        <f>K164-M164</f>
        <v>3495.334243</v>
      </c>
      <c r="O164" s="42">
        <v>42.0</v>
      </c>
      <c r="P164" s="46">
        <v>38.85</v>
      </c>
      <c r="Q164" s="28">
        <f>N164*P164</f>
        <v>135793.7353</v>
      </c>
    </row>
    <row r="165">
      <c r="A165" s="32"/>
      <c r="B165" s="32"/>
      <c r="C165" s="24" t="s">
        <v>42</v>
      </c>
      <c r="D165" s="56">
        <v>44.0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44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9527.0</v>
      </c>
      <c r="E166" s="59">
        <v>2876641.0</v>
      </c>
      <c r="F166" s="58">
        <v>331.2</v>
      </c>
      <c r="G166" s="29"/>
      <c r="H166" s="28"/>
      <c r="I166" s="28"/>
      <c r="J166" s="27"/>
      <c r="K166" s="29">
        <f>SUM(K163:K165)</f>
        <v>9510.630719</v>
      </c>
      <c r="L166" s="29">
        <f t="shared" ref="L166:L168" si="99">K166/(E166/100000)</f>
        <v>330.615837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4820.0</v>
      </c>
      <c r="E167" s="57">
        <v>2988156.0</v>
      </c>
      <c r="F167" s="56">
        <v>161.3</v>
      </c>
      <c r="G167" s="27"/>
      <c r="H167" s="28"/>
      <c r="I167" s="28"/>
      <c r="J167" s="27">
        <f t="shared" ref="J167:J168" si="100">(44.6/48.7)*I155</f>
        <v>51.00151951</v>
      </c>
      <c r="K167" s="29">
        <f t="shared" ref="K167:K168" si="101">D167-J167</f>
        <v>4768.99848</v>
      </c>
      <c r="L167" s="29">
        <f t="shared" si="99"/>
        <v>159.5967038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30392.0</v>
      </c>
      <c r="E168" s="57">
        <v>1.401734E7</v>
      </c>
      <c r="F168" s="56">
        <v>216.8</v>
      </c>
      <c r="G168" s="27"/>
      <c r="H168" s="28"/>
      <c r="I168" s="28"/>
      <c r="J168" s="27">
        <f t="shared" si="100"/>
        <v>151.7956879</v>
      </c>
      <c r="K168" s="29">
        <f t="shared" si="101"/>
        <v>30240.20431</v>
      </c>
      <c r="L168" s="29">
        <f t="shared" si="99"/>
        <v>215.7342571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74.0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74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35286.0</v>
      </c>
      <c r="E170" s="59">
        <v>1.7005496E7</v>
      </c>
      <c r="F170" s="58">
        <v>207.5</v>
      </c>
      <c r="G170" s="29"/>
      <c r="H170" s="28"/>
      <c r="I170" s="28"/>
      <c r="J170" s="27"/>
      <c r="K170" s="29">
        <f>SUM(K167:K169)</f>
        <v>35083.20279</v>
      </c>
      <c r="L170" s="29">
        <f t="shared" ref="L170:L173" si="102">K170/(E170/100000)</f>
        <v>206.3050839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46506.0</v>
      </c>
      <c r="E171" s="59">
        <v>2.1375023E7</v>
      </c>
      <c r="F171" s="58">
        <v>217.6</v>
      </c>
      <c r="G171" s="29"/>
      <c r="H171" s="28"/>
      <c r="I171" s="28"/>
      <c r="J171" s="27"/>
      <c r="K171" s="29">
        <f>SUM(K170,K166,K162,K158)</f>
        <v>46506</v>
      </c>
      <c r="L171" s="29">
        <f t="shared" si="102"/>
        <v>217.5716957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39.0</v>
      </c>
      <c r="E172" s="57">
        <v>82278.0</v>
      </c>
      <c r="F172" s="56">
        <v>47.4</v>
      </c>
      <c r="G172" s="27"/>
      <c r="H172" s="28"/>
      <c r="I172" s="28">
        <f>I175-I173</f>
        <v>114.78</v>
      </c>
      <c r="J172" s="27"/>
      <c r="K172" s="29">
        <f>D172+I172</f>
        <v>153.78</v>
      </c>
      <c r="L172" s="29">
        <f t="shared" si="102"/>
        <v>186.9029388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919.0</v>
      </c>
      <c r="E173" s="57">
        <v>186718.0</v>
      </c>
      <c r="F173" s="56">
        <v>492.2</v>
      </c>
      <c r="G173" s="27">
        <v>1.42</v>
      </c>
      <c r="H173" s="28">
        <f>D173*G173</f>
        <v>1304.98</v>
      </c>
      <c r="I173" s="28">
        <f>H173-D173</f>
        <v>385.98</v>
      </c>
      <c r="J173" s="27"/>
      <c r="K173" s="29">
        <f>H173</f>
        <v>1304.98</v>
      </c>
      <c r="L173" s="29">
        <f t="shared" si="102"/>
        <v>698.9042299</v>
      </c>
      <c r="M173" s="29">
        <f>L185*(E172/100000)</f>
        <v>274.3663179</v>
      </c>
      <c r="N173" s="27">
        <f>K173-M173</f>
        <v>1030.613682</v>
      </c>
      <c r="O173" s="42">
        <v>47.0</v>
      </c>
      <c r="P173" s="46">
        <v>34.25</v>
      </c>
      <c r="Q173" s="28">
        <f>N173*P173</f>
        <v>35298.51861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963.0</v>
      </c>
      <c r="E175" s="59">
        <v>268996.0</v>
      </c>
      <c r="F175" s="58">
        <v>358.0</v>
      </c>
      <c r="G175" s="29">
        <v>1.52</v>
      </c>
      <c r="H175" s="28">
        <f>D175*G175</f>
        <v>1463.76</v>
      </c>
      <c r="I175" s="28">
        <f>H175-D175</f>
        <v>500.76</v>
      </c>
      <c r="J175" s="27"/>
      <c r="K175" s="29">
        <f>SUM(K172:K174)</f>
        <v>1463.76</v>
      </c>
      <c r="L175" s="29">
        <f t="shared" ref="L175:L177" si="103">K175/(E175/100000)</f>
        <v>544.1567904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51.0</v>
      </c>
      <c r="E176" s="57">
        <v>38777.0</v>
      </c>
      <c r="F176" s="56">
        <v>131.5</v>
      </c>
      <c r="G176" s="27"/>
      <c r="H176" s="28"/>
      <c r="I176" s="28"/>
      <c r="J176" s="27">
        <f t="shared" ref="J176:J177" si="104">(0.5/48.7)*I172</f>
        <v>1.178439425</v>
      </c>
      <c r="K176" s="29">
        <f t="shared" ref="K176:K177" si="105">D176-J176</f>
        <v>49.82156057</v>
      </c>
      <c r="L176" s="29">
        <f t="shared" si="103"/>
        <v>128.4822461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1461.0</v>
      </c>
      <c r="E177" s="57">
        <v>1100710.0</v>
      </c>
      <c r="F177" s="56">
        <v>132.7</v>
      </c>
      <c r="G177" s="27"/>
      <c r="H177" s="28"/>
      <c r="I177" s="28"/>
      <c r="J177" s="27">
        <f t="shared" si="104"/>
        <v>3.962833676</v>
      </c>
      <c r="K177" s="29">
        <f t="shared" si="105"/>
        <v>1457.037166</v>
      </c>
      <c r="L177" s="29">
        <f t="shared" si="103"/>
        <v>132.3724838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1518.0</v>
      </c>
      <c r="E179" s="59">
        <v>1139487.0</v>
      </c>
      <c r="F179" s="58">
        <v>133.2</v>
      </c>
      <c r="G179" s="29"/>
      <c r="H179" s="28"/>
      <c r="I179" s="28"/>
      <c r="J179" s="27"/>
      <c r="K179" s="29">
        <f>SUM(K176:K178)</f>
        <v>1512.858727</v>
      </c>
      <c r="L179" s="29">
        <f t="shared" ref="L179:L181" si="106">K179/(E179/100000)</f>
        <v>132.7666509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107.0</v>
      </c>
      <c r="E180" s="57">
        <v>124216.0</v>
      </c>
      <c r="F180" s="56">
        <v>86.1</v>
      </c>
      <c r="G180" s="27"/>
      <c r="H180" s="28"/>
      <c r="I180" s="28"/>
      <c r="J180" s="27">
        <f t="shared" ref="J180:J181" si="107">(3.6/48.7)*I172</f>
        <v>8.48476386</v>
      </c>
      <c r="K180" s="29">
        <f t="shared" ref="K180:K181" si="108">D180-J180</f>
        <v>98.51523614</v>
      </c>
      <c r="L180" s="29">
        <f t="shared" si="106"/>
        <v>79.30961884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14751.0</v>
      </c>
      <c r="E181" s="57">
        <v>2804319.0</v>
      </c>
      <c r="F181" s="56">
        <v>526.0</v>
      </c>
      <c r="G181" s="27"/>
      <c r="H181" s="28"/>
      <c r="I181" s="28"/>
      <c r="J181" s="27">
        <f t="shared" si="107"/>
        <v>28.53240246</v>
      </c>
      <c r="K181" s="29">
        <f t="shared" si="108"/>
        <v>14722.4676</v>
      </c>
      <c r="L181" s="29">
        <f t="shared" si="106"/>
        <v>524.9926131</v>
      </c>
      <c r="M181" s="29">
        <f>L185*(E181/100000)</f>
        <v>9351.353682</v>
      </c>
      <c r="N181" s="27">
        <f>K181-M181</f>
        <v>5371.113916</v>
      </c>
      <c r="O181" s="42">
        <v>47.0</v>
      </c>
      <c r="P181" s="46">
        <v>34.25</v>
      </c>
      <c r="Q181" s="28">
        <f>N181*P181</f>
        <v>183960.6516</v>
      </c>
    </row>
    <row r="182">
      <c r="A182" s="32"/>
      <c r="B182" s="32"/>
      <c r="C182" s="24" t="s">
        <v>42</v>
      </c>
      <c r="D182" s="56">
        <v>86.0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14944.0</v>
      </c>
      <c r="E183" s="59">
        <v>2928535.0</v>
      </c>
      <c r="F183" s="58">
        <v>510.3</v>
      </c>
      <c r="G183" s="29"/>
      <c r="H183" s="28"/>
      <c r="I183" s="28"/>
      <c r="J183" s="27"/>
      <c r="K183" s="29">
        <f>SUM(K180:K182)</f>
        <v>14906.98283</v>
      </c>
      <c r="L183" s="29">
        <f t="shared" ref="L183:L185" si="109">K183/(E183/100000)</f>
        <v>509.0252578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6351.0</v>
      </c>
      <c r="E184" s="57">
        <v>2558474.0</v>
      </c>
      <c r="F184" s="56">
        <v>248.2</v>
      </c>
      <c r="G184" s="27"/>
      <c r="H184" s="28"/>
      <c r="I184" s="28"/>
      <c r="J184" s="27">
        <f t="shared" ref="J184:J185" si="110">(44.6/48.7)*I172</f>
        <v>105.1167967</v>
      </c>
      <c r="K184" s="29">
        <f t="shared" ref="K184:K185" si="111">D184-J184</f>
        <v>6245.883203</v>
      </c>
      <c r="L184" s="29">
        <f t="shared" si="109"/>
        <v>244.1253342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53459.0</v>
      </c>
      <c r="E185" s="57">
        <v>1.5925481E7</v>
      </c>
      <c r="F185" s="56">
        <v>335.7</v>
      </c>
      <c r="G185" s="27"/>
      <c r="H185" s="28"/>
      <c r="I185" s="28"/>
      <c r="J185" s="27">
        <f t="shared" si="110"/>
        <v>353.4847639</v>
      </c>
      <c r="K185" s="29">
        <f t="shared" si="111"/>
        <v>53105.51524</v>
      </c>
      <c r="L185" s="29">
        <f t="shared" si="109"/>
        <v>333.4625512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182.0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182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59992.0</v>
      </c>
      <c r="E187" s="59">
        <v>1.8483955E7</v>
      </c>
      <c r="F187" s="58">
        <v>324.6</v>
      </c>
      <c r="G187" s="29"/>
      <c r="H187" s="28"/>
      <c r="I187" s="28"/>
      <c r="J187" s="27"/>
      <c r="K187" s="29">
        <f>SUM(K184:K186)</f>
        <v>59533.39844</v>
      </c>
      <c r="L187" s="29">
        <f t="shared" ref="L187:L190" si="112">K187/(E187/100000)</f>
        <v>322.0814941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77417.0</v>
      </c>
      <c r="E188" s="59">
        <v>2.2820973E7</v>
      </c>
      <c r="F188" s="58">
        <v>339.2</v>
      </c>
      <c r="G188" s="29"/>
      <c r="H188" s="28"/>
      <c r="I188" s="28"/>
      <c r="J188" s="27"/>
      <c r="K188" s="29">
        <f>SUM(K187,K183,K179,K175)</f>
        <v>77417</v>
      </c>
      <c r="L188" s="29">
        <f t="shared" si="112"/>
        <v>339.236193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51.0</v>
      </c>
      <c r="E189" s="57">
        <v>63952.0</v>
      </c>
      <c r="F189" s="56">
        <v>79.7</v>
      </c>
      <c r="G189" s="27"/>
      <c r="H189" s="28"/>
      <c r="I189" s="28">
        <f>I192-I190</f>
        <v>135.08</v>
      </c>
      <c r="J189" s="27"/>
      <c r="K189" s="29">
        <f>D189+I189</f>
        <v>186.08</v>
      </c>
      <c r="L189" s="29">
        <f t="shared" si="112"/>
        <v>290.9682262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1070.0</v>
      </c>
      <c r="E190" s="57">
        <v>169828.0</v>
      </c>
      <c r="F190" s="56">
        <v>630.0</v>
      </c>
      <c r="G190" s="27">
        <v>1.42</v>
      </c>
      <c r="H190" s="28">
        <f>D190*G190</f>
        <v>1519.4</v>
      </c>
      <c r="I190" s="28">
        <f>H190-D190</f>
        <v>449.4</v>
      </c>
      <c r="J190" s="27"/>
      <c r="K190" s="29">
        <f>H190</f>
        <v>1519.4</v>
      </c>
      <c r="L190" s="29">
        <f t="shared" si="112"/>
        <v>894.6699013</v>
      </c>
      <c r="M190" s="29">
        <f>L202*(E190/100000)</f>
        <v>827.7777892</v>
      </c>
      <c r="N190" s="27">
        <f>K190-M190</f>
        <v>691.6222108</v>
      </c>
      <c r="O190" s="42">
        <v>52.0</v>
      </c>
      <c r="P190" s="46">
        <v>29.9</v>
      </c>
      <c r="Q190" s="28">
        <f>N190*P190</f>
        <v>20679.5041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1124.0</v>
      </c>
      <c r="E192" s="59">
        <v>233780.0</v>
      </c>
      <c r="F192" s="58">
        <v>480.8</v>
      </c>
      <c r="G192" s="29">
        <v>1.52</v>
      </c>
      <c r="H192" s="28">
        <f>D192*G192</f>
        <v>1708.48</v>
      </c>
      <c r="I192" s="28">
        <f>H192-D192</f>
        <v>584.48</v>
      </c>
      <c r="J192" s="27"/>
      <c r="K192" s="29">
        <f>SUM(K189:K191)</f>
        <v>1708.48</v>
      </c>
      <c r="L192" s="29">
        <f t="shared" ref="L192:L194" si="113">K192/(E192/100000)</f>
        <v>730.8067414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51.0</v>
      </c>
      <c r="E193" s="57">
        <v>29792.0</v>
      </c>
      <c r="F193" s="56">
        <v>171.2</v>
      </c>
      <c r="G193" s="27"/>
      <c r="H193" s="28"/>
      <c r="I193" s="28"/>
      <c r="J193" s="27">
        <f t="shared" ref="J193:J194" si="114">(0.5/48.7)*I189</f>
        <v>1.386858316</v>
      </c>
      <c r="K193" s="29">
        <f t="shared" ref="K193:K194" si="115">D193-J193</f>
        <v>49.61314168</v>
      </c>
      <c r="L193" s="29">
        <f t="shared" si="113"/>
        <v>166.5317591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2144.0</v>
      </c>
      <c r="E194" s="57">
        <v>997473.0</v>
      </c>
      <c r="F194" s="56">
        <v>214.9</v>
      </c>
      <c r="G194" s="27"/>
      <c r="H194" s="28"/>
      <c r="I194" s="28"/>
      <c r="J194" s="27">
        <f t="shared" si="114"/>
        <v>4.613963039</v>
      </c>
      <c r="K194" s="29">
        <f t="shared" si="115"/>
        <v>2139.386037</v>
      </c>
      <c r="L194" s="29">
        <f t="shared" si="113"/>
        <v>214.4805962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2201.0</v>
      </c>
      <c r="E196" s="59">
        <v>1027265.0</v>
      </c>
      <c r="F196" s="58">
        <v>214.3</v>
      </c>
      <c r="G196" s="29"/>
      <c r="H196" s="28"/>
      <c r="I196" s="28"/>
      <c r="J196" s="27"/>
      <c r="K196" s="29">
        <f>SUM(K193:K195)</f>
        <v>2194.999179</v>
      </c>
      <c r="L196" s="29">
        <f t="shared" ref="L196:L198" si="116">K196/(E196/100000)</f>
        <v>213.6740937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120.0</v>
      </c>
      <c r="E197" s="57">
        <v>100395.0</v>
      </c>
      <c r="F197" s="56">
        <v>119.5</v>
      </c>
      <c r="G197" s="27"/>
      <c r="H197" s="28"/>
      <c r="I197" s="28"/>
      <c r="J197" s="27">
        <f t="shared" ref="J197:J198" si="117">(3.6/48.7)*I189</f>
        <v>9.985379877</v>
      </c>
      <c r="K197" s="29">
        <f t="shared" ref="K197:K198" si="118">D197-J197</f>
        <v>110.0146201</v>
      </c>
      <c r="L197" s="29">
        <f t="shared" si="116"/>
        <v>109.5817721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20776.0</v>
      </c>
      <c r="E198" s="57">
        <v>2552612.0</v>
      </c>
      <c r="F198" s="56">
        <v>813.9</v>
      </c>
      <c r="G198" s="27"/>
      <c r="H198" s="28"/>
      <c r="I198" s="28"/>
      <c r="J198" s="27">
        <f t="shared" si="117"/>
        <v>33.22053388</v>
      </c>
      <c r="K198" s="29">
        <f t="shared" si="118"/>
        <v>20742.77947</v>
      </c>
      <c r="L198" s="29">
        <f t="shared" si="116"/>
        <v>812.6099645</v>
      </c>
      <c r="M198" s="29">
        <f>L202*(E198/100000)</f>
        <v>12441.97375</v>
      </c>
      <c r="N198" s="27">
        <f>K198-M198</f>
        <v>8300.805716</v>
      </c>
      <c r="O198" s="42">
        <v>52.0</v>
      </c>
      <c r="P198" s="46">
        <v>29.9</v>
      </c>
      <c r="Q198" s="28">
        <f>N198*P198</f>
        <v>248194.0909</v>
      </c>
    </row>
    <row r="199">
      <c r="A199" s="32"/>
      <c r="B199" s="32"/>
      <c r="C199" s="24" t="s">
        <v>42</v>
      </c>
      <c r="D199" s="56">
        <v>120.0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21016.0</v>
      </c>
      <c r="E200" s="59">
        <v>2653007.0</v>
      </c>
      <c r="F200" s="58">
        <v>792.2</v>
      </c>
      <c r="G200" s="29"/>
      <c r="H200" s="28"/>
      <c r="I200" s="28"/>
      <c r="J200" s="27"/>
      <c r="K200" s="29">
        <f>SUM(K197:K199)</f>
        <v>20972.79409</v>
      </c>
      <c r="L200" s="29">
        <f t="shared" ref="L200:L202" si="119">K200/(E200/100000)</f>
        <v>790.5291651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7600.0</v>
      </c>
      <c r="E201" s="57">
        <v>2019822.0</v>
      </c>
      <c r="F201" s="56">
        <v>376.3</v>
      </c>
      <c r="G201" s="27"/>
      <c r="H201" s="28"/>
      <c r="I201" s="28"/>
      <c r="J201" s="27">
        <f t="shared" ref="J201:J202" si="120">(44.6/48.7)*I189</f>
        <v>123.7077618</v>
      </c>
      <c r="K201" s="29">
        <f t="shared" ref="K201:K202" si="121">D201-J201</f>
        <v>7476.292238</v>
      </c>
      <c r="L201" s="29">
        <f t="shared" si="119"/>
        <v>370.146094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76964.0</v>
      </c>
      <c r="E202" s="57">
        <v>1.57056E7</v>
      </c>
      <c r="F202" s="56">
        <v>490.0</v>
      </c>
      <c r="G202" s="27"/>
      <c r="H202" s="28"/>
      <c r="I202" s="28"/>
      <c r="J202" s="27">
        <f t="shared" si="120"/>
        <v>411.5655031</v>
      </c>
      <c r="K202" s="29">
        <f t="shared" si="121"/>
        <v>76552.4345</v>
      </c>
      <c r="L202" s="29">
        <f t="shared" si="119"/>
        <v>487.4212669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220.0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220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84784.0</v>
      </c>
      <c r="E204" s="59">
        <v>1.7725422E7</v>
      </c>
      <c r="F204" s="58">
        <v>478.3</v>
      </c>
      <c r="G204" s="29"/>
      <c r="H204" s="28"/>
      <c r="I204" s="28"/>
      <c r="J204" s="27"/>
      <c r="K204" s="29">
        <f>SUM(K201:K203)</f>
        <v>84248.72674</v>
      </c>
      <c r="L204" s="29">
        <f t="shared" ref="L204:L207" si="122">K204/(E204/100000)</f>
        <v>475.2988489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109125.0</v>
      </c>
      <c r="E205" s="59">
        <v>2.1639474E7</v>
      </c>
      <c r="F205" s="58">
        <v>504.3</v>
      </c>
      <c r="G205" s="29"/>
      <c r="H205" s="28"/>
      <c r="I205" s="28"/>
      <c r="J205" s="27"/>
      <c r="K205" s="29">
        <f>SUM(K204,K200,K196,K192)</f>
        <v>109125</v>
      </c>
      <c r="L205" s="29">
        <f t="shared" si="122"/>
        <v>504.2867493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49.0</v>
      </c>
      <c r="E206" s="57">
        <v>42983.0</v>
      </c>
      <c r="F206" s="56">
        <v>114.0</v>
      </c>
      <c r="G206" s="27"/>
      <c r="H206" s="28"/>
      <c r="I206" s="28">
        <f>I209-I207</f>
        <v>132.5</v>
      </c>
      <c r="J206" s="27"/>
      <c r="K206" s="29">
        <f>D206+I206</f>
        <v>181.5</v>
      </c>
      <c r="L206" s="29">
        <f t="shared" si="122"/>
        <v>422.2599632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1135.0</v>
      </c>
      <c r="E207" s="57">
        <v>136858.0</v>
      </c>
      <c r="F207" s="56">
        <v>829.3</v>
      </c>
      <c r="G207" s="27">
        <v>1.28</v>
      </c>
      <c r="H207" s="28">
        <f>D207*G207</f>
        <v>1452.8</v>
      </c>
      <c r="I207" s="28">
        <f>H207-D207</f>
        <v>317.8</v>
      </c>
      <c r="J207" s="27"/>
      <c r="K207" s="29">
        <f>H207</f>
        <v>1452.8</v>
      </c>
      <c r="L207" s="29">
        <f t="shared" si="122"/>
        <v>1061.538237</v>
      </c>
      <c r="M207" s="29">
        <f>L219*(E207/100000)</f>
        <v>940.1650204</v>
      </c>
      <c r="N207" s="27">
        <f>K207-M207</f>
        <v>512.6349796</v>
      </c>
      <c r="O207" s="42">
        <v>57.0</v>
      </c>
      <c r="P207" s="46">
        <v>25.65</v>
      </c>
      <c r="Q207" s="28">
        <f>N207*P207</f>
        <v>13149.08723</v>
      </c>
    </row>
    <row r="208">
      <c r="A208" s="32"/>
      <c r="B208" s="32"/>
      <c r="C208" s="24" t="s">
        <v>42</v>
      </c>
      <c r="D208" s="56">
        <v>1.0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1185.0</v>
      </c>
      <c r="E209" s="59">
        <v>179841.0</v>
      </c>
      <c r="F209" s="58">
        <v>658.9</v>
      </c>
      <c r="G209" s="29">
        <v>1.38</v>
      </c>
      <c r="H209" s="28">
        <f>D209*G209</f>
        <v>1635.3</v>
      </c>
      <c r="I209" s="28">
        <f>H209-D209</f>
        <v>450.3</v>
      </c>
      <c r="J209" s="27"/>
      <c r="K209" s="29">
        <f>SUM(K206:K208)</f>
        <v>1635.3</v>
      </c>
      <c r="L209" s="29">
        <f t="shared" ref="L209:L211" si="123">K209/(E209/100000)</f>
        <v>909.3032178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53.0</v>
      </c>
      <c r="E210" s="57">
        <v>21063.0</v>
      </c>
      <c r="F210" s="56">
        <v>251.6</v>
      </c>
      <c r="G210" s="27"/>
      <c r="H210" s="28"/>
      <c r="I210" s="28"/>
      <c r="J210" s="27">
        <f t="shared" ref="J210:J211" si="124">(0.5/48.7)*I206</f>
        <v>1.36036961</v>
      </c>
      <c r="K210" s="29">
        <f t="shared" ref="K210:K211" si="125">D210-J210</f>
        <v>51.63963039</v>
      </c>
      <c r="L210" s="29">
        <f t="shared" si="123"/>
        <v>245.1674994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2777.0</v>
      </c>
      <c r="E211" s="57">
        <v>847729.0</v>
      </c>
      <c r="F211" s="56">
        <v>327.6</v>
      </c>
      <c r="G211" s="27"/>
      <c r="H211" s="28"/>
      <c r="I211" s="28"/>
      <c r="J211" s="27">
        <f t="shared" si="124"/>
        <v>3.262833676</v>
      </c>
      <c r="K211" s="29">
        <f t="shared" si="125"/>
        <v>2773.737166</v>
      </c>
      <c r="L211" s="29">
        <f t="shared" si="123"/>
        <v>327.1962109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2834.0</v>
      </c>
      <c r="E213" s="59">
        <v>868792.0</v>
      </c>
      <c r="F213" s="58">
        <v>326.2</v>
      </c>
      <c r="G213" s="29"/>
      <c r="H213" s="28"/>
      <c r="I213" s="28"/>
      <c r="J213" s="27"/>
      <c r="K213" s="29">
        <f>SUM(K210:K212)</f>
        <v>2829.376797</v>
      </c>
      <c r="L213" s="29">
        <f t="shared" ref="L213:L215" si="126">K213/(E213/100000)</f>
        <v>325.6679155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120.0</v>
      </c>
      <c r="E214" s="57">
        <v>72265.0</v>
      </c>
      <c r="F214" s="56">
        <v>166.1</v>
      </c>
      <c r="G214" s="27"/>
      <c r="H214" s="28"/>
      <c r="I214" s="28"/>
      <c r="J214" s="27">
        <f t="shared" ref="J214:J215" si="127">(3.6/48.7)*I206</f>
        <v>9.794661191</v>
      </c>
      <c r="K214" s="29">
        <f t="shared" ref="K214:K215" si="128">D214-J214</f>
        <v>110.2053388</v>
      </c>
      <c r="L214" s="29">
        <f t="shared" si="126"/>
        <v>152.5016797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24278.0</v>
      </c>
      <c r="E215" s="57">
        <v>2069104.0</v>
      </c>
      <c r="F215" s="60">
        <v>1173.4</v>
      </c>
      <c r="G215" s="27"/>
      <c r="H215" s="28"/>
      <c r="I215" s="28"/>
      <c r="J215" s="29">
        <f t="shared" si="127"/>
        <v>23.49240246</v>
      </c>
      <c r="K215" s="29">
        <f t="shared" si="128"/>
        <v>24254.5076</v>
      </c>
      <c r="L215" s="29">
        <f t="shared" si="126"/>
        <v>1172.22274</v>
      </c>
      <c r="M215" s="29">
        <f>L219*(E215/100000)</f>
        <v>14213.99702</v>
      </c>
      <c r="N215" s="29">
        <f>K215-M215</f>
        <v>10040.51058</v>
      </c>
      <c r="O215" s="42">
        <v>57.0</v>
      </c>
      <c r="P215" s="33">
        <v>25.65</v>
      </c>
      <c r="Q215" s="28">
        <f>N215*P215</f>
        <v>257539.0963</v>
      </c>
    </row>
    <row r="216">
      <c r="A216" s="32"/>
      <c r="B216" s="32"/>
      <c r="C216" s="24" t="s">
        <v>42</v>
      </c>
      <c r="D216" s="56">
        <v>125.0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125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24523.0</v>
      </c>
      <c r="E217" s="59">
        <v>2141369.0</v>
      </c>
      <c r="F217" s="61">
        <v>1145.2</v>
      </c>
      <c r="G217" s="27"/>
      <c r="H217" s="28"/>
      <c r="I217" s="28"/>
      <c r="J217" s="27"/>
      <c r="K217" s="29">
        <f>SUM(K214:K216)</f>
        <v>24489.71294</v>
      </c>
      <c r="L217" s="29">
        <f t="shared" ref="L217:L219" si="129">K217/(E217/100000)</f>
        <v>1143.647495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8790.0</v>
      </c>
      <c r="E218" s="57">
        <v>1532274.0</v>
      </c>
      <c r="F218" s="56">
        <v>573.7</v>
      </c>
      <c r="G218" s="27"/>
      <c r="H218" s="28"/>
      <c r="I218" s="28"/>
      <c r="J218" s="27">
        <f t="shared" ref="J218:J219" si="130">(44.6/48.7)*I206</f>
        <v>121.3449692</v>
      </c>
      <c r="K218" s="29">
        <f t="shared" ref="K218:K219" si="131">D218-J218</f>
        <v>8668.655031</v>
      </c>
      <c r="L218" s="29">
        <f t="shared" si="129"/>
        <v>565.7379183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97100.0</v>
      </c>
      <c r="E219" s="57">
        <v>1.4092292E7</v>
      </c>
      <c r="F219" s="56">
        <v>689.0</v>
      </c>
      <c r="G219" s="27"/>
      <c r="H219" s="28"/>
      <c r="I219" s="28"/>
      <c r="J219" s="27">
        <f t="shared" si="130"/>
        <v>291.0447639</v>
      </c>
      <c r="K219" s="29">
        <f t="shared" si="131"/>
        <v>96808.95524</v>
      </c>
      <c r="L219" s="29">
        <f t="shared" si="129"/>
        <v>686.9638753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276.0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276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106166.0</v>
      </c>
      <c r="E221" s="59">
        <v>1.5624566E7</v>
      </c>
      <c r="F221" s="58">
        <v>679.5</v>
      </c>
      <c r="G221" s="29"/>
      <c r="H221" s="28"/>
      <c r="I221" s="28"/>
      <c r="J221" s="27"/>
      <c r="K221" s="29">
        <f>SUM(K218:K220)</f>
        <v>105753.6103</v>
      </c>
      <c r="L221" s="29">
        <f t="shared" ref="L221:L224" si="132">K221/(E221/100000)</f>
        <v>676.8419057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134708.0</v>
      </c>
      <c r="E222" s="59">
        <v>1.8814568E7</v>
      </c>
      <c r="F222" s="58">
        <v>716.0</v>
      </c>
      <c r="G222" s="29"/>
      <c r="H222" s="28"/>
      <c r="I222" s="28"/>
      <c r="J222" s="27"/>
      <c r="K222" s="29">
        <f>SUM(K221,K217,K213,K209)</f>
        <v>134708</v>
      </c>
      <c r="L222" s="29">
        <f t="shared" si="132"/>
        <v>715.9771088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50.0</v>
      </c>
      <c r="E223" s="57">
        <v>28102.0</v>
      </c>
      <c r="F223" s="56">
        <v>177.9</v>
      </c>
      <c r="G223" s="27"/>
      <c r="H223" s="28"/>
      <c r="I223" s="28">
        <f>I226-I224</f>
        <v>141</v>
      </c>
      <c r="J223" s="27"/>
      <c r="K223" s="29">
        <f>D223+I223</f>
        <v>191</v>
      </c>
      <c r="L223" s="29">
        <f t="shared" si="132"/>
        <v>679.6669276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1201.0</v>
      </c>
      <c r="E224" s="57">
        <v>101732.0</v>
      </c>
      <c r="F224" s="60">
        <v>1180.6</v>
      </c>
      <c r="G224" s="27">
        <v>1.28</v>
      </c>
      <c r="H224" s="28">
        <f>D224*G224</f>
        <v>1537.28</v>
      </c>
      <c r="I224" s="28">
        <f>H224-D224</f>
        <v>336.28</v>
      </c>
      <c r="J224" s="29"/>
      <c r="K224" s="29">
        <f>H224</f>
        <v>1537.28</v>
      </c>
      <c r="L224" s="29">
        <f t="shared" si="132"/>
        <v>1511.107616</v>
      </c>
      <c r="M224" s="29">
        <f>L236*(E224/100000)</f>
        <v>1048.039967</v>
      </c>
      <c r="N224" s="29">
        <f>K224-M224</f>
        <v>489.2400327</v>
      </c>
      <c r="O224" s="42">
        <v>62.0</v>
      </c>
      <c r="P224" s="33">
        <v>21.5</v>
      </c>
      <c r="Q224" s="28">
        <f>N224*P224</f>
        <v>10518.6607</v>
      </c>
    </row>
    <row r="225">
      <c r="A225" s="32"/>
      <c r="B225" s="32"/>
      <c r="C225" s="24" t="s">
        <v>42</v>
      </c>
      <c r="D225" s="56">
        <v>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1256.0</v>
      </c>
      <c r="E226" s="59">
        <v>129834.0</v>
      </c>
      <c r="F226" s="58">
        <v>967.4</v>
      </c>
      <c r="G226" s="29">
        <v>1.38</v>
      </c>
      <c r="H226" s="28">
        <f>D226*G226</f>
        <v>1733.28</v>
      </c>
      <c r="I226" s="28">
        <f>H226-D226</f>
        <v>477.28</v>
      </c>
      <c r="J226" s="27"/>
      <c r="K226" s="29">
        <f>SUM(K223:K225)</f>
        <v>1733.28</v>
      </c>
      <c r="L226" s="29">
        <f t="shared" ref="L226:L228" si="133">K226/(E226/100000)</f>
        <v>1334.996996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51.0</v>
      </c>
      <c r="E227" s="57">
        <v>14191.0</v>
      </c>
      <c r="F227" s="56">
        <v>359.4</v>
      </c>
      <c r="G227" s="27"/>
      <c r="H227" s="28"/>
      <c r="I227" s="28"/>
      <c r="J227" s="27">
        <f t="shared" ref="J227:J228" si="134">(0.5/48.7)*I223</f>
        <v>1.447638604</v>
      </c>
      <c r="K227" s="29">
        <f t="shared" ref="K227:K228" si="135">D227-J227</f>
        <v>49.5523614</v>
      </c>
      <c r="L227" s="29">
        <f t="shared" si="133"/>
        <v>349.1816038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3218.0</v>
      </c>
      <c r="E228" s="57">
        <v>631009.0</v>
      </c>
      <c r="F228" s="56">
        <v>510.0</v>
      </c>
      <c r="G228" s="27"/>
      <c r="H228" s="28"/>
      <c r="I228" s="28"/>
      <c r="J228" s="27">
        <f t="shared" si="134"/>
        <v>3.452566735</v>
      </c>
      <c r="K228" s="29">
        <f t="shared" si="135"/>
        <v>3214.547433</v>
      </c>
      <c r="L228" s="29">
        <f t="shared" si="133"/>
        <v>509.4297281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11.0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11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3280.0</v>
      </c>
      <c r="E230" s="59">
        <v>645200.0</v>
      </c>
      <c r="F230" s="58">
        <v>508.4</v>
      </c>
      <c r="G230" s="29"/>
      <c r="H230" s="28"/>
      <c r="I230" s="28"/>
      <c r="J230" s="27"/>
      <c r="K230" s="29">
        <f>SUM(K227:K229)</f>
        <v>3275.099795</v>
      </c>
      <c r="L230" s="29">
        <f t="shared" ref="L230:L232" si="136">K230/(E230/100000)</f>
        <v>507.6100116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123.0</v>
      </c>
      <c r="E231" s="57">
        <v>49652.0</v>
      </c>
      <c r="F231" s="56">
        <v>247.7</v>
      </c>
      <c r="G231" s="27"/>
      <c r="H231" s="28"/>
      <c r="I231" s="28"/>
      <c r="J231" s="27">
        <f t="shared" ref="J231:J232" si="137">(3.6/48.7)*I223</f>
        <v>10.42299795</v>
      </c>
      <c r="K231" s="29">
        <f t="shared" ref="K231:K232" si="138">D231-J231</f>
        <v>112.5770021</v>
      </c>
      <c r="L231" s="29">
        <f t="shared" si="136"/>
        <v>226.7320592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23950.0</v>
      </c>
      <c r="E232" s="57">
        <v>1476775.0</v>
      </c>
      <c r="F232" s="60">
        <v>1621.8</v>
      </c>
      <c r="G232" s="27"/>
      <c r="H232" s="28"/>
      <c r="I232" s="28"/>
      <c r="J232" s="29">
        <f t="shared" si="137"/>
        <v>24.85848049</v>
      </c>
      <c r="K232" s="29">
        <f t="shared" si="138"/>
        <v>23925.14152</v>
      </c>
      <c r="L232" s="29">
        <f t="shared" si="136"/>
        <v>1620.093888</v>
      </c>
      <c r="M232" s="29">
        <f>L236*(E232/100000)</f>
        <v>15213.6911</v>
      </c>
      <c r="N232" s="29">
        <f>K232-M232</f>
        <v>8711.450422</v>
      </c>
      <c r="O232" s="42">
        <v>62.0</v>
      </c>
      <c r="P232" s="33">
        <v>21.5</v>
      </c>
      <c r="Q232" s="28">
        <f>N232*P232</f>
        <v>187296.1841</v>
      </c>
    </row>
    <row r="233">
      <c r="A233" s="32"/>
      <c r="B233" s="32"/>
      <c r="C233" s="24" t="s">
        <v>42</v>
      </c>
      <c r="D233" s="56">
        <v>116.0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116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24189.0</v>
      </c>
      <c r="E234" s="59">
        <v>1526427.0</v>
      </c>
      <c r="F234" s="61">
        <v>1584.7</v>
      </c>
      <c r="G234" s="27"/>
      <c r="H234" s="28"/>
      <c r="I234" s="28"/>
      <c r="J234" s="27"/>
      <c r="K234" s="29">
        <f>SUM(K231:K233)</f>
        <v>24153.71852</v>
      </c>
      <c r="L234" s="29">
        <f t="shared" ref="L234:L236" si="139">K234/(E234/100000)</f>
        <v>1582.369712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9266.0</v>
      </c>
      <c r="E235" s="57">
        <v>1116418.0</v>
      </c>
      <c r="F235" s="56">
        <v>830.0</v>
      </c>
      <c r="G235" s="27"/>
      <c r="H235" s="28"/>
      <c r="I235" s="28"/>
      <c r="J235" s="27">
        <f t="shared" ref="J235:J236" si="140">(44.6/48.7)*I223</f>
        <v>129.1293634</v>
      </c>
      <c r="K235" s="29">
        <f t="shared" ref="K235:K236" si="141">D235-J235</f>
        <v>9136.870637</v>
      </c>
      <c r="L235" s="29">
        <f t="shared" si="139"/>
        <v>818.40947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123155.0</v>
      </c>
      <c r="E236" s="57">
        <v>1.1924616E7</v>
      </c>
      <c r="F236" s="60">
        <v>1032.8</v>
      </c>
      <c r="G236" s="27"/>
      <c r="H236" s="28"/>
      <c r="I236" s="28"/>
      <c r="J236" s="29">
        <f t="shared" si="140"/>
        <v>307.9689528</v>
      </c>
      <c r="K236" s="29">
        <f t="shared" si="141"/>
        <v>122847.031</v>
      </c>
      <c r="L236" s="29">
        <f t="shared" si="139"/>
        <v>1030.196956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328.0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328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132749.0</v>
      </c>
      <c r="E238" s="59">
        <v>1.3041034E7</v>
      </c>
      <c r="F238" s="61">
        <v>1017.9</v>
      </c>
      <c r="G238" s="27"/>
      <c r="H238" s="28"/>
      <c r="I238" s="28"/>
      <c r="J238" s="27"/>
      <c r="K238" s="29">
        <f>SUM(K235:K237)</f>
        <v>132311.9017</v>
      </c>
      <c r="L238" s="29">
        <f t="shared" ref="L238:L241" si="142">K238/(E238/100000)</f>
        <v>1014.581372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161474.0</v>
      </c>
      <c r="E239" s="59">
        <v>1.5342495E7</v>
      </c>
      <c r="F239" s="61">
        <v>1052.5</v>
      </c>
      <c r="G239" s="27"/>
      <c r="H239" s="28"/>
      <c r="I239" s="28"/>
      <c r="J239" s="27"/>
      <c r="K239" s="29">
        <f>SUM(K238,K234,K230,K226)</f>
        <v>161474</v>
      </c>
      <c r="L239" s="29">
        <f t="shared" si="142"/>
        <v>1052.462458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31.0</v>
      </c>
      <c r="E240" s="57">
        <v>17402.0</v>
      </c>
      <c r="F240" s="56">
        <v>178.1</v>
      </c>
      <c r="G240" s="27"/>
      <c r="H240" s="28"/>
      <c r="I240" s="28">
        <f>I243-I241</f>
        <v>118.96</v>
      </c>
      <c r="J240" s="27"/>
      <c r="K240" s="29">
        <f>D240+I240</f>
        <v>149.96</v>
      </c>
      <c r="L240" s="29">
        <f t="shared" si="142"/>
        <v>861.7400299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1259.0</v>
      </c>
      <c r="E241" s="57">
        <v>70412.0</v>
      </c>
      <c r="F241" s="60">
        <v>1788.0</v>
      </c>
      <c r="G241" s="27">
        <v>1.49</v>
      </c>
      <c r="H241" s="28">
        <f>D241*G241</f>
        <v>1875.91</v>
      </c>
      <c r="I241" s="28">
        <f>H241-D241</f>
        <v>616.91</v>
      </c>
      <c r="J241" s="29"/>
      <c r="K241" s="29">
        <f>H241</f>
        <v>1875.91</v>
      </c>
      <c r="L241" s="29">
        <f t="shared" si="142"/>
        <v>2664.190763</v>
      </c>
      <c r="M241" s="29">
        <f>L253*(E241/100000)</f>
        <v>1100.068035</v>
      </c>
      <c r="N241" s="29">
        <f>K241-M241</f>
        <v>775.841965</v>
      </c>
      <c r="O241" s="42">
        <v>67.0</v>
      </c>
      <c r="P241" s="33">
        <v>17.7</v>
      </c>
      <c r="Q241" s="28">
        <f>N241*P241</f>
        <v>13732.40278</v>
      </c>
    </row>
    <row r="242">
      <c r="A242" s="32"/>
      <c r="B242" s="32"/>
      <c r="C242" s="24" t="s">
        <v>42</v>
      </c>
      <c r="D242" s="56">
        <v>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1291.0</v>
      </c>
      <c r="E243" s="59">
        <v>87814.0</v>
      </c>
      <c r="F243" s="61">
        <v>1470.2</v>
      </c>
      <c r="G243" s="27">
        <v>1.57</v>
      </c>
      <c r="H243" s="28">
        <f>D243*G243</f>
        <v>2026.87</v>
      </c>
      <c r="I243" s="28">
        <f>H243-D243</f>
        <v>735.87</v>
      </c>
      <c r="J243" s="27"/>
      <c r="K243" s="29">
        <f>SUM(K240:K242)</f>
        <v>2026.87</v>
      </c>
      <c r="L243" s="29">
        <f t="shared" ref="L243:L245" si="143">K243/(E243/100000)</f>
        <v>2308.139932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61.0</v>
      </c>
      <c r="E244" s="57">
        <v>9452.0</v>
      </c>
      <c r="F244" s="56">
        <v>645.4</v>
      </c>
      <c r="G244" s="27"/>
      <c r="H244" s="28"/>
      <c r="I244" s="28"/>
      <c r="J244" s="27">
        <f t="shared" ref="J244:J245" si="144">(0.5/48.7)*I240</f>
        <v>1.221355236</v>
      </c>
      <c r="K244" s="29">
        <f t="shared" ref="K244:K245" si="145">D244-J244</f>
        <v>59.77864476</v>
      </c>
      <c r="L244" s="29">
        <f t="shared" si="143"/>
        <v>632.4444008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3648.0</v>
      </c>
      <c r="E245" s="57">
        <v>458061.0</v>
      </c>
      <c r="F245" s="56">
        <v>796.4</v>
      </c>
      <c r="G245" s="27"/>
      <c r="H245" s="28"/>
      <c r="I245" s="28"/>
      <c r="J245" s="27">
        <f t="shared" si="144"/>
        <v>6.333778234</v>
      </c>
      <c r="K245" s="29">
        <f t="shared" si="145"/>
        <v>3641.666222</v>
      </c>
      <c r="L245" s="29">
        <f t="shared" si="143"/>
        <v>795.0177426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9.0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9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3718.0</v>
      </c>
      <c r="E247" s="59">
        <v>467513.0</v>
      </c>
      <c r="F247" s="58">
        <v>795.3</v>
      </c>
      <c r="G247" s="29"/>
      <c r="H247" s="28"/>
      <c r="I247" s="28"/>
      <c r="J247" s="27"/>
      <c r="K247" s="29">
        <f>SUM(K244:K246)</f>
        <v>3710.444867</v>
      </c>
      <c r="L247" s="29">
        <f t="shared" ref="L247:L249" si="146">K247/(E247/100000)</f>
        <v>793.6559767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130.0</v>
      </c>
      <c r="E248" s="57">
        <v>34754.0</v>
      </c>
      <c r="F248" s="56">
        <v>374.1</v>
      </c>
      <c r="G248" s="27"/>
      <c r="H248" s="28"/>
      <c r="I248" s="28"/>
      <c r="J248" s="27">
        <f t="shared" ref="J248:J249" si="147">(3.6/48.7)*I240</f>
        <v>8.7937577</v>
      </c>
      <c r="K248" s="29">
        <f t="shared" ref="K248:K249" si="148">D248-J248</f>
        <v>121.2062423</v>
      </c>
      <c r="L248" s="29">
        <f t="shared" si="146"/>
        <v>348.7547974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24971.0</v>
      </c>
      <c r="E249" s="57">
        <v>1087374.0</v>
      </c>
      <c r="F249" s="60">
        <v>2296.4</v>
      </c>
      <c r="G249" s="27"/>
      <c r="H249" s="28"/>
      <c r="I249" s="28"/>
      <c r="J249" s="29">
        <f t="shared" si="147"/>
        <v>45.60320329</v>
      </c>
      <c r="K249" s="29">
        <f t="shared" si="148"/>
        <v>24925.3968</v>
      </c>
      <c r="L249" s="29">
        <f t="shared" si="146"/>
        <v>2292.256096</v>
      </c>
      <c r="M249" s="29">
        <f>L253*(E249/100000)</f>
        <v>16988.37385</v>
      </c>
      <c r="N249" s="29">
        <f>K249-M249</f>
        <v>7937.022947</v>
      </c>
      <c r="O249" s="42">
        <v>67.0</v>
      </c>
      <c r="P249" s="33">
        <v>17.7</v>
      </c>
      <c r="Q249" s="28">
        <f>N249*P249</f>
        <v>140485.3062</v>
      </c>
    </row>
    <row r="250">
      <c r="A250" s="32"/>
      <c r="B250" s="32"/>
      <c r="C250" s="24" t="s">
        <v>42</v>
      </c>
      <c r="D250" s="56">
        <v>128.0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128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25229.0</v>
      </c>
      <c r="E251" s="59">
        <v>1122128.0</v>
      </c>
      <c r="F251" s="61">
        <v>2248.3</v>
      </c>
      <c r="G251" s="27"/>
      <c r="H251" s="28"/>
      <c r="I251" s="28"/>
      <c r="J251" s="27"/>
      <c r="K251" s="29">
        <f>SUM(K248:K250)</f>
        <v>25174.60304</v>
      </c>
      <c r="L251" s="29">
        <f t="shared" ref="L251:L253" si="149">K251/(E251/100000)</f>
        <v>2243.469822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9895.0</v>
      </c>
      <c r="E252" s="57">
        <v>797180.0</v>
      </c>
      <c r="F252" s="60">
        <v>1241.3</v>
      </c>
      <c r="G252" s="27"/>
      <c r="H252" s="28"/>
      <c r="I252" s="28"/>
      <c r="J252" s="29">
        <f t="shared" ref="J252:J253" si="150">(44.6/48.7)*I240</f>
        <v>108.9448871</v>
      </c>
      <c r="K252" s="29">
        <f t="shared" ref="K252:K253" si="151">D252-J252</f>
        <v>9786.055113</v>
      </c>
      <c r="L252" s="29">
        <f t="shared" si="149"/>
        <v>1227.584123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143045.0</v>
      </c>
      <c r="E253" s="57">
        <v>9119712.0</v>
      </c>
      <c r="F253" s="60">
        <v>1568.5</v>
      </c>
      <c r="G253" s="27"/>
      <c r="H253" s="28"/>
      <c r="I253" s="28"/>
      <c r="J253" s="29">
        <f t="shared" si="150"/>
        <v>564.9730185</v>
      </c>
      <c r="K253" s="29">
        <f t="shared" si="151"/>
        <v>142480.027</v>
      </c>
      <c r="L253" s="29">
        <f t="shared" si="149"/>
        <v>1562.330334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272.0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272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153212.0</v>
      </c>
      <c r="E255" s="59">
        <v>9916892.0</v>
      </c>
      <c r="F255" s="61">
        <v>1545.0</v>
      </c>
      <c r="G255" s="27"/>
      <c r="H255" s="28"/>
      <c r="I255" s="28"/>
      <c r="J255" s="27"/>
      <c r="K255" s="29">
        <f>SUM(K252:K254)</f>
        <v>152538.0821</v>
      </c>
      <c r="L255" s="29">
        <f t="shared" ref="L255:L258" si="152">K255/(E255/100000)</f>
        <v>1538.164196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183450.0</v>
      </c>
      <c r="E256" s="59">
        <v>1.1594347E7</v>
      </c>
      <c r="F256" s="61">
        <v>1582.2</v>
      </c>
      <c r="G256" s="27"/>
      <c r="H256" s="28"/>
      <c r="I256" s="28"/>
      <c r="J256" s="27"/>
      <c r="K256" s="29">
        <f>SUM(K255,K251,K247,K243)</f>
        <v>183450</v>
      </c>
      <c r="L256" s="29">
        <f t="shared" si="152"/>
        <v>1582.236585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48.0</v>
      </c>
      <c r="E257" s="57">
        <v>12038.0</v>
      </c>
      <c r="F257" s="56">
        <v>398.7</v>
      </c>
      <c r="G257" s="27"/>
      <c r="H257" s="28"/>
      <c r="I257" s="28">
        <f>I260-I258</f>
        <v>134.74</v>
      </c>
      <c r="J257" s="27"/>
      <c r="K257" s="29">
        <f>D257+I257</f>
        <v>182.74</v>
      </c>
      <c r="L257" s="29">
        <f t="shared" si="152"/>
        <v>1518.02625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1328.0</v>
      </c>
      <c r="E258" s="57">
        <v>47779.0</v>
      </c>
      <c r="F258" s="60">
        <v>2779.5</v>
      </c>
      <c r="G258" s="27">
        <v>1.49</v>
      </c>
      <c r="H258" s="28">
        <f>D258*G258</f>
        <v>1978.72</v>
      </c>
      <c r="I258" s="28">
        <f>H258-D258</f>
        <v>650.72</v>
      </c>
      <c r="J258" s="29"/>
      <c r="K258" s="29">
        <f>H258</f>
        <v>1978.72</v>
      </c>
      <c r="L258" s="29">
        <f t="shared" si="152"/>
        <v>4141.401034</v>
      </c>
      <c r="M258" s="29">
        <f>L270*(E258/100000)</f>
        <v>1172.18731</v>
      </c>
      <c r="N258" s="29">
        <f>K258-M258</f>
        <v>806.5326905</v>
      </c>
      <c r="O258" s="42">
        <v>72.0</v>
      </c>
      <c r="P258" s="33">
        <v>14.1</v>
      </c>
      <c r="Q258" s="28">
        <f>N258*P258</f>
        <v>11372.11094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1378.0</v>
      </c>
      <c r="E260" s="59">
        <v>59817.0</v>
      </c>
      <c r="F260" s="61">
        <v>2303.7</v>
      </c>
      <c r="G260" s="27">
        <v>1.57</v>
      </c>
      <c r="H260" s="28">
        <f>D260*G260</f>
        <v>2163.46</v>
      </c>
      <c r="I260" s="28">
        <f>H260-D260</f>
        <v>785.46</v>
      </c>
      <c r="J260" s="27"/>
      <c r="K260" s="29">
        <f>SUM(K257:K259)</f>
        <v>2163.46</v>
      </c>
      <c r="L260" s="29">
        <f t="shared" ref="L260:L262" si="153">K260/(E260/100000)</f>
        <v>3616.7979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77.0</v>
      </c>
      <c r="E261" s="57">
        <v>6699.0</v>
      </c>
      <c r="F261" s="60">
        <v>1149.4</v>
      </c>
      <c r="G261" s="27"/>
      <c r="H261" s="28"/>
      <c r="I261" s="28"/>
      <c r="J261" s="27">
        <f t="shared" ref="J261:J262" si="154">(0.5/48.7)*I257</f>
        <v>1.383367556</v>
      </c>
      <c r="K261" s="29">
        <f t="shared" ref="K261:K262" si="155">D261-J261</f>
        <v>75.61663244</v>
      </c>
      <c r="L261" s="29">
        <f t="shared" si="153"/>
        <v>1128.774928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4644.0</v>
      </c>
      <c r="E262" s="57">
        <v>342311.0</v>
      </c>
      <c r="F262" s="60">
        <v>1356.7</v>
      </c>
      <c r="G262" s="27"/>
      <c r="H262" s="28"/>
      <c r="I262" s="28"/>
      <c r="J262" s="29">
        <f t="shared" si="154"/>
        <v>6.680903491</v>
      </c>
      <c r="K262" s="29">
        <f t="shared" si="155"/>
        <v>4637.319097</v>
      </c>
      <c r="L262" s="29">
        <f t="shared" si="153"/>
        <v>1354.709342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4728.0</v>
      </c>
      <c r="E264" s="59">
        <v>349010.0</v>
      </c>
      <c r="F264" s="61">
        <v>1354.7</v>
      </c>
      <c r="G264" s="27"/>
      <c r="H264" s="28"/>
      <c r="I264" s="28"/>
      <c r="J264" s="27"/>
      <c r="K264" s="29">
        <f>SUM(K261:K263)</f>
        <v>4719.935729</v>
      </c>
      <c r="L264" s="29">
        <f t="shared" ref="L264:L266" si="156">K264/(E264/100000)</f>
        <v>1352.378364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169.0</v>
      </c>
      <c r="E265" s="57">
        <v>25549.0</v>
      </c>
      <c r="F265" s="56">
        <v>661.5</v>
      </c>
      <c r="G265" s="27"/>
      <c r="H265" s="28"/>
      <c r="I265" s="28"/>
      <c r="J265" s="27">
        <f t="shared" ref="J265:J266" si="157">(3.6/48.7)*I257</f>
        <v>9.960246407</v>
      </c>
      <c r="K265" s="29">
        <f t="shared" ref="K265:K266" si="158">D265-J265</f>
        <v>159.0397536</v>
      </c>
      <c r="L265" s="29">
        <f t="shared" si="156"/>
        <v>622.4891526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26249.0</v>
      </c>
      <c r="E266" s="57">
        <v>820009.0</v>
      </c>
      <c r="F266" s="60">
        <v>3201.1</v>
      </c>
      <c r="G266" s="27"/>
      <c r="H266" s="28"/>
      <c r="I266" s="28"/>
      <c r="J266" s="29">
        <f t="shared" si="157"/>
        <v>48.10250513</v>
      </c>
      <c r="K266" s="29">
        <f t="shared" si="158"/>
        <v>26200.89749</v>
      </c>
      <c r="L266" s="29">
        <f t="shared" si="156"/>
        <v>3195.196333</v>
      </c>
      <c r="M266" s="29">
        <f>L270*(E266/100000)</f>
        <v>20117.71162</v>
      </c>
      <c r="N266" s="29">
        <f>K266-M266</f>
        <v>6083.185875</v>
      </c>
      <c r="O266" s="42">
        <v>72.0</v>
      </c>
      <c r="P266" s="33">
        <v>14.1</v>
      </c>
      <c r="Q266" s="28">
        <f>N266*P266</f>
        <v>85772.92084</v>
      </c>
    </row>
    <row r="267">
      <c r="A267" s="32"/>
      <c r="B267" s="32"/>
      <c r="C267" s="24" t="s">
        <v>42</v>
      </c>
      <c r="D267" s="56">
        <v>120.0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120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26538.0</v>
      </c>
      <c r="E268" s="59">
        <v>845558.0</v>
      </c>
      <c r="F268" s="61">
        <v>3138.5</v>
      </c>
      <c r="G268" s="27"/>
      <c r="H268" s="28"/>
      <c r="I268" s="28"/>
      <c r="J268" s="27"/>
      <c r="K268" s="29">
        <f>SUM(K265:K267)</f>
        <v>26479.93725</v>
      </c>
      <c r="L268" s="29">
        <f t="shared" ref="L268:L270" si="159">K268/(E268/100000)</f>
        <v>3131.652382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11532.0</v>
      </c>
      <c r="E269" s="57">
        <v>603698.0</v>
      </c>
      <c r="F269" s="60">
        <v>1910.2</v>
      </c>
      <c r="G269" s="27"/>
      <c r="H269" s="28"/>
      <c r="I269" s="28"/>
      <c r="J269" s="29">
        <f t="shared" ref="J269:J270" si="160">(44.6/48.7)*I257</f>
        <v>123.396386</v>
      </c>
      <c r="K269" s="29">
        <f t="shared" ref="K269:K270" si="161">D269-J269</f>
        <v>11408.60361</v>
      </c>
      <c r="L269" s="29">
        <f t="shared" si="159"/>
        <v>1889.786551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173637.0</v>
      </c>
      <c r="E270" s="57">
        <v>7053249.0</v>
      </c>
      <c r="F270" s="60">
        <v>2461.8</v>
      </c>
      <c r="G270" s="27"/>
      <c r="H270" s="28"/>
      <c r="I270" s="28"/>
      <c r="J270" s="29">
        <f t="shared" si="160"/>
        <v>595.9365914</v>
      </c>
      <c r="K270" s="29">
        <f t="shared" si="161"/>
        <v>173041.0634</v>
      </c>
      <c r="L270" s="29">
        <f t="shared" si="159"/>
        <v>2453.352539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316.0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316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185485.0</v>
      </c>
      <c r="E272" s="59">
        <v>7656947.0</v>
      </c>
      <c r="F272" s="61">
        <v>2422.4</v>
      </c>
      <c r="G272" s="27"/>
      <c r="H272" s="28"/>
      <c r="I272" s="28"/>
      <c r="J272" s="27"/>
      <c r="K272" s="29">
        <f>SUM(K269:K271)</f>
        <v>184765.667</v>
      </c>
      <c r="L272" s="29">
        <f t="shared" ref="L272:L275" si="162">K272/(E272/100000)</f>
        <v>2413.046179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218129.0</v>
      </c>
      <c r="E273" s="59">
        <v>8911332.0</v>
      </c>
      <c r="F273" s="61">
        <v>2447.8</v>
      </c>
      <c r="G273" s="27"/>
      <c r="H273" s="28"/>
      <c r="I273" s="28"/>
      <c r="J273" s="27"/>
      <c r="K273" s="29">
        <f>SUM(K272,K268,K264,K260)</f>
        <v>218129</v>
      </c>
      <c r="L273" s="29">
        <f t="shared" si="162"/>
        <v>2447.770995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40.0</v>
      </c>
      <c r="E274" s="57">
        <v>8253.0</v>
      </c>
      <c r="F274" s="56">
        <v>484.7</v>
      </c>
      <c r="G274" s="27"/>
      <c r="H274" s="28"/>
      <c r="I274" s="28">
        <f>I277-I275</f>
        <v>76.97</v>
      </c>
      <c r="J274" s="27"/>
      <c r="K274" s="29">
        <f>D274+I274</f>
        <v>116.97</v>
      </c>
      <c r="L274" s="29">
        <f t="shared" si="162"/>
        <v>1417.302799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1277.0</v>
      </c>
      <c r="E275" s="57">
        <v>31628.0</v>
      </c>
      <c r="F275" s="60">
        <v>4037.6</v>
      </c>
      <c r="G275" s="27">
        <v>1.27</v>
      </c>
      <c r="H275" s="28">
        <f>D275*G275</f>
        <v>1621.79</v>
      </c>
      <c r="I275" s="28">
        <f>H275-D275</f>
        <v>344.79</v>
      </c>
      <c r="J275" s="29"/>
      <c r="K275" s="29">
        <f>H275</f>
        <v>1621.79</v>
      </c>
      <c r="L275" s="29">
        <f t="shared" si="162"/>
        <v>5127.703301</v>
      </c>
      <c r="M275" s="29">
        <f>L287*(E275/100000)</f>
        <v>1249.970238</v>
      </c>
      <c r="N275" s="29">
        <f>K275-M275</f>
        <v>371.8197623</v>
      </c>
      <c r="O275" s="42">
        <v>77.0</v>
      </c>
      <c r="P275" s="33">
        <v>10.9</v>
      </c>
      <c r="Q275" s="28">
        <f>N275*P275</f>
        <v>4052.835409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1318.0</v>
      </c>
      <c r="E277" s="59">
        <v>39881.0</v>
      </c>
      <c r="F277" s="61">
        <v>3304.8</v>
      </c>
      <c r="G277" s="27">
        <v>1.32</v>
      </c>
      <c r="H277" s="28">
        <f>D277*G277</f>
        <v>1739.76</v>
      </c>
      <c r="I277" s="28">
        <f>H277-D277</f>
        <v>421.76</v>
      </c>
      <c r="J277" s="27"/>
      <c r="K277" s="29">
        <f>SUM(K274:K276)</f>
        <v>1739.76</v>
      </c>
      <c r="L277" s="29">
        <f t="shared" ref="L277:L279" si="163">K277/(E277/100000)</f>
        <v>4362.378075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94.0</v>
      </c>
      <c r="E278" s="57">
        <v>4565.0</v>
      </c>
      <c r="F278" s="60">
        <v>2059.1</v>
      </c>
      <c r="G278" s="27"/>
      <c r="H278" s="28"/>
      <c r="I278" s="28"/>
      <c r="J278" s="29">
        <f t="shared" ref="J278:J279" si="164">(0.5/48.7)*I274</f>
        <v>0.7902464066</v>
      </c>
      <c r="K278" s="29">
        <f t="shared" ref="K278:K279" si="165">D278-J278</f>
        <v>93.20975359</v>
      </c>
      <c r="L278" s="29">
        <f t="shared" si="163"/>
        <v>2041.83469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5636.0</v>
      </c>
      <c r="E279" s="57">
        <v>247696.0</v>
      </c>
      <c r="F279" s="60">
        <v>2275.4</v>
      </c>
      <c r="G279" s="27"/>
      <c r="H279" s="28"/>
      <c r="I279" s="28"/>
      <c r="J279" s="29">
        <f t="shared" si="164"/>
        <v>3.539938398</v>
      </c>
      <c r="K279" s="29">
        <f t="shared" si="165"/>
        <v>5632.460062</v>
      </c>
      <c r="L279" s="29">
        <f t="shared" si="163"/>
        <v>2273.940662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5735.0</v>
      </c>
      <c r="E281" s="59">
        <v>252261.0</v>
      </c>
      <c r="F281" s="61">
        <v>2273.4</v>
      </c>
      <c r="G281" s="27"/>
      <c r="H281" s="28"/>
      <c r="I281" s="28"/>
      <c r="J281" s="27"/>
      <c r="K281" s="29">
        <f>SUM(K278:K280)</f>
        <v>5730.669815</v>
      </c>
      <c r="L281" s="29">
        <f t="shared" ref="L281:L283" si="166">K281/(E281/100000)</f>
        <v>2271.722468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198.0</v>
      </c>
      <c r="E282" s="57">
        <v>17453.0</v>
      </c>
      <c r="F282" s="60">
        <v>1134.5</v>
      </c>
      <c r="G282" s="27"/>
      <c r="H282" s="28"/>
      <c r="I282" s="28"/>
      <c r="J282" s="29">
        <f t="shared" ref="J282:J283" si="167">(3.6/48.7)*I274</f>
        <v>5.689774127</v>
      </c>
      <c r="K282" s="29">
        <f t="shared" ref="K282:K283" si="168">D282-J282</f>
        <v>192.3102259</v>
      </c>
      <c r="L282" s="29">
        <f t="shared" si="166"/>
        <v>1101.874898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28665.0</v>
      </c>
      <c r="E283" s="57">
        <v>601173.0</v>
      </c>
      <c r="F283" s="60">
        <v>4768.2</v>
      </c>
      <c r="G283" s="27"/>
      <c r="H283" s="28"/>
      <c r="I283" s="28"/>
      <c r="J283" s="29">
        <f t="shared" si="167"/>
        <v>25.48755647</v>
      </c>
      <c r="K283" s="29">
        <f t="shared" si="168"/>
        <v>28639.51244</v>
      </c>
      <c r="L283" s="29">
        <f t="shared" si="166"/>
        <v>4763.938574</v>
      </c>
      <c r="M283" s="29">
        <f>L287*(E283/100000)</f>
        <v>23758.95908</v>
      </c>
      <c r="N283" s="29">
        <f>K283-M283</f>
        <v>4880.553365</v>
      </c>
      <c r="O283" s="42">
        <v>77.0</v>
      </c>
      <c r="P283" s="33">
        <v>10.9</v>
      </c>
      <c r="Q283" s="28">
        <f>N283*P283</f>
        <v>53198.03168</v>
      </c>
    </row>
    <row r="284">
      <c r="A284" s="32"/>
      <c r="B284" s="32"/>
      <c r="C284" s="24" t="s">
        <v>42</v>
      </c>
      <c r="D284" s="56">
        <v>131.0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131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28994.0</v>
      </c>
      <c r="E285" s="59">
        <v>618626.0</v>
      </c>
      <c r="F285" s="61">
        <v>4686.8</v>
      </c>
      <c r="G285" s="27"/>
      <c r="H285" s="28"/>
      <c r="I285" s="28"/>
      <c r="J285" s="27"/>
      <c r="K285" s="29">
        <f>SUM(K282:K284)</f>
        <v>28962.82267</v>
      </c>
      <c r="L285" s="29">
        <f t="shared" ref="L285:L287" si="169">K285/(E285/100000)</f>
        <v>4681.798481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14123.0</v>
      </c>
      <c r="E286" s="57">
        <v>450733.0</v>
      </c>
      <c r="F286" s="60">
        <v>3133.3</v>
      </c>
      <c r="G286" s="27"/>
      <c r="H286" s="28"/>
      <c r="I286" s="28"/>
      <c r="J286" s="29">
        <f t="shared" ref="J286:J287" si="170">(44.6/48.7)*I274</f>
        <v>70.48997947</v>
      </c>
      <c r="K286" s="29">
        <f t="shared" ref="K286:K287" si="171">D286-J286</f>
        <v>14052.51002</v>
      </c>
      <c r="L286" s="29">
        <f t="shared" si="169"/>
        <v>3117.701615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236819.0</v>
      </c>
      <c r="E287" s="57">
        <v>5984242.0</v>
      </c>
      <c r="F287" s="60">
        <v>3957.4</v>
      </c>
      <c r="G287" s="27"/>
      <c r="H287" s="28"/>
      <c r="I287" s="28"/>
      <c r="J287" s="29">
        <f t="shared" si="170"/>
        <v>315.7625051</v>
      </c>
      <c r="K287" s="29">
        <f t="shared" si="171"/>
        <v>236503.2375</v>
      </c>
      <c r="L287" s="29">
        <f t="shared" si="169"/>
        <v>3952.100157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381.0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381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251323.0</v>
      </c>
      <c r="E289" s="59">
        <v>6434975.0</v>
      </c>
      <c r="F289" s="61">
        <v>3905.6</v>
      </c>
      <c r="G289" s="27"/>
      <c r="H289" s="28"/>
      <c r="I289" s="28"/>
      <c r="J289" s="27"/>
      <c r="K289" s="29">
        <f>SUM(K286:K288)</f>
        <v>250936.7475</v>
      </c>
      <c r="L289" s="29">
        <f t="shared" ref="L289:L292" si="172">K289/(E289/100000)</f>
        <v>3899.576106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287370.0</v>
      </c>
      <c r="E290" s="59">
        <v>7345743.0</v>
      </c>
      <c r="F290" s="61">
        <v>3912.1</v>
      </c>
      <c r="G290" s="27"/>
      <c r="H290" s="28"/>
      <c r="I290" s="28"/>
      <c r="J290" s="27"/>
      <c r="K290" s="29">
        <f>SUM(K289,K285,K281,K277)</f>
        <v>287370</v>
      </c>
      <c r="L290" s="29">
        <f t="shared" si="172"/>
        <v>3912.061721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43.0</v>
      </c>
      <c r="E291" s="57">
        <v>5099.0</v>
      </c>
      <c r="F291" s="56">
        <v>843.3</v>
      </c>
      <c r="G291" s="27"/>
      <c r="H291" s="28"/>
      <c r="I291" s="28">
        <f>I294-I292</f>
        <v>76.41</v>
      </c>
      <c r="J291" s="27"/>
      <c r="K291" s="29">
        <f>D291+I291</f>
        <v>119.41</v>
      </c>
      <c r="L291" s="29">
        <f t="shared" si="172"/>
        <v>2341.831732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1221.0</v>
      </c>
      <c r="E292" s="57">
        <v>19803.0</v>
      </c>
      <c r="F292" s="60">
        <v>6165.7</v>
      </c>
      <c r="G292" s="27">
        <v>1.27</v>
      </c>
      <c r="H292" s="28">
        <f>D292*G292</f>
        <v>1550.67</v>
      </c>
      <c r="I292" s="28">
        <f>H292-D292</f>
        <v>329.67</v>
      </c>
      <c r="J292" s="29"/>
      <c r="K292" s="29">
        <f>H292</f>
        <v>1550.67</v>
      </c>
      <c r="L292" s="29">
        <f t="shared" si="172"/>
        <v>7830.48023</v>
      </c>
      <c r="M292" s="29">
        <f>L304*(E292/100000)</f>
        <v>1283.527402</v>
      </c>
      <c r="N292" s="29">
        <f>K292-M292</f>
        <v>267.1425981</v>
      </c>
      <c r="O292" s="42">
        <v>82.0</v>
      </c>
      <c r="P292" s="33">
        <v>8.05</v>
      </c>
      <c r="Q292" s="28">
        <f>N292*P292</f>
        <v>2150.497915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1269.0</v>
      </c>
      <c r="E294" s="59">
        <v>24902.0</v>
      </c>
      <c r="F294" s="61">
        <v>5096.0</v>
      </c>
      <c r="G294" s="27">
        <v>1.32</v>
      </c>
      <c r="H294" s="28">
        <f>D294*G294</f>
        <v>1675.08</v>
      </c>
      <c r="I294" s="28">
        <f>H294-D294</f>
        <v>406.08</v>
      </c>
      <c r="J294" s="27"/>
      <c r="K294" s="29">
        <f>SUM(K291:K293)</f>
        <v>1675.08</v>
      </c>
      <c r="L294" s="29">
        <f t="shared" ref="L294:L296" si="173">K294/(E294/100000)</f>
        <v>6726.688619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84.0</v>
      </c>
      <c r="E295" s="57">
        <v>2845.0</v>
      </c>
      <c r="F295" s="60">
        <v>2952.5</v>
      </c>
      <c r="G295" s="27"/>
      <c r="H295" s="28"/>
      <c r="I295" s="28"/>
      <c r="J295" s="29">
        <f t="shared" ref="J295:J296" si="174">(0.5/48.7)*I291</f>
        <v>0.7844969199</v>
      </c>
      <c r="K295" s="29">
        <f t="shared" ref="K295:K296" si="175">D295-J295</f>
        <v>83.21550308</v>
      </c>
      <c r="L295" s="29">
        <f t="shared" si="173"/>
        <v>2924.973746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6589.0</v>
      </c>
      <c r="E296" s="57">
        <v>163743.0</v>
      </c>
      <c r="F296" s="60">
        <v>4024.0</v>
      </c>
      <c r="G296" s="27"/>
      <c r="H296" s="28"/>
      <c r="I296" s="28"/>
      <c r="J296" s="29">
        <f t="shared" si="174"/>
        <v>3.384702259</v>
      </c>
      <c r="K296" s="29">
        <f t="shared" si="175"/>
        <v>6585.615298</v>
      </c>
      <c r="L296" s="29">
        <f t="shared" si="173"/>
        <v>4021.92173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9.0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9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6682.0</v>
      </c>
      <c r="E298" s="59">
        <v>166588.0</v>
      </c>
      <c r="F298" s="61">
        <v>4011.1</v>
      </c>
      <c r="G298" s="27"/>
      <c r="H298" s="28"/>
      <c r="I298" s="28"/>
      <c r="J298" s="27"/>
      <c r="K298" s="29">
        <f>SUM(K295:K297)</f>
        <v>6677.830801</v>
      </c>
      <c r="L298" s="29">
        <f t="shared" ref="L298:L300" si="176">K298/(E298/100000)</f>
        <v>4008.590535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203.0</v>
      </c>
      <c r="E299" s="57">
        <v>11158.0</v>
      </c>
      <c r="F299" s="60">
        <v>1819.3</v>
      </c>
      <c r="G299" s="27"/>
      <c r="H299" s="28"/>
      <c r="I299" s="28"/>
      <c r="J299" s="29">
        <f t="shared" ref="J299:J300" si="177">(3.6/48.7)*I291</f>
        <v>5.648377823</v>
      </c>
      <c r="K299" s="29">
        <f t="shared" ref="K299:K300" si="178">D299-J299</f>
        <v>197.3516222</v>
      </c>
      <c r="L299" s="29">
        <f t="shared" si="176"/>
        <v>1768.700683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29816.0</v>
      </c>
      <c r="E300" s="57">
        <v>414255.0</v>
      </c>
      <c r="F300" s="60">
        <v>7197.5</v>
      </c>
      <c r="G300" s="27"/>
      <c r="H300" s="28"/>
      <c r="I300" s="28"/>
      <c r="J300" s="29">
        <f t="shared" si="177"/>
        <v>24.36985626</v>
      </c>
      <c r="K300" s="29">
        <f t="shared" si="178"/>
        <v>29791.63014</v>
      </c>
      <c r="L300" s="29">
        <f t="shared" si="176"/>
        <v>7191.61631</v>
      </c>
      <c r="M300" s="29">
        <f>L304*(E300/100000)</f>
        <v>26849.85325</v>
      </c>
      <c r="N300" s="29">
        <f>K300-M300</f>
        <v>2941.776896</v>
      </c>
      <c r="O300" s="42">
        <v>82.0</v>
      </c>
      <c r="P300" s="33">
        <v>8.05</v>
      </c>
      <c r="Q300" s="28">
        <f>N300*P300</f>
        <v>23681.30402</v>
      </c>
    </row>
    <row r="301">
      <c r="A301" s="32"/>
      <c r="B301" s="32"/>
      <c r="C301" s="24" t="s">
        <v>42</v>
      </c>
      <c r="D301" s="56">
        <v>117.0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117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30136.0</v>
      </c>
      <c r="E302" s="59">
        <v>425413.0</v>
      </c>
      <c r="F302" s="61">
        <v>7083.9</v>
      </c>
      <c r="G302" s="27"/>
      <c r="H302" s="28"/>
      <c r="I302" s="28"/>
      <c r="J302" s="27"/>
      <c r="K302" s="29">
        <f>SUM(K299:K301)</f>
        <v>30105.98177</v>
      </c>
      <c r="L302" s="29">
        <f t="shared" ref="L302:L304" si="179">K302/(E302/100000)</f>
        <v>7076.88335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15477.0</v>
      </c>
      <c r="E303" s="57">
        <v>300279.0</v>
      </c>
      <c r="F303" s="60">
        <v>5154.2</v>
      </c>
      <c r="G303" s="27"/>
      <c r="H303" s="28"/>
      <c r="I303" s="28"/>
      <c r="J303" s="29">
        <f t="shared" ref="J303:J304" si="180">(44.6/48.7)*I291</f>
        <v>69.97712526</v>
      </c>
      <c r="K303" s="29">
        <f t="shared" ref="K303:K304" si="181">D303-J303</f>
        <v>15407.02287</v>
      </c>
      <c r="L303" s="29">
        <f t="shared" si="179"/>
        <v>5130.902552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312267.0</v>
      </c>
      <c r="E304" s="57">
        <v>4813177.0</v>
      </c>
      <c r="F304" s="60">
        <v>6487.8</v>
      </c>
      <c r="G304" s="27"/>
      <c r="H304" s="28"/>
      <c r="I304" s="28"/>
      <c r="J304" s="29">
        <f t="shared" si="180"/>
        <v>301.9154415</v>
      </c>
      <c r="K304" s="29">
        <f t="shared" si="181"/>
        <v>311965.0846</v>
      </c>
      <c r="L304" s="29">
        <f t="shared" si="179"/>
        <v>6481.479583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359.0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359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328103.0</v>
      </c>
      <c r="E306" s="59">
        <v>5113456.0</v>
      </c>
      <c r="F306" s="61">
        <v>6416.5</v>
      </c>
      <c r="G306" s="27"/>
      <c r="H306" s="28"/>
      <c r="I306" s="28"/>
      <c r="J306" s="27"/>
      <c r="K306" s="29">
        <f>SUM(K303:K305)</f>
        <v>327731.1074</v>
      </c>
      <c r="L306" s="29">
        <f t="shared" ref="L306:L307" si="182">K306/(E306/100000)</f>
        <v>6409.189938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366190.0</v>
      </c>
      <c r="E307" s="59">
        <v>5730359.0</v>
      </c>
      <c r="F307" s="61">
        <v>6390.4</v>
      </c>
      <c r="G307" s="27"/>
      <c r="H307" s="28"/>
      <c r="I307" s="28"/>
      <c r="J307" s="27"/>
      <c r="K307" s="29">
        <f>SUM(K306,K302,K298,K294)</f>
        <v>366190</v>
      </c>
      <c r="L307" s="29">
        <f t="shared" si="182"/>
        <v>6390.350064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1727146.0</v>
      </c>
      <c r="E308" s="59">
        <v>2.98898126E8</v>
      </c>
      <c r="F308" s="58">
        <v>577.8</v>
      </c>
      <c r="M308" s="3" t="s">
        <v>80</v>
      </c>
      <c r="N308" s="5">
        <f>SUM(N2:N307)</f>
        <v>78436.06493</v>
      </c>
      <c r="O308" s="5"/>
      <c r="P308" s="3" t="s">
        <v>81</v>
      </c>
      <c r="Q308" s="5">
        <f>SUM(Q2:Q307)</f>
        <v>2375387.862</v>
      </c>
    </row>
    <row r="309">
      <c r="C309" s="51" t="s">
        <v>82</v>
      </c>
      <c r="D309" s="52"/>
      <c r="E309" s="53">
        <f>SUM(E15,E32,E49,E66,E83,E100,E117,E134,E151,E168,E185,E202,E219,E236,E253,E270,E287,E304)</f>
        <v>195324638</v>
      </c>
      <c r="M309" s="3" t="s">
        <v>83</v>
      </c>
      <c r="N309" s="5">
        <f>(N308/(E312/100000))</f>
        <v>192.2024686</v>
      </c>
      <c r="O309" s="5"/>
      <c r="P309" s="3" t="s">
        <v>8</v>
      </c>
      <c r="Q309" s="5">
        <f>Q11+Q28+Q45+Q62+Q79+Q96+Q113+Q130+Q147+Q164+Q181+Q198+Q215+Q232+Q249+Q266+Q283+Q300</f>
        <v>2170548.315</v>
      </c>
    </row>
    <row r="310">
      <c r="C310" s="51" t="s">
        <v>84</v>
      </c>
      <c r="D310" s="52"/>
      <c r="E310" s="53">
        <f>SUM(E11,E28,E45,E62,E79,E96,E113,E130,E147,E164,E181,E198,E215,E232,E249,E266,E283,E300)</f>
        <v>38295863</v>
      </c>
      <c r="M310" s="5"/>
      <c r="N310" s="5"/>
      <c r="O310" s="5"/>
      <c r="P310" s="3" t="s">
        <v>85</v>
      </c>
      <c r="Q310" s="5">
        <f>Q308-Q309</f>
        <v>204839.5467</v>
      </c>
    </row>
    <row r="311">
      <c r="C311" s="51" t="s">
        <v>86</v>
      </c>
      <c r="D311" s="52"/>
      <c r="E311" s="53">
        <f>SUM(E3,E20,E37,E54,E71,E88,E105,E122,E139,E156,E173,E190,E207,E224,E241,E258,E275,E292)</f>
        <v>2513220</v>
      </c>
      <c r="M311" s="3" t="s">
        <v>87</v>
      </c>
      <c r="N311" s="5">
        <f>SUM(K13,K30,K47,K64,K81,K98,K115,K132,K149,K166,K183,K200,K217,K234,K251,K268,K285,K302)</f>
        <v>238397.3975</v>
      </c>
      <c r="O311" s="5"/>
      <c r="P311" s="5"/>
      <c r="Q311" s="5"/>
    </row>
    <row r="312">
      <c r="C312" s="51" t="s">
        <v>88</v>
      </c>
      <c r="D312" s="52"/>
      <c r="E312" s="53">
        <f>SUM(E310:E311)</f>
        <v>40809083</v>
      </c>
      <c r="M312" s="3" t="s">
        <v>89</v>
      </c>
      <c r="N312" s="5">
        <f>SUM(K5,K22,K39,K56,K73,K90,K107,K124,K141,K158,K175,K192,K209,K226,K243,K260,K277,K294)</f>
        <v>18128.65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18128.65</v>
      </c>
      <c r="Q313" s="55">
        <f>P313/P314</f>
        <v>1.602383394</v>
      </c>
    </row>
    <row r="314">
      <c r="M314" s="3" t="s">
        <v>91</v>
      </c>
      <c r="N314" s="5">
        <f>SUM(N11,N28,N45,N62,N79,N96,N113,N130,N147,N164,N181,N198,N215,N232,N249,N266,N283,N300)</f>
        <v>71620.96827</v>
      </c>
      <c r="O314" s="5"/>
      <c r="P314" s="51">
        <f>N312-N315</f>
        <v>11313.55334</v>
      </c>
      <c r="Q314" s="51"/>
    </row>
    <row r="315">
      <c r="M315" s="3" t="s">
        <v>92</v>
      </c>
      <c r="N315" s="5">
        <f>SUM(N3,N20,N37,N54,N71,N88,N105,N122,N139,N156,N173,N190,N207,N224,N241,N258,N275,N292)</f>
        <v>6815.096659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238397.3975</v>
      </c>
      <c r="Q316" s="55">
        <f>P316/P317</f>
        <v>1.429442989</v>
      </c>
    </row>
    <row r="317">
      <c r="M317" s="3" t="s">
        <v>94</v>
      </c>
      <c r="N317" s="5">
        <f t="shared" ref="N317:N318" si="183">N314/(E310/100000)</f>
        <v>187.0201183</v>
      </c>
      <c r="O317" s="5"/>
      <c r="P317" s="52">
        <f>N311-N314</f>
        <v>166776.4293</v>
      </c>
      <c r="Q317" s="52"/>
    </row>
    <row r="318">
      <c r="M318" s="3" t="s">
        <v>95</v>
      </c>
      <c r="N318" s="5">
        <f t="shared" si="183"/>
        <v>271.1699198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256526.0475</v>
      </c>
      <c r="Q319" s="55">
        <f>P319/P320</f>
        <v>1.440429404</v>
      </c>
    </row>
    <row r="320">
      <c r="M320" s="3" t="s">
        <v>97</v>
      </c>
      <c r="N320" s="5">
        <f t="shared" ref="N320:N321" si="185">N314/N311</f>
        <v>0.3004268042</v>
      </c>
      <c r="O320" s="5"/>
      <c r="P320" s="52">
        <f t="shared" si="184"/>
        <v>178089.9826</v>
      </c>
      <c r="Q320" s="52"/>
    </row>
    <row r="321">
      <c r="M321" s="3" t="s">
        <v>98</v>
      </c>
      <c r="N321" s="5">
        <f t="shared" si="185"/>
        <v>0.3759296284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0.3057625753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70.0</v>
      </c>
      <c r="E2" s="57">
        <v>30613.0</v>
      </c>
      <c r="F2" s="56">
        <v>228.7</v>
      </c>
      <c r="G2" s="27"/>
      <c r="H2" s="28"/>
      <c r="I2" s="28">
        <f>I5-I3</f>
        <v>36.04</v>
      </c>
      <c r="J2" s="27"/>
      <c r="K2" s="29">
        <f>D2+I2</f>
        <v>106.04</v>
      </c>
      <c r="L2" s="29">
        <f t="shared" ref="L2:L3" si="1">K2/(E2/100000)</f>
        <v>346.3887891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358.0</v>
      </c>
      <c r="E3" s="57">
        <v>42826.0</v>
      </c>
      <c r="F3" s="56">
        <v>835.9</v>
      </c>
      <c r="G3" s="27">
        <v>1.02</v>
      </c>
      <c r="H3" s="28">
        <f>D3*G3</f>
        <v>365.16</v>
      </c>
      <c r="I3" s="28">
        <f>H3-D3</f>
        <v>7.16</v>
      </c>
      <c r="J3" s="27"/>
      <c r="K3" s="29">
        <f>H3</f>
        <v>365.16</v>
      </c>
      <c r="L3" s="29">
        <f t="shared" si="1"/>
        <v>852.6595993</v>
      </c>
      <c r="M3" s="29">
        <f>L15*(E3/100000)</f>
        <v>251.6784833</v>
      </c>
      <c r="N3" s="27">
        <f>K3-M3</f>
        <v>113.4815167</v>
      </c>
      <c r="O3" s="27">
        <v>0.5</v>
      </c>
      <c r="P3" s="33">
        <v>78.4</v>
      </c>
      <c r="Q3" s="28">
        <f>N3*P3</f>
        <v>8896.950909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6.875819023</v>
      </c>
      <c r="Y4" s="35">
        <f>L3*U4</f>
        <v>9.976117312</v>
      </c>
      <c r="Z4" s="35">
        <f>L11*U4</f>
        <v>16.14616789</v>
      </c>
    </row>
    <row r="5">
      <c r="A5" s="32"/>
      <c r="B5" s="36"/>
      <c r="C5" s="37" t="s">
        <v>45</v>
      </c>
      <c r="D5" s="58">
        <v>432.0</v>
      </c>
      <c r="E5" s="59">
        <v>73439.0</v>
      </c>
      <c r="F5" s="58">
        <v>588.2</v>
      </c>
      <c r="G5" s="29">
        <v>1.1</v>
      </c>
      <c r="H5" s="28">
        <f>D5*G5</f>
        <v>475.2</v>
      </c>
      <c r="I5" s="28">
        <f>H5-D5</f>
        <v>43.2</v>
      </c>
      <c r="J5" s="27"/>
      <c r="K5" s="29">
        <f>Sum(K2:K4)</f>
        <v>475.2</v>
      </c>
      <c r="L5" s="29">
        <f t="shared" ref="L5:L7" si="2">K5/(E5/100000)</f>
        <v>647.0676344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1.261133278</v>
      </c>
      <c r="Y5" s="35">
        <f>L20*U5</f>
        <v>2.612158777</v>
      </c>
      <c r="Z5" s="35">
        <f>L28*U5</f>
        <v>2.249862728</v>
      </c>
    </row>
    <row r="6">
      <c r="A6" s="32"/>
      <c r="B6" s="23" t="s">
        <v>46</v>
      </c>
      <c r="C6" s="24" t="s">
        <v>33</v>
      </c>
      <c r="D6" s="56">
        <v>53.0</v>
      </c>
      <c r="E6" s="57">
        <v>20387.0</v>
      </c>
      <c r="F6" s="56">
        <v>260.0</v>
      </c>
      <c r="G6" s="27"/>
      <c r="H6" s="28"/>
      <c r="I6" s="28"/>
      <c r="J6" s="27">
        <f t="shared" ref="J6:J7" si="3">(0.5/48.7)*I2</f>
        <v>0.3700205339</v>
      </c>
      <c r="K6" s="29">
        <f t="shared" ref="K6:K7" si="4">D6-J6</f>
        <v>52.62997947</v>
      </c>
      <c r="L6" s="29">
        <f t="shared" si="2"/>
        <v>258.1546057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0.8395493401</v>
      </c>
      <c r="Y6" s="35">
        <f>L37*U6</f>
        <v>1.137473108</v>
      </c>
      <c r="Z6" s="35">
        <f>L45*U6</f>
        <v>1.226091686</v>
      </c>
    </row>
    <row r="7">
      <c r="A7" s="32"/>
      <c r="B7" s="32"/>
      <c r="C7" s="24" t="s">
        <v>36</v>
      </c>
      <c r="D7" s="56">
        <v>898.0</v>
      </c>
      <c r="E7" s="57">
        <v>205721.0</v>
      </c>
      <c r="F7" s="56">
        <v>436.5</v>
      </c>
      <c r="G7" s="27"/>
      <c r="H7" s="28"/>
      <c r="I7" s="28"/>
      <c r="J7" s="27">
        <f t="shared" si="3"/>
        <v>0.07351129363</v>
      </c>
      <c r="K7" s="29">
        <f t="shared" si="4"/>
        <v>897.9264887</v>
      </c>
      <c r="L7" s="29">
        <f t="shared" si="2"/>
        <v>436.477797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1.059405421</v>
      </c>
      <c r="Y7" s="35">
        <f>L54*U7</f>
        <v>1.595321239</v>
      </c>
      <c r="Z7" s="35">
        <f>L62*U7</f>
        <v>1.604140922</v>
      </c>
    </row>
    <row r="8">
      <c r="A8" s="32"/>
      <c r="B8" s="32"/>
      <c r="C8" s="24" t="s">
        <v>42</v>
      </c>
      <c r="D8" s="56">
        <v>4.0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4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3.9065399</v>
      </c>
      <c r="Y8" s="35">
        <f>L71*U8</f>
        <v>7.039178434</v>
      </c>
      <c r="Z8" s="35">
        <f>L79*U8</f>
        <v>5.556270623</v>
      </c>
    </row>
    <row r="9">
      <c r="A9" s="32"/>
      <c r="B9" s="36"/>
      <c r="C9" s="37" t="s">
        <v>45</v>
      </c>
      <c r="D9" s="58">
        <v>955.0</v>
      </c>
      <c r="E9" s="59">
        <v>226108.0</v>
      </c>
      <c r="F9" s="58">
        <v>422.4</v>
      </c>
      <c r="G9" s="29"/>
      <c r="H9" s="28"/>
      <c r="I9" s="28"/>
      <c r="J9" s="27"/>
      <c r="K9" s="29">
        <f>SUM(K6:K8)</f>
        <v>954.5564682</v>
      </c>
      <c r="L9" s="29">
        <f t="shared" ref="L9:L11" si="5">K9/(E9/100000)</f>
        <v>422.1683745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5.726104145</v>
      </c>
      <c r="Y9" s="35">
        <f>L88*U9</f>
        <v>10.11790309</v>
      </c>
      <c r="Z9" s="35">
        <f>L96*U9</f>
        <v>8.877589367</v>
      </c>
    </row>
    <row r="10">
      <c r="A10" s="32"/>
      <c r="B10" s="23" t="s">
        <v>49</v>
      </c>
      <c r="C10" s="24" t="s">
        <v>33</v>
      </c>
      <c r="D10" s="56">
        <v>230.0</v>
      </c>
      <c r="E10" s="57">
        <v>70500.0</v>
      </c>
      <c r="F10" s="56">
        <v>326.2</v>
      </c>
      <c r="G10" s="27"/>
      <c r="H10" s="28"/>
      <c r="I10" s="28"/>
      <c r="J10" s="27">
        <f t="shared" ref="J10:J11" si="6">(3.6/48.7)*I2</f>
        <v>2.664147844</v>
      </c>
      <c r="K10" s="29">
        <f t="shared" ref="K10:K11" si="7">D10-J10</f>
        <v>227.3358522</v>
      </c>
      <c r="L10" s="29">
        <f t="shared" si="5"/>
        <v>322.4622016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6.223304764</v>
      </c>
      <c r="Y10" s="35">
        <f>L105*U10</f>
        <v>14.67651012</v>
      </c>
      <c r="Z10" s="35">
        <f>L113*U10</f>
        <v>10.7517326</v>
      </c>
    </row>
    <row r="11">
      <c r="A11" s="32"/>
      <c r="B11" s="32"/>
      <c r="C11" s="24" t="s">
        <v>36</v>
      </c>
      <c r="D11" s="57">
        <v>8629.0</v>
      </c>
      <c r="E11" s="57">
        <v>625245.0</v>
      </c>
      <c r="F11" s="60">
        <v>1380.1</v>
      </c>
      <c r="G11" s="27"/>
      <c r="H11" s="28"/>
      <c r="I11" s="28"/>
      <c r="J11" s="29">
        <f t="shared" si="6"/>
        <v>0.5292813142</v>
      </c>
      <c r="K11" s="29">
        <f t="shared" si="7"/>
        <v>8628.470719</v>
      </c>
      <c r="L11" s="29">
        <f t="shared" si="5"/>
        <v>1380.014349</v>
      </c>
      <c r="M11" s="29">
        <f>L15*(E11/100000)</f>
        <v>3674.420055</v>
      </c>
      <c r="N11" s="29">
        <f>K11-M11</f>
        <v>4954.050663</v>
      </c>
      <c r="O11" s="42">
        <v>0.5</v>
      </c>
      <c r="P11" s="33">
        <v>78.4</v>
      </c>
      <c r="Q11" s="28">
        <f>N11*P11</f>
        <v>388397.572</v>
      </c>
      <c r="T11" s="30" t="s">
        <v>51</v>
      </c>
      <c r="U11" s="34">
        <v>0.07</v>
      </c>
      <c r="V11" s="6"/>
      <c r="W11" s="6"/>
      <c r="X11" s="35">
        <f>L134*U11</f>
        <v>7.738110618</v>
      </c>
      <c r="Y11" s="35">
        <f>L122*U11</f>
        <v>19.8062409</v>
      </c>
      <c r="Z11" s="35">
        <f>L130*U11</f>
        <v>13.67208531</v>
      </c>
    </row>
    <row r="12">
      <c r="A12" s="32"/>
      <c r="B12" s="32"/>
      <c r="C12" s="24" t="s">
        <v>42</v>
      </c>
      <c r="D12" s="56">
        <v>85.0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85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11.73986924</v>
      </c>
      <c r="Y12" s="35">
        <f>L139*U12</f>
        <v>28.88945261</v>
      </c>
      <c r="Z12" s="35">
        <f>L147*U12</f>
        <v>20.70187227</v>
      </c>
    </row>
    <row r="13">
      <c r="A13" s="32"/>
      <c r="B13" s="36"/>
      <c r="C13" s="37" t="s">
        <v>45</v>
      </c>
      <c r="D13" s="59">
        <v>8944.0</v>
      </c>
      <c r="E13" s="59">
        <v>695745.0</v>
      </c>
      <c r="F13" s="61">
        <v>1285.5</v>
      </c>
      <c r="G13" s="27"/>
      <c r="H13" s="28"/>
      <c r="I13" s="28"/>
      <c r="J13" s="27"/>
      <c r="K13" s="29">
        <f>SUM(K10:K12)</f>
        <v>8940.806571</v>
      </c>
      <c r="L13" s="29">
        <f t="shared" ref="L13:L15" si="8">K13/(E13/100000)</f>
        <v>1285.069468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18.37945365</v>
      </c>
      <c r="Y13" s="35">
        <f>L156*U13</f>
        <v>40.31823191</v>
      </c>
      <c r="Z13" s="35">
        <f>L164*U13</f>
        <v>30.45864456</v>
      </c>
    </row>
    <row r="14">
      <c r="A14" s="32"/>
      <c r="B14" s="23" t="s">
        <v>39</v>
      </c>
      <c r="C14" s="24" t="s">
        <v>33</v>
      </c>
      <c r="D14" s="57">
        <v>5715.0</v>
      </c>
      <c r="E14" s="57">
        <v>942061.0</v>
      </c>
      <c r="F14" s="56">
        <v>606.6</v>
      </c>
      <c r="G14" s="27"/>
      <c r="H14" s="28"/>
      <c r="I14" s="28"/>
      <c r="J14" s="27">
        <f t="shared" ref="J14:J15" si="9">(44.6/48.7)*I2</f>
        <v>33.00583162</v>
      </c>
      <c r="K14" s="29">
        <f t="shared" ref="K14:K15" si="10">D14-J14</f>
        <v>5681.994168</v>
      </c>
      <c r="L14" s="29">
        <f t="shared" si="8"/>
        <v>603.1450371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25.52143066</v>
      </c>
      <c r="Y14" s="35">
        <f>L173*U14</f>
        <v>52.85449418</v>
      </c>
      <c r="Z14" s="35">
        <f>L181*U14</f>
        <v>43.1524686</v>
      </c>
    </row>
    <row r="15">
      <c r="A15" s="32"/>
      <c r="B15" s="32"/>
      <c r="C15" s="24" t="s">
        <v>36</v>
      </c>
      <c r="D15" s="57">
        <v>12998.0</v>
      </c>
      <c r="E15" s="57">
        <v>2210644.0</v>
      </c>
      <c r="F15" s="56">
        <v>588.0</v>
      </c>
      <c r="G15" s="27"/>
      <c r="H15" s="28"/>
      <c r="I15" s="28"/>
      <c r="J15" s="27">
        <f t="shared" si="9"/>
        <v>6.557207392</v>
      </c>
      <c r="K15" s="29">
        <f t="shared" si="10"/>
        <v>12991.44279</v>
      </c>
      <c r="L15" s="29">
        <f t="shared" si="8"/>
        <v>587.6768395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33.8110404</v>
      </c>
      <c r="Y15" s="35">
        <f>L190*U15</f>
        <v>58.97861289</v>
      </c>
      <c r="Z15" s="35">
        <f>L198*U15</f>
        <v>59.96532671</v>
      </c>
    </row>
    <row r="16">
      <c r="A16" s="32"/>
      <c r="B16" s="32"/>
      <c r="C16" s="24" t="s">
        <v>42</v>
      </c>
      <c r="D16" s="56">
        <v>94.0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94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37.64570008</v>
      </c>
      <c r="Y16" s="35">
        <f>L207*U16</f>
        <v>60.28312787</v>
      </c>
      <c r="Z16" s="35">
        <f>L215*U16</f>
        <v>65.75262764</v>
      </c>
    </row>
    <row r="17">
      <c r="A17" s="32"/>
      <c r="B17" s="36"/>
      <c r="C17" s="37" t="s">
        <v>45</v>
      </c>
      <c r="D17" s="59">
        <v>18807.0</v>
      </c>
      <c r="E17" s="59">
        <v>3152705.0</v>
      </c>
      <c r="F17" s="58">
        <v>596.5</v>
      </c>
      <c r="G17" s="29"/>
      <c r="H17" s="28"/>
      <c r="I17" s="28"/>
      <c r="J17" s="27"/>
      <c r="K17" s="27">
        <f>SUM(K14:K16)</f>
        <v>18767.43696</v>
      </c>
      <c r="L17" s="29">
        <f t="shared" ref="L17:L20" si="11">K17/(E17/100000)</f>
        <v>595.2804643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45.32618973</v>
      </c>
      <c r="Y17" s="35">
        <f>L224*U17</f>
        <v>66.81995384</v>
      </c>
      <c r="Z17" s="35">
        <f>L232*U17</f>
        <v>73.9117399</v>
      </c>
    </row>
    <row r="18">
      <c r="A18" s="36"/>
      <c r="B18" s="44" t="s">
        <v>45</v>
      </c>
      <c r="C18" s="45"/>
      <c r="D18" s="59">
        <v>29138.0</v>
      </c>
      <c r="E18" s="59">
        <v>4147997.0</v>
      </c>
      <c r="F18" s="58">
        <v>702.5</v>
      </c>
      <c r="G18" s="29"/>
      <c r="H18" s="28"/>
      <c r="I18" s="28"/>
      <c r="J18" s="27"/>
      <c r="K18" s="27">
        <f>SUM(K5,K9,K13,K17)</f>
        <v>29138</v>
      </c>
      <c r="L18" s="29">
        <f t="shared" si="11"/>
        <v>702.4595244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62.57040344</v>
      </c>
      <c r="Y18" s="35">
        <f>L241*U18</f>
        <v>105.1185387</v>
      </c>
      <c r="Z18" s="35">
        <f>L249*U18</f>
        <v>92.64395236</v>
      </c>
    </row>
    <row r="19">
      <c r="A19" s="23" t="s">
        <v>59</v>
      </c>
      <c r="B19" s="23" t="s">
        <v>32</v>
      </c>
      <c r="C19" s="24" t="s">
        <v>33</v>
      </c>
      <c r="D19" s="56">
        <v>11.0</v>
      </c>
      <c r="E19" s="57">
        <v>106894.0</v>
      </c>
      <c r="F19" s="56" t="s">
        <v>60</v>
      </c>
      <c r="G19" s="27"/>
      <c r="H19" s="28"/>
      <c r="I19" s="28">
        <f>I22-I20</f>
        <v>7.98</v>
      </c>
      <c r="J19" s="27"/>
      <c r="K19" s="29">
        <f>D19+I19</f>
        <v>18.98</v>
      </c>
      <c r="L19" s="29">
        <f t="shared" si="11"/>
        <v>17.75590772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93.33397836</v>
      </c>
      <c r="Y19" s="35">
        <f>L258*U19</f>
        <v>157.4953142</v>
      </c>
      <c r="Z19" s="35">
        <f>L266*U19</f>
        <v>125.4858343</v>
      </c>
    </row>
    <row r="20">
      <c r="A20" s="32"/>
      <c r="B20" s="32"/>
      <c r="C20" s="24" t="s">
        <v>36</v>
      </c>
      <c r="D20" s="56">
        <v>86.0</v>
      </c>
      <c r="E20" s="57">
        <v>160855.0</v>
      </c>
      <c r="F20" s="56">
        <v>53.5</v>
      </c>
      <c r="G20" s="27">
        <v>1.02</v>
      </c>
      <c r="H20" s="28">
        <f>D20*G20</f>
        <v>87.72</v>
      </c>
      <c r="I20" s="28">
        <f>H20-D20</f>
        <v>1.72</v>
      </c>
      <c r="J20" s="27"/>
      <c r="K20" s="29">
        <f>H20</f>
        <v>87.72</v>
      </c>
      <c r="L20" s="29">
        <f t="shared" si="11"/>
        <v>54.53358615</v>
      </c>
      <c r="M20" s="29">
        <f>L32*(E20/100000)</f>
        <v>42.35064582</v>
      </c>
      <c r="N20" s="27">
        <f>K20-M20</f>
        <v>45.36935418</v>
      </c>
      <c r="O20" s="27">
        <v>2.5</v>
      </c>
      <c r="P20" s="46">
        <v>76.9</v>
      </c>
      <c r="Q20" s="28">
        <f>N20*P20</f>
        <v>3488.903336</v>
      </c>
      <c r="T20" s="30" t="s">
        <v>62</v>
      </c>
      <c r="U20" s="34">
        <v>0.0328</v>
      </c>
      <c r="V20" s="6"/>
      <c r="W20" s="6"/>
      <c r="X20" s="35">
        <f>L287*U20</f>
        <v>128.9602351</v>
      </c>
      <c r="Y20" s="35">
        <f>L275*U20</f>
        <v>177.9996738</v>
      </c>
      <c r="Z20" s="35">
        <f>L283*U20</f>
        <v>158.7666132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144.1795495</v>
      </c>
      <c r="Y21" s="35">
        <f>L292*U21</f>
        <v>171.0358193</v>
      </c>
      <c r="Z21" s="35">
        <f>L300*U21</f>
        <v>161.5443716</v>
      </c>
    </row>
    <row r="22">
      <c r="A22" s="32"/>
      <c r="B22" s="36"/>
      <c r="C22" s="37" t="s">
        <v>45</v>
      </c>
      <c r="D22" s="58">
        <v>97.0</v>
      </c>
      <c r="E22" s="59">
        <v>267749.0</v>
      </c>
      <c r="F22" s="58">
        <v>36.2</v>
      </c>
      <c r="G22" s="29">
        <v>1.1</v>
      </c>
      <c r="H22" s="28">
        <f>D22*G22</f>
        <v>106.7</v>
      </c>
      <c r="I22" s="28">
        <f>H22-D22</f>
        <v>9.7</v>
      </c>
      <c r="J22" s="27"/>
      <c r="K22" s="27">
        <f>SUM(K19:K21)</f>
        <v>106.7</v>
      </c>
      <c r="L22" s="29">
        <f t="shared" ref="L22:L24" si="13">K22/(E22/100000)</f>
        <v>39.85075575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635.0978167</v>
      </c>
      <c r="Y22" s="35">
        <f t="shared" si="12"/>
        <v>986.7541223</v>
      </c>
      <c r="Z22" s="35">
        <f t="shared" si="12"/>
        <v>892.4673922</v>
      </c>
    </row>
    <row r="23">
      <c r="A23" s="32"/>
      <c r="B23" s="23" t="s">
        <v>46</v>
      </c>
      <c r="C23" s="24" t="s">
        <v>33</v>
      </c>
      <c r="D23" s="56">
        <v>13.0</v>
      </c>
      <c r="E23" s="57">
        <v>72144.0</v>
      </c>
      <c r="F23" s="56" t="s">
        <v>60</v>
      </c>
      <c r="G23" s="27"/>
      <c r="H23" s="28"/>
      <c r="I23" s="28"/>
      <c r="J23" s="27">
        <f t="shared" ref="J23:J24" si="14">(0.5/48.7)*I19</f>
        <v>0.0819301848</v>
      </c>
      <c r="K23" s="29">
        <f t="shared" ref="K23:K24" si="15">D23-J23</f>
        <v>12.91806982</v>
      </c>
      <c r="L23" s="29">
        <f t="shared" si="13"/>
        <v>17.90595173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167.0</v>
      </c>
      <c r="E24" s="57">
        <v>811223.0</v>
      </c>
      <c r="F24" s="56">
        <v>20.6</v>
      </c>
      <c r="G24" s="27"/>
      <c r="H24" s="28"/>
      <c r="I24" s="28"/>
      <c r="J24" s="27">
        <f t="shared" si="14"/>
        <v>0.01765913758</v>
      </c>
      <c r="K24" s="29">
        <f t="shared" si="15"/>
        <v>166.9823409</v>
      </c>
      <c r="L24" s="29">
        <f t="shared" si="13"/>
        <v>20.58402447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2.0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2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182.0</v>
      </c>
      <c r="E26" s="59">
        <v>883367.0</v>
      </c>
      <c r="F26" s="58">
        <v>20.6</v>
      </c>
      <c r="G26" s="29"/>
      <c r="H26" s="28"/>
      <c r="I26" s="28"/>
      <c r="J26" s="27"/>
      <c r="K26" s="27">
        <f>SUM(K23:K25)</f>
        <v>181.9004107</v>
      </c>
      <c r="L26" s="29">
        <f t="shared" ref="L26:L28" si="16">K26/(E26/100000)</f>
        <v>20.59171451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33.0</v>
      </c>
      <c r="E27" s="57">
        <v>217710.0</v>
      </c>
      <c r="F27" s="56">
        <v>15.2</v>
      </c>
      <c r="G27" s="27"/>
      <c r="H27" s="28"/>
      <c r="I27" s="28"/>
      <c r="J27" s="27">
        <f t="shared" ref="J27:J28" si="17">(3.6/48.7)*I19</f>
        <v>0.5898973306</v>
      </c>
      <c r="K27" s="29">
        <f t="shared" ref="K27:K28" si="18">D27-J27</f>
        <v>32.41010267</v>
      </c>
      <c r="L27" s="29">
        <f t="shared" si="16"/>
        <v>14.88682315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1102.0</v>
      </c>
      <c r="E28" s="57">
        <v>2345908.0</v>
      </c>
      <c r="F28" s="56">
        <v>47.0</v>
      </c>
      <c r="G28" s="27"/>
      <c r="H28" s="28"/>
      <c r="I28" s="28"/>
      <c r="J28" s="27">
        <f t="shared" si="17"/>
        <v>0.1271457906</v>
      </c>
      <c r="K28" s="29">
        <f t="shared" si="18"/>
        <v>1101.872854</v>
      </c>
      <c r="L28" s="29">
        <f t="shared" si="16"/>
        <v>46.96999431</v>
      </c>
      <c r="M28" s="29">
        <f>L32*(E28/100000)</f>
        <v>617.6414712</v>
      </c>
      <c r="N28" s="27">
        <f>K28-M28</f>
        <v>484.231383</v>
      </c>
      <c r="O28" s="27">
        <v>2.5</v>
      </c>
      <c r="P28" s="46">
        <v>76.9</v>
      </c>
      <c r="Q28" s="28">
        <f>N28*P28</f>
        <v>37237.39336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1137.0</v>
      </c>
      <c r="E30" s="59">
        <v>2563618.0</v>
      </c>
      <c r="F30" s="58">
        <v>44.4</v>
      </c>
      <c r="G30" s="29"/>
      <c r="H30" s="28"/>
      <c r="I30" s="28"/>
      <c r="J30" s="27"/>
      <c r="K30" s="27">
        <f>SUM(K27:K29)</f>
        <v>1136.282957</v>
      </c>
      <c r="L30" s="29">
        <f t="shared" ref="L30:L32" si="19">K30/(E30/100000)</f>
        <v>44.32341156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952.0</v>
      </c>
      <c r="E31" s="57">
        <v>3438466.0</v>
      </c>
      <c r="F31" s="56">
        <v>27.7</v>
      </c>
      <c r="G31" s="27"/>
      <c r="H31" s="28"/>
      <c r="I31" s="28"/>
      <c r="J31" s="27">
        <f t="shared" ref="J31:J32" si="20">(44.6/48.7)*I19</f>
        <v>7.308172485</v>
      </c>
      <c r="K31" s="29">
        <f t="shared" ref="K31:K32" si="21">D31-J31</f>
        <v>944.6918275</v>
      </c>
      <c r="L31" s="29">
        <f t="shared" si="19"/>
        <v>27.47422332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2325.0</v>
      </c>
      <c r="E32" s="57">
        <v>8824765.0</v>
      </c>
      <c r="F32" s="56">
        <v>26.3</v>
      </c>
      <c r="G32" s="27"/>
      <c r="H32" s="28"/>
      <c r="I32" s="28"/>
      <c r="J32" s="27">
        <f t="shared" si="20"/>
        <v>1.575195072</v>
      </c>
      <c r="K32" s="29">
        <f t="shared" si="21"/>
        <v>2323.424805</v>
      </c>
      <c r="L32" s="29">
        <f t="shared" si="19"/>
        <v>26.32846093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3287.0</v>
      </c>
      <c r="E34" s="59">
        <v>1.2263231E7</v>
      </c>
      <c r="F34" s="58">
        <v>26.8</v>
      </c>
      <c r="G34" s="29"/>
      <c r="H34" s="28"/>
      <c r="I34" s="28"/>
      <c r="J34" s="27"/>
      <c r="K34" s="27">
        <f>SUM(K31:K33)</f>
        <v>3278.116632</v>
      </c>
      <c r="L34" s="29">
        <f t="shared" ref="L34:L37" si="22">K34/(E34/100000)</f>
        <v>26.73126383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4703.0</v>
      </c>
      <c r="E35" s="59">
        <v>1.5977965E7</v>
      </c>
      <c r="F35" s="58">
        <v>29.4</v>
      </c>
      <c r="G35" s="29"/>
      <c r="H35" s="28"/>
      <c r="I35" s="28"/>
      <c r="J35" s="27"/>
      <c r="K35" s="27">
        <f>SUM(K34,K30,K26,K22)</f>
        <v>4703</v>
      </c>
      <c r="L35" s="29">
        <f t="shared" si="22"/>
        <v>29.43428653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126097.0</v>
      </c>
      <c r="F36" s="56" t="s">
        <v>60</v>
      </c>
      <c r="G36" s="27"/>
      <c r="H36" s="28"/>
      <c r="I36" s="28">
        <f>I39-I37</f>
        <v>3.32</v>
      </c>
      <c r="J36" s="27"/>
      <c r="K36" s="29">
        <f>D36+I36</f>
        <v>9.32</v>
      </c>
      <c r="L36" s="29">
        <f t="shared" si="22"/>
        <v>7.391135396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34.0</v>
      </c>
      <c r="E37" s="57">
        <v>198481.0</v>
      </c>
      <c r="F37" s="56">
        <v>17.1</v>
      </c>
      <c r="G37" s="27">
        <v>1.02</v>
      </c>
      <c r="H37" s="28">
        <f>D37*G37</f>
        <v>34.68</v>
      </c>
      <c r="I37" s="28">
        <f>H37-D37</f>
        <v>0.68</v>
      </c>
      <c r="J37" s="27"/>
      <c r="K37" s="29">
        <f>H37</f>
        <v>34.68</v>
      </c>
      <c r="L37" s="29">
        <f t="shared" si="22"/>
        <v>17.4727052</v>
      </c>
      <c r="M37" s="29">
        <f>L48*(E37/100000)</f>
        <v>27.82502017</v>
      </c>
      <c r="N37" s="27">
        <f>K37-M37</f>
        <v>6.854979834</v>
      </c>
      <c r="O37" s="42">
        <v>7.0</v>
      </c>
      <c r="P37" s="46">
        <v>72.4</v>
      </c>
      <c r="Q37" s="28">
        <f>N37*P37</f>
        <v>496.30054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40.0</v>
      </c>
      <c r="E39" s="59">
        <v>324578.0</v>
      </c>
      <c r="F39" s="58">
        <v>12.3</v>
      </c>
      <c r="G39" s="29">
        <v>1.1</v>
      </c>
      <c r="H39" s="28">
        <f>D39*G39</f>
        <v>44</v>
      </c>
      <c r="I39" s="28">
        <f>H39-D39</f>
        <v>4</v>
      </c>
      <c r="J39" s="27"/>
      <c r="K39" s="29">
        <f>SUM(K36:K38)</f>
        <v>44</v>
      </c>
      <c r="L39" s="29">
        <f t="shared" ref="L39:L41" si="23">K39/(E39/100000)</f>
        <v>13.55606357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73460.0</v>
      </c>
      <c r="F40" s="56" t="s">
        <v>60</v>
      </c>
      <c r="G40" s="27"/>
      <c r="H40" s="28"/>
      <c r="I40" s="28"/>
      <c r="J40" s="27">
        <f t="shared" ref="J40:J41" si="24">(0.5/48.7)*I36</f>
        <v>0.0340862423</v>
      </c>
      <c r="K40" s="29">
        <f t="shared" ref="K40:K41" si="25">D40-J40</f>
        <v>6.965913758</v>
      </c>
      <c r="L40" s="29">
        <f t="shared" si="23"/>
        <v>9.482594279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86.0</v>
      </c>
      <c r="E41" s="57">
        <v>952278.0</v>
      </c>
      <c r="F41" s="56">
        <v>9.0</v>
      </c>
      <c r="G41" s="27"/>
      <c r="H41" s="28"/>
      <c r="I41" s="28"/>
      <c r="J41" s="27">
        <f t="shared" si="24"/>
        <v>0.006981519507</v>
      </c>
      <c r="K41" s="29">
        <f t="shared" si="25"/>
        <v>85.99301848</v>
      </c>
      <c r="L41" s="29">
        <f t="shared" si="23"/>
        <v>9.03024311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93.0</v>
      </c>
      <c r="E43" s="59">
        <v>1025738.0</v>
      </c>
      <c r="F43" s="58">
        <v>9.1</v>
      </c>
      <c r="G43" s="29"/>
      <c r="H43" s="28"/>
      <c r="I43" s="28"/>
      <c r="J43" s="27"/>
      <c r="K43" s="29">
        <f>SUM(K40:K42)</f>
        <v>92.95893224</v>
      </c>
      <c r="L43" s="29">
        <f t="shared" ref="L43:L45" si="26">K43/(E43/100000)</f>
        <v>9.062639021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228186.0</v>
      </c>
      <c r="F44" s="56" t="s">
        <v>60</v>
      </c>
      <c r="G44" s="27"/>
      <c r="H44" s="28"/>
      <c r="I44" s="28"/>
      <c r="J44" s="27">
        <f t="shared" ref="J44:J45" si="27">(3.6/48.7)*I36</f>
        <v>0.2454209446</v>
      </c>
      <c r="K44" s="29">
        <f t="shared" ref="K44:K45" si="28">D44-J44</f>
        <v>13.75457906</v>
      </c>
      <c r="L44" s="29">
        <f t="shared" si="26"/>
        <v>6.027792702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563.0</v>
      </c>
      <c r="E45" s="57">
        <v>2989012.0</v>
      </c>
      <c r="F45" s="56">
        <v>18.8</v>
      </c>
      <c r="G45" s="27"/>
      <c r="H45" s="28"/>
      <c r="I45" s="28"/>
      <c r="J45" s="27">
        <f t="shared" si="27"/>
        <v>0.05026694045</v>
      </c>
      <c r="K45" s="29">
        <f t="shared" si="28"/>
        <v>562.9497331</v>
      </c>
      <c r="L45" s="29">
        <f t="shared" si="26"/>
        <v>18.83397367</v>
      </c>
      <c r="M45" s="29">
        <f>L49*(E45/100000)</f>
        <v>385.472051</v>
      </c>
      <c r="N45" s="27">
        <f>K45-M45</f>
        <v>177.477682</v>
      </c>
      <c r="O45" s="42">
        <v>7.0</v>
      </c>
      <c r="P45" s="46">
        <v>72.4</v>
      </c>
      <c r="Q45" s="28">
        <f>N45*P45</f>
        <v>12849.38418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577.0</v>
      </c>
      <c r="E47" s="59">
        <v>3217198.0</v>
      </c>
      <c r="F47" s="58">
        <v>17.9</v>
      </c>
      <c r="G47" s="29"/>
      <c r="H47" s="28"/>
      <c r="I47" s="28"/>
      <c r="J47" s="27"/>
      <c r="K47" s="29">
        <f>SUM(K44:K46)</f>
        <v>576.7043121</v>
      </c>
      <c r="L47" s="29">
        <f t="shared" ref="L47:L49" si="29">K47/(E47/100000)</f>
        <v>17.92567048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539.0</v>
      </c>
      <c r="E48" s="57">
        <v>3823098.0</v>
      </c>
      <c r="F48" s="56">
        <v>14.1</v>
      </c>
      <c r="G48" s="27"/>
      <c r="H48" s="28"/>
      <c r="I48" s="28"/>
      <c r="J48" s="27">
        <f t="shared" ref="J48:J49" si="30">(44.6/48.7)*I36</f>
        <v>3.040492813</v>
      </c>
      <c r="K48" s="29">
        <f t="shared" ref="K48:K49" si="31">D48-J48</f>
        <v>535.9595072</v>
      </c>
      <c r="L48" s="29">
        <f t="shared" si="29"/>
        <v>14.01898427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1461.0</v>
      </c>
      <c r="E49" s="57">
        <v>1.1323999E7</v>
      </c>
      <c r="F49" s="56">
        <v>12.9</v>
      </c>
      <c r="G49" s="27"/>
      <c r="H49" s="28"/>
      <c r="I49" s="28"/>
      <c r="J49" s="27">
        <f t="shared" si="30"/>
        <v>0.62275154</v>
      </c>
      <c r="K49" s="29">
        <f t="shared" si="31"/>
        <v>1460.377248</v>
      </c>
      <c r="L49" s="29">
        <f t="shared" si="29"/>
        <v>12.89630323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1.0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1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2001.0</v>
      </c>
      <c r="E51" s="59">
        <v>1.5147097E7</v>
      </c>
      <c r="F51" s="58">
        <v>13.2</v>
      </c>
      <c r="G51" s="29"/>
      <c r="H51" s="28"/>
      <c r="I51" s="28"/>
      <c r="J51" s="27"/>
      <c r="K51" s="29">
        <f>SUM(K48:K50)</f>
        <v>1997.336756</v>
      </c>
      <c r="L51" s="29">
        <f t="shared" ref="L51:L54" si="32">K51/(E51/100000)</f>
        <v>13.18626768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2711.0</v>
      </c>
      <c r="E52" s="59">
        <v>1.9714611E7</v>
      </c>
      <c r="F52" s="58">
        <v>13.8</v>
      </c>
      <c r="G52" s="29"/>
      <c r="H52" s="28"/>
      <c r="I52" s="28"/>
      <c r="J52" s="27"/>
      <c r="K52" s="29">
        <f>SUM(K39,K43,K47,K51)</f>
        <v>2711</v>
      </c>
      <c r="L52" s="29">
        <f t="shared" si="32"/>
        <v>13.75122238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132027.0</v>
      </c>
      <c r="F53" s="56" t="s">
        <v>60</v>
      </c>
      <c r="G53" s="28"/>
      <c r="H53" s="28"/>
      <c r="I53" s="28">
        <f>I56-I54</f>
        <v>4.4</v>
      </c>
      <c r="J53" s="27"/>
      <c r="K53" s="29">
        <f>D53+I53</f>
        <v>8.4</v>
      </c>
      <c r="L53" s="29">
        <f t="shared" si="32"/>
        <v>6.362334977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217066.0</v>
      </c>
      <c r="F54" s="56">
        <v>23.0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23.49515815</v>
      </c>
      <c r="M54" s="29">
        <f>L66*(E54/100000)</f>
        <v>33.86758426</v>
      </c>
      <c r="N54" s="27">
        <f>K54-M54</f>
        <v>17.13241574</v>
      </c>
      <c r="O54" s="42">
        <v>12.0</v>
      </c>
      <c r="P54" s="46">
        <v>67.5</v>
      </c>
      <c r="Q54" s="28">
        <f>N54*P54</f>
        <v>1156.438063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54.0</v>
      </c>
      <c r="E56" s="59">
        <v>349093.0</v>
      </c>
      <c r="F56" s="58">
        <v>15.5</v>
      </c>
      <c r="G56" s="29">
        <v>1.1</v>
      </c>
      <c r="H56" s="28">
        <f>D56*G56</f>
        <v>59.4</v>
      </c>
      <c r="I56" s="28">
        <f>H56-D56</f>
        <v>5.4</v>
      </c>
      <c r="J56" s="27"/>
      <c r="K56" s="29">
        <f>SUM(K53:K55)</f>
        <v>59.4</v>
      </c>
      <c r="L56" s="29">
        <f t="shared" ref="L56:L58" si="33">K56/(E56/100000)</f>
        <v>17.01552308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69726.0</v>
      </c>
      <c r="F57" s="56" t="s">
        <v>60</v>
      </c>
      <c r="G57" s="27"/>
      <c r="H57" s="28"/>
      <c r="I57" s="28"/>
      <c r="J57" s="27">
        <f t="shared" ref="J57:J58" si="34">(0.5/48.7)*I53</f>
        <v>0.04517453799</v>
      </c>
      <c r="K57" s="29">
        <f t="shared" ref="K57:K58" si="35">D57-J57</f>
        <v>3.954825462</v>
      </c>
      <c r="L57" s="29">
        <f t="shared" si="33"/>
        <v>5.671952302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113.0</v>
      </c>
      <c r="E58" s="57">
        <v>957439.0</v>
      </c>
      <c r="F58" s="56">
        <v>11.8</v>
      </c>
      <c r="G58" s="27"/>
      <c r="H58" s="28"/>
      <c r="I58" s="28"/>
      <c r="J58" s="27">
        <f t="shared" si="34"/>
        <v>0.01026694045</v>
      </c>
      <c r="K58" s="29">
        <f t="shared" si="35"/>
        <v>112.9897331</v>
      </c>
      <c r="L58" s="29">
        <f t="shared" si="33"/>
        <v>11.80124614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117.0</v>
      </c>
      <c r="E60" s="59">
        <v>1027165.0</v>
      </c>
      <c r="F60" s="58">
        <v>11.4</v>
      </c>
      <c r="G60" s="29"/>
      <c r="H60" s="28"/>
      <c r="I60" s="28"/>
      <c r="J60" s="27"/>
      <c r="K60" s="29">
        <f>SUM(K57:K59)</f>
        <v>116.9445585</v>
      </c>
      <c r="L60" s="29">
        <f t="shared" ref="L60:L62" si="36">K60/(E60/100000)</f>
        <v>11.38517751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226311.0</v>
      </c>
      <c r="F61" s="56" t="s">
        <v>60</v>
      </c>
      <c r="G61" s="27"/>
      <c r="H61" s="28"/>
      <c r="I61" s="28"/>
      <c r="J61" s="27">
        <f t="shared" ref="J61:J62" si="37">(3.6/48.7)*I53</f>
        <v>0.3252566735</v>
      </c>
      <c r="K61" s="29">
        <f t="shared" ref="K61:K62" si="38">D61-J61</f>
        <v>9.674743326</v>
      </c>
      <c r="L61" s="29">
        <f t="shared" si="36"/>
        <v>4.274977057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772.0</v>
      </c>
      <c r="E62" s="57">
        <v>3267405.0</v>
      </c>
      <c r="F62" s="56">
        <v>23.6</v>
      </c>
      <c r="G62" s="27"/>
      <c r="H62" s="28"/>
      <c r="I62" s="28"/>
      <c r="J62" s="27">
        <f t="shared" si="37"/>
        <v>0.07392197125</v>
      </c>
      <c r="K62" s="29">
        <f t="shared" si="38"/>
        <v>771.926078</v>
      </c>
      <c r="L62" s="29">
        <f t="shared" si="36"/>
        <v>23.6250504</v>
      </c>
      <c r="M62" s="29">
        <f>L66*(E62/100000)</f>
        <v>509.794782</v>
      </c>
      <c r="N62" s="27">
        <f>K62-M62</f>
        <v>262.1312961</v>
      </c>
      <c r="O62" s="42">
        <v>12.0</v>
      </c>
      <c r="P62" s="46">
        <v>67.5</v>
      </c>
      <c r="Q62" s="28">
        <f>N62*P62</f>
        <v>17693.86248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786.0</v>
      </c>
      <c r="E64" s="59">
        <v>3493716.0</v>
      </c>
      <c r="F64" s="58">
        <v>22.5</v>
      </c>
      <c r="G64" s="29"/>
      <c r="H64" s="28"/>
      <c r="I64" s="28"/>
      <c r="J64" s="27"/>
      <c r="K64" s="29">
        <f>SUM(K61:K63)</f>
        <v>785.6008214</v>
      </c>
      <c r="L64" s="29">
        <f t="shared" ref="L64:L66" si="39">K64/(E64/100000)</f>
        <v>22.48610996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573.0</v>
      </c>
      <c r="E65" s="57">
        <v>3792943.0</v>
      </c>
      <c r="F65" s="56">
        <v>15.1</v>
      </c>
      <c r="G65" s="27"/>
      <c r="H65" s="28"/>
      <c r="I65" s="28"/>
      <c r="J65" s="27">
        <f t="shared" ref="J65:J66" si="40">(44.6/48.7)*I53</f>
        <v>4.029568789</v>
      </c>
      <c r="K65" s="29">
        <f t="shared" ref="K65:K66" si="41">D65-J65</f>
        <v>568.9704312</v>
      </c>
      <c r="L65" s="29">
        <f t="shared" si="39"/>
        <v>15.00076408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1901.0</v>
      </c>
      <c r="E66" s="57">
        <v>1.2178125E7</v>
      </c>
      <c r="F66" s="56">
        <v>15.6</v>
      </c>
      <c r="G66" s="27"/>
      <c r="H66" s="28"/>
      <c r="I66" s="28"/>
      <c r="J66" s="27">
        <f t="shared" si="40"/>
        <v>0.9158110883</v>
      </c>
      <c r="K66" s="29">
        <f t="shared" si="41"/>
        <v>1900.084189</v>
      </c>
      <c r="L66" s="29">
        <f t="shared" si="39"/>
        <v>15.60243624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5.0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5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2479.0</v>
      </c>
      <c r="E68" s="59">
        <v>1.5971068E7</v>
      </c>
      <c r="F68" s="58">
        <v>15.5</v>
      </c>
      <c r="G68" s="29"/>
      <c r="H68" s="28"/>
      <c r="I68" s="28"/>
      <c r="J68" s="27"/>
      <c r="K68" s="29">
        <f>SUM(K65:K67)</f>
        <v>2474.05462</v>
      </c>
      <c r="L68" s="29">
        <f t="shared" ref="L68:L71" si="42">K68/(E68/100000)</f>
        <v>15.49085271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3436.0</v>
      </c>
      <c r="E69" s="59">
        <v>2.0841042E7</v>
      </c>
      <c r="F69" s="58">
        <v>16.5</v>
      </c>
      <c r="G69" s="29"/>
      <c r="H69" s="28"/>
      <c r="I69" s="28"/>
      <c r="J69" s="27"/>
      <c r="K69" s="29">
        <f>SUM(K56,K60,K64,K68)</f>
        <v>3436</v>
      </c>
      <c r="L69" s="29">
        <f t="shared" si="42"/>
        <v>16.48669966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133773.0</v>
      </c>
      <c r="F70" s="56" t="s">
        <v>60</v>
      </c>
      <c r="G70" s="27"/>
      <c r="H70" s="28"/>
      <c r="I70" s="28">
        <f>I73-I71</f>
        <v>21.54</v>
      </c>
      <c r="J70" s="27"/>
      <c r="K70" s="29">
        <f>D70+I70</f>
        <v>37.54</v>
      </c>
      <c r="L70" s="29">
        <f t="shared" si="42"/>
        <v>28.06246402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248.0</v>
      </c>
      <c r="E71" s="57">
        <v>241490.0</v>
      </c>
      <c r="F71" s="56">
        <v>102.7</v>
      </c>
      <c r="G71" s="27">
        <v>1.02</v>
      </c>
      <c r="H71" s="28">
        <f>D71*G71</f>
        <v>252.96</v>
      </c>
      <c r="I71" s="28">
        <f>H71-D71</f>
        <v>4.96</v>
      </c>
      <c r="J71" s="27"/>
      <c r="K71" s="29">
        <f>H71</f>
        <v>252.96</v>
      </c>
      <c r="L71" s="29">
        <f t="shared" si="42"/>
        <v>104.7496791</v>
      </c>
      <c r="M71" s="29">
        <f>L83*(E71/100000)</f>
        <v>140.3854643</v>
      </c>
      <c r="N71" s="27">
        <f>K71-M71</f>
        <v>112.5745357</v>
      </c>
      <c r="O71" s="42">
        <v>16.0</v>
      </c>
      <c r="P71" s="46">
        <v>63.5</v>
      </c>
      <c r="Q71" s="28">
        <f>N71*P71</f>
        <v>7148.483015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265.0</v>
      </c>
      <c r="E73" s="59">
        <v>375263.0</v>
      </c>
      <c r="F73" s="58">
        <v>70.6</v>
      </c>
      <c r="G73" s="29">
        <v>1.1</v>
      </c>
      <c r="H73" s="28">
        <f>D73*G73</f>
        <v>291.5</v>
      </c>
      <c r="I73" s="28">
        <f>H73-D73</f>
        <v>26.5</v>
      </c>
      <c r="J73" s="27"/>
      <c r="K73" s="29">
        <f>SUM(K70:K72)</f>
        <v>291.5</v>
      </c>
      <c r="L73" s="29">
        <f t="shared" ref="L73:L75" si="43">K73/(E73/100000)</f>
        <v>77.67885456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68242.0</v>
      </c>
      <c r="F74" s="56" t="s">
        <v>60</v>
      </c>
      <c r="G74" s="28"/>
      <c r="H74" s="28"/>
      <c r="I74" s="28"/>
      <c r="J74" s="27">
        <f t="shared" ref="J74:J75" si="44">(0.5/48.7)*I70</f>
        <v>0.2211498973</v>
      </c>
      <c r="K74" s="29">
        <f t="shared" ref="K74:K75" si="45">D74-J74</f>
        <v>12.7788501</v>
      </c>
      <c r="L74" s="29">
        <f t="shared" si="43"/>
        <v>18.72578486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299.0</v>
      </c>
      <c r="E75" s="57">
        <v>1019288.0</v>
      </c>
      <c r="F75" s="56">
        <v>29.3</v>
      </c>
      <c r="G75" s="27"/>
      <c r="H75" s="28"/>
      <c r="I75" s="28"/>
      <c r="J75" s="27">
        <f t="shared" si="44"/>
        <v>0.05092402464</v>
      </c>
      <c r="K75" s="29">
        <f t="shared" si="45"/>
        <v>298.949076</v>
      </c>
      <c r="L75" s="29">
        <f t="shared" si="43"/>
        <v>29.32920587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313.0</v>
      </c>
      <c r="E77" s="59">
        <v>1087530.0</v>
      </c>
      <c r="F77" s="58">
        <v>28.8</v>
      </c>
      <c r="G77" s="29"/>
      <c r="H77" s="28"/>
      <c r="I77" s="28"/>
      <c r="J77" s="27"/>
      <c r="K77" s="29">
        <f>SUM(K74:K76)</f>
        <v>312.7279261</v>
      </c>
      <c r="L77" s="29">
        <f t="shared" ref="L77:L79" si="46">K77/(E77/100000)</f>
        <v>28.75579764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55.0</v>
      </c>
      <c r="E78" s="57">
        <v>218194.0</v>
      </c>
      <c r="F78" s="56">
        <v>25.2</v>
      </c>
      <c r="G78" s="27"/>
      <c r="H78" s="28"/>
      <c r="I78" s="28"/>
      <c r="J78" s="27">
        <f t="shared" ref="J78:J79" si="47">(3.6/48.7)*I70</f>
        <v>1.592279261</v>
      </c>
      <c r="K78" s="29">
        <f t="shared" ref="K78:K79" si="48">D78-J78</f>
        <v>53.40772074</v>
      </c>
      <c r="L78" s="29">
        <f t="shared" si="46"/>
        <v>24.47717203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2893.0</v>
      </c>
      <c r="E79" s="57">
        <v>3498479.0</v>
      </c>
      <c r="F79" s="56">
        <v>82.7</v>
      </c>
      <c r="G79" s="27"/>
      <c r="H79" s="28"/>
      <c r="I79" s="28"/>
      <c r="J79" s="27">
        <f t="shared" si="47"/>
        <v>0.3666529774</v>
      </c>
      <c r="K79" s="29">
        <f t="shared" si="48"/>
        <v>2892.633347</v>
      </c>
      <c r="L79" s="29">
        <f t="shared" si="46"/>
        <v>82.68259855</v>
      </c>
      <c r="M79" s="29">
        <f>L83*(E79/100000)</f>
        <v>2033.771994</v>
      </c>
      <c r="N79" s="27">
        <f>K79-M79</f>
        <v>858.8613528</v>
      </c>
      <c r="O79" s="42">
        <v>16.0</v>
      </c>
      <c r="P79" s="46">
        <v>63.5</v>
      </c>
      <c r="Q79" s="28">
        <f>N79*P79</f>
        <v>54537.6959</v>
      </c>
    </row>
    <row r="80">
      <c r="A80" s="32"/>
      <c r="B80" s="32"/>
      <c r="C80" s="24" t="s">
        <v>42</v>
      </c>
      <c r="D80" s="56">
        <v>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2956.0</v>
      </c>
      <c r="E81" s="59">
        <v>3716673.0</v>
      </c>
      <c r="F81" s="58">
        <v>79.5</v>
      </c>
      <c r="G81" s="29"/>
      <c r="H81" s="28"/>
      <c r="I81" s="28"/>
      <c r="J81" s="27"/>
      <c r="K81" s="29">
        <f>SUM(K78:K80)</f>
        <v>2954.041068</v>
      </c>
      <c r="L81" s="29">
        <f t="shared" ref="L81:L83" si="49">K81/(E81/100000)</f>
        <v>79.48079015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2085.0</v>
      </c>
      <c r="E82" s="57">
        <v>3705729.0</v>
      </c>
      <c r="F82" s="56">
        <v>56.3</v>
      </c>
      <c r="G82" s="27"/>
      <c r="H82" s="28"/>
      <c r="I82" s="28"/>
      <c r="J82" s="27">
        <f t="shared" ref="J82:J83" si="50">(44.6/48.7)*I70</f>
        <v>19.72657084</v>
      </c>
      <c r="K82" s="29">
        <f t="shared" ref="K82:K83" si="51">D82-J82</f>
        <v>2065.273429</v>
      </c>
      <c r="L82" s="29">
        <f t="shared" si="49"/>
        <v>55.73190671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7668.0</v>
      </c>
      <c r="E83" s="57">
        <v>1.3182621E7</v>
      </c>
      <c r="F83" s="56">
        <v>58.2</v>
      </c>
      <c r="G83" s="27"/>
      <c r="H83" s="28"/>
      <c r="I83" s="28"/>
      <c r="J83" s="27">
        <f t="shared" si="50"/>
        <v>4.542422998</v>
      </c>
      <c r="K83" s="29">
        <f t="shared" si="51"/>
        <v>7663.457577</v>
      </c>
      <c r="L83" s="29">
        <f t="shared" si="49"/>
        <v>58.13303422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12.0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12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9765.0</v>
      </c>
      <c r="E85" s="59">
        <v>1.688835E7</v>
      </c>
      <c r="F85" s="58">
        <v>57.8</v>
      </c>
      <c r="G85" s="29"/>
      <c r="H85" s="28"/>
      <c r="I85" s="28"/>
      <c r="J85" s="27"/>
      <c r="K85" s="29">
        <f>SUM(K82:K84)</f>
        <v>9740.731006</v>
      </c>
      <c r="L85" s="29">
        <f t="shared" ref="L85:L88" si="52">K85/(E85/100000)</f>
        <v>57.67722132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13299.0</v>
      </c>
      <c r="E86" s="59">
        <v>2.2067816E7</v>
      </c>
      <c r="F86" s="58">
        <v>60.3</v>
      </c>
      <c r="G86" s="29"/>
      <c r="H86" s="28"/>
      <c r="I86" s="28"/>
      <c r="J86" s="27"/>
      <c r="K86" s="29">
        <f>SUM(K85,K81,K77,K73)</f>
        <v>13299</v>
      </c>
      <c r="L86" s="29">
        <f t="shared" si="52"/>
        <v>60.26423276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19.0</v>
      </c>
      <c r="E87" s="57">
        <v>128296.0</v>
      </c>
      <c r="F87" s="56" t="s">
        <v>60</v>
      </c>
      <c r="G87" s="27"/>
      <c r="H87" s="28"/>
      <c r="I87" s="28">
        <f>I90-I88</f>
        <v>28.96</v>
      </c>
      <c r="J87" s="27"/>
      <c r="K87" s="29">
        <f>D87+I87</f>
        <v>47.96</v>
      </c>
      <c r="L87" s="29">
        <f t="shared" si="52"/>
        <v>37.38230342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337.0</v>
      </c>
      <c r="E88" s="57">
        <v>207238.0</v>
      </c>
      <c r="F88" s="56">
        <v>162.6</v>
      </c>
      <c r="G88" s="27">
        <v>1.02</v>
      </c>
      <c r="H88" s="28">
        <f>D88*G88</f>
        <v>343.74</v>
      </c>
      <c r="I88" s="28">
        <f>H88-D88</f>
        <v>6.74</v>
      </c>
      <c r="J88" s="27"/>
      <c r="K88" s="29">
        <f>H88</f>
        <v>343.74</v>
      </c>
      <c r="L88" s="29">
        <f t="shared" si="52"/>
        <v>165.8672637</v>
      </c>
      <c r="M88" s="29">
        <f>L100*(E88/100000)</f>
        <v>194.5354706</v>
      </c>
      <c r="N88" s="27">
        <f>K88-M88</f>
        <v>149.2045294</v>
      </c>
      <c r="O88" s="42">
        <v>22.0</v>
      </c>
      <c r="P88" s="46">
        <v>57.75</v>
      </c>
      <c r="Q88" s="28">
        <f>N88*P88</f>
        <v>8616.561572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357.0</v>
      </c>
      <c r="E90" s="59">
        <v>335534.0</v>
      </c>
      <c r="F90" s="58">
        <v>106.4</v>
      </c>
      <c r="G90" s="29">
        <v>1.1</v>
      </c>
      <c r="H90" s="28">
        <f>D90*G90</f>
        <v>392.7</v>
      </c>
      <c r="I90" s="28">
        <f>H90-D90</f>
        <v>35.7</v>
      </c>
      <c r="J90" s="27"/>
      <c r="K90" s="29">
        <f>SUM(K87:K89)</f>
        <v>392.7</v>
      </c>
      <c r="L90" s="29">
        <f t="shared" ref="L90:L92" si="53">K90/(E90/100000)</f>
        <v>117.0373196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24.0</v>
      </c>
      <c r="E91" s="57">
        <v>65533.0</v>
      </c>
      <c r="F91" s="56">
        <v>36.6</v>
      </c>
      <c r="G91" s="27"/>
      <c r="H91" s="28"/>
      <c r="I91" s="28"/>
      <c r="J91" s="27">
        <f t="shared" ref="J91:J92" si="54">(0.5/48.7)*I87</f>
        <v>0.2973305955</v>
      </c>
      <c r="K91" s="29">
        <f t="shared" ref="K91:K92" si="55">D91-J91</f>
        <v>23.7026694</v>
      </c>
      <c r="L91" s="29">
        <f t="shared" si="53"/>
        <v>36.16905895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505.0</v>
      </c>
      <c r="E92" s="57">
        <v>1147864.0</v>
      </c>
      <c r="F92" s="56">
        <v>44.0</v>
      </c>
      <c r="G92" s="27"/>
      <c r="H92" s="28"/>
      <c r="I92" s="28"/>
      <c r="J92" s="27">
        <f t="shared" si="54"/>
        <v>0.06919917864</v>
      </c>
      <c r="K92" s="29">
        <f t="shared" si="55"/>
        <v>504.9308008</v>
      </c>
      <c r="L92" s="29">
        <f t="shared" si="53"/>
        <v>43.98873044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530.0</v>
      </c>
      <c r="E94" s="59">
        <v>1213397.0</v>
      </c>
      <c r="F94" s="58">
        <v>43.7</v>
      </c>
      <c r="G94" s="29"/>
      <c r="H94" s="28"/>
      <c r="I94" s="28"/>
      <c r="J94" s="27"/>
      <c r="K94" s="29">
        <f>SUM(K91:K93)</f>
        <v>529.6334702</v>
      </c>
      <c r="L94" s="29">
        <f t="shared" ref="L94:L96" si="56">K94/(E94/100000)</f>
        <v>43.64881982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67.0</v>
      </c>
      <c r="E95" s="57">
        <v>202332.0</v>
      </c>
      <c r="F95" s="56">
        <v>33.1</v>
      </c>
      <c r="G95" s="27"/>
      <c r="H95" s="28"/>
      <c r="I95" s="28"/>
      <c r="J95" s="27">
        <f t="shared" ref="J95:J96" si="57">(3.6/48.7)*I87</f>
        <v>2.140780287</v>
      </c>
      <c r="K95" s="29">
        <f t="shared" ref="K95:K96" si="58">D95-J95</f>
        <v>64.85921971</v>
      </c>
      <c r="L95" s="29">
        <f t="shared" si="56"/>
        <v>32.05583878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4344.0</v>
      </c>
      <c r="E96" s="57">
        <v>2984522.0</v>
      </c>
      <c r="F96" s="56">
        <v>145.6</v>
      </c>
      <c r="G96" s="27"/>
      <c r="H96" s="28"/>
      <c r="I96" s="28"/>
      <c r="J96" s="27">
        <f t="shared" si="57"/>
        <v>0.4982340862</v>
      </c>
      <c r="K96" s="29">
        <f t="shared" si="58"/>
        <v>4343.501766</v>
      </c>
      <c r="L96" s="29">
        <f t="shared" si="56"/>
        <v>145.5342519</v>
      </c>
      <c r="M96" s="29">
        <f>L100*(E96/100000)</f>
        <v>2801.587507</v>
      </c>
      <c r="N96" s="27">
        <f>K96-M96</f>
        <v>1541.914259</v>
      </c>
      <c r="O96" s="42">
        <v>22.0</v>
      </c>
      <c r="P96" s="46">
        <v>57.75</v>
      </c>
      <c r="Q96" s="28">
        <f>N96*P96</f>
        <v>89045.54843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4424.0</v>
      </c>
      <c r="E98" s="59">
        <v>3186854.0</v>
      </c>
      <c r="F98" s="58">
        <v>138.8</v>
      </c>
      <c r="G98" s="29"/>
      <c r="H98" s="28"/>
      <c r="I98" s="28"/>
      <c r="J98" s="27"/>
      <c r="K98" s="29">
        <f>SUM(K95:K97)</f>
        <v>4421.360986</v>
      </c>
      <c r="L98" s="29">
        <f t="shared" ref="L98:L100" si="59">K98/(E98/100000)</f>
        <v>138.7374817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3407.0</v>
      </c>
      <c r="E99" s="57">
        <v>3630212.0</v>
      </c>
      <c r="F99" s="56">
        <v>93.9</v>
      </c>
      <c r="G99" s="27"/>
      <c r="H99" s="28"/>
      <c r="I99" s="28"/>
      <c r="J99" s="27">
        <f t="shared" ref="J99:J100" si="60">(44.6/48.7)*I87</f>
        <v>26.52188912</v>
      </c>
      <c r="K99" s="29">
        <f t="shared" ref="K99:K100" si="61">D99-J99</f>
        <v>3380.478111</v>
      </c>
      <c r="L99" s="29">
        <f t="shared" si="59"/>
        <v>93.1206803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11939.0</v>
      </c>
      <c r="E100" s="57">
        <v>1.2712002E7</v>
      </c>
      <c r="F100" s="56">
        <v>93.9</v>
      </c>
      <c r="G100" s="27"/>
      <c r="H100" s="28"/>
      <c r="I100" s="28"/>
      <c r="J100" s="27">
        <f t="shared" si="60"/>
        <v>6.172566735</v>
      </c>
      <c r="K100" s="29">
        <f t="shared" si="61"/>
        <v>11932.82743</v>
      </c>
      <c r="L100" s="29">
        <f t="shared" si="59"/>
        <v>93.87055975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26.0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26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15372.0</v>
      </c>
      <c r="E102" s="59">
        <v>1.6342214E7</v>
      </c>
      <c r="F102" s="58">
        <v>94.1</v>
      </c>
      <c r="G102" s="29"/>
      <c r="H102" s="28"/>
      <c r="I102" s="28"/>
      <c r="J102" s="27"/>
      <c r="K102" s="29">
        <f>SUM(K99:K101)</f>
        <v>15339.30554</v>
      </c>
      <c r="L102" s="29">
        <f t="shared" ref="L102:L105" si="62">K102/(E102/100000)</f>
        <v>93.86308088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20683.0</v>
      </c>
      <c r="E103" s="59">
        <v>2.1077999E7</v>
      </c>
      <c r="F103" s="58">
        <v>98.1</v>
      </c>
      <c r="G103" s="29"/>
      <c r="H103" s="28"/>
      <c r="I103" s="28"/>
      <c r="J103" s="27"/>
      <c r="K103" s="29">
        <f>SUM(K102,K98,K94,K90)</f>
        <v>20683</v>
      </c>
      <c r="L103" s="29">
        <f t="shared" si="62"/>
        <v>98.12601282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23.0</v>
      </c>
      <c r="E104" s="57">
        <v>124573.0</v>
      </c>
      <c r="F104" s="56">
        <v>18.5</v>
      </c>
      <c r="G104" s="27"/>
      <c r="H104" s="28"/>
      <c r="I104" s="28">
        <f>I107-I105</f>
        <v>30.43</v>
      </c>
      <c r="J104" s="27"/>
      <c r="K104" s="29">
        <f>D104+I104</f>
        <v>53.43</v>
      </c>
      <c r="L104" s="29">
        <f t="shared" si="62"/>
        <v>42.890514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325.0</v>
      </c>
      <c r="E105" s="57">
        <v>174109.0</v>
      </c>
      <c r="F105" s="56">
        <v>186.7</v>
      </c>
      <c r="G105" s="27">
        <v>1.25</v>
      </c>
      <c r="H105" s="28">
        <f>D105*G105</f>
        <v>406.25</v>
      </c>
      <c r="I105" s="28">
        <f>H105-D105</f>
        <v>81.25</v>
      </c>
      <c r="J105" s="27"/>
      <c r="K105" s="29">
        <f>H105</f>
        <v>406.25</v>
      </c>
      <c r="L105" s="29">
        <f t="shared" si="62"/>
        <v>233.3308445</v>
      </c>
      <c r="M105" s="29">
        <f>L117*(E105/100000)</f>
        <v>172.2628568</v>
      </c>
      <c r="N105" s="27">
        <f>K105-M105</f>
        <v>233.9871432</v>
      </c>
      <c r="O105" s="42">
        <v>27.0</v>
      </c>
      <c r="P105" s="46">
        <v>53.05</v>
      </c>
      <c r="Q105" s="28">
        <f>N105*P105</f>
        <v>12413.01795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349.0</v>
      </c>
      <c r="E107" s="59">
        <v>298682.0</v>
      </c>
      <c r="F107" s="58">
        <v>116.8</v>
      </c>
      <c r="G107" s="29">
        <v>1.32</v>
      </c>
      <c r="H107" s="28">
        <f>D107*G107</f>
        <v>460.68</v>
      </c>
      <c r="I107" s="28">
        <f>H107-D107</f>
        <v>111.68</v>
      </c>
      <c r="J107" s="27"/>
      <c r="K107" s="29">
        <f>SUM(K104:K106)</f>
        <v>460.68</v>
      </c>
      <c r="L107" s="29">
        <f t="shared" ref="L107:L109" si="63">K107/(E107/100000)</f>
        <v>154.2376173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22.0</v>
      </c>
      <c r="E108" s="57">
        <v>66179.0</v>
      </c>
      <c r="F108" s="56">
        <v>33.2</v>
      </c>
      <c r="G108" s="27"/>
      <c r="H108" s="28"/>
      <c r="I108" s="28"/>
      <c r="J108" s="27">
        <f t="shared" ref="J108:J109" si="64">(0.5/48.7)*I104</f>
        <v>0.3124229979</v>
      </c>
      <c r="K108" s="29">
        <f t="shared" ref="K108:K109" si="65">D108-J108</f>
        <v>21.687577</v>
      </c>
      <c r="L108" s="29">
        <f t="shared" si="63"/>
        <v>32.771086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435.0</v>
      </c>
      <c r="E109" s="57">
        <v>1315925.0</v>
      </c>
      <c r="F109" s="56">
        <v>33.1</v>
      </c>
      <c r="G109" s="27"/>
      <c r="H109" s="28"/>
      <c r="I109" s="28"/>
      <c r="J109" s="27">
        <f t="shared" si="64"/>
        <v>0.8341889117</v>
      </c>
      <c r="K109" s="29">
        <f t="shared" si="65"/>
        <v>434.1658111</v>
      </c>
      <c r="L109" s="29">
        <f t="shared" si="63"/>
        <v>32.99320334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459.0</v>
      </c>
      <c r="E111" s="59">
        <v>1382104.0</v>
      </c>
      <c r="F111" s="58">
        <v>33.2</v>
      </c>
      <c r="G111" s="29"/>
      <c r="H111" s="28"/>
      <c r="I111" s="28"/>
      <c r="J111" s="27"/>
      <c r="K111" s="29">
        <f>SUM(K108:K110)</f>
        <v>457.8533881</v>
      </c>
      <c r="L111" s="29">
        <f t="shared" ref="L111:L113" si="66">K111/(E111/100000)</f>
        <v>33.12727465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57.0</v>
      </c>
      <c r="E112" s="57">
        <v>210278.0</v>
      </c>
      <c r="F112" s="56">
        <v>27.1</v>
      </c>
      <c r="G112" s="27"/>
      <c r="H112" s="28"/>
      <c r="I112" s="28"/>
      <c r="J112" s="27">
        <f t="shared" ref="J112:J113" si="67">(3.6/48.7)*I104</f>
        <v>2.249445585</v>
      </c>
      <c r="K112" s="29">
        <f t="shared" ref="K112:K113" si="68">D112-J112</f>
        <v>54.75055441</v>
      </c>
      <c r="L112" s="29">
        <f t="shared" si="66"/>
        <v>26.03722425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4672.0</v>
      </c>
      <c r="E113" s="57">
        <v>2729709.0</v>
      </c>
      <c r="F113" s="56">
        <v>171.2</v>
      </c>
      <c r="G113" s="27"/>
      <c r="H113" s="28"/>
      <c r="I113" s="28"/>
      <c r="J113" s="27">
        <f t="shared" si="67"/>
        <v>6.006160164</v>
      </c>
      <c r="K113" s="29">
        <f t="shared" si="68"/>
        <v>4665.99384</v>
      </c>
      <c r="L113" s="29">
        <f t="shared" si="66"/>
        <v>170.9337457</v>
      </c>
      <c r="M113" s="29">
        <f>L117*(E113/100000)</f>
        <v>2700.764869</v>
      </c>
      <c r="N113" s="27">
        <f>K113-M113</f>
        <v>1965.228971</v>
      </c>
      <c r="O113" s="42">
        <v>27.0</v>
      </c>
      <c r="P113" s="46">
        <v>53.05</v>
      </c>
      <c r="Q113" s="28">
        <f>N113*P113</f>
        <v>104255.3969</v>
      </c>
    </row>
    <row r="114">
      <c r="A114" s="32"/>
      <c r="B114" s="32"/>
      <c r="C114" s="24" t="s">
        <v>42</v>
      </c>
      <c r="D114" s="56">
        <v>12.0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12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4741.0</v>
      </c>
      <c r="E115" s="59">
        <v>2939987.0</v>
      </c>
      <c r="F115" s="58">
        <v>161.3</v>
      </c>
      <c r="G115" s="29"/>
      <c r="H115" s="28"/>
      <c r="I115" s="28"/>
      <c r="J115" s="27"/>
      <c r="K115" s="29">
        <f>SUM(K112:K114)</f>
        <v>4732.744394</v>
      </c>
      <c r="L115" s="29">
        <f t="shared" ref="L115:L117" si="69">K115/(E115/100000)</f>
        <v>160.9784123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3213.0</v>
      </c>
      <c r="E116" s="57">
        <v>3729049.0</v>
      </c>
      <c r="F116" s="56">
        <v>86.2</v>
      </c>
      <c r="G116" s="27"/>
      <c r="H116" s="28"/>
      <c r="I116" s="28"/>
      <c r="J116" s="27">
        <f t="shared" ref="J116:J117" si="70">(44.6/48.7)*I104</f>
        <v>27.86813142</v>
      </c>
      <c r="K116" s="29">
        <f t="shared" ref="K116:K117" si="71">D116-J116</f>
        <v>3185.131869</v>
      </c>
      <c r="L116" s="29">
        <f t="shared" si="69"/>
        <v>85.41405245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12138.0</v>
      </c>
      <c r="E117" s="57">
        <v>1.2192876E7</v>
      </c>
      <c r="F117" s="56">
        <v>99.5</v>
      </c>
      <c r="G117" s="27"/>
      <c r="H117" s="28"/>
      <c r="I117" s="28"/>
      <c r="J117" s="27">
        <f t="shared" si="70"/>
        <v>74.40965092</v>
      </c>
      <c r="K117" s="29">
        <f t="shared" si="71"/>
        <v>12063.59035</v>
      </c>
      <c r="L117" s="29">
        <f t="shared" si="69"/>
        <v>98.93966238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15382.0</v>
      </c>
      <c r="E119" s="59">
        <v>1.5921925E7</v>
      </c>
      <c r="F119" s="58">
        <v>96.6</v>
      </c>
      <c r="G119" s="29"/>
      <c r="H119" s="28"/>
      <c r="I119" s="28"/>
      <c r="J119" s="27"/>
      <c r="K119" s="29">
        <f>SUM(K116:K118)</f>
        <v>15279.72222</v>
      </c>
      <c r="L119" s="29">
        <f t="shared" ref="L119:L122" si="72">K119/(E119/100000)</f>
        <v>95.96655064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20931.0</v>
      </c>
      <c r="E120" s="59">
        <v>2.0542698E7</v>
      </c>
      <c r="F120" s="58">
        <v>101.9</v>
      </c>
      <c r="G120" s="29"/>
      <c r="H120" s="28"/>
      <c r="I120" s="28"/>
      <c r="J120" s="27"/>
      <c r="K120" s="29">
        <f>SUM(K119,K115,K111,K107)</f>
        <v>20931</v>
      </c>
      <c r="L120" s="29">
        <f t="shared" si="72"/>
        <v>101.8902191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23.0</v>
      </c>
      <c r="E121" s="57">
        <v>114370.0</v>
      </c>
      <c r="F121" s="56">
        <v>20.1</v>
      </c>
      <c r="G121" s="27"/>
      <c r="H121" s="28"/>
      <c r="I121" s="28">
        <f>I124-I122</f>
        <v>32.49</v>
      </c>
      <c r="J121" s="27"/>
      <c r="K121" s="29">
        <f>D121+I121</f>
        <v>55.49</v>
      </c>
      <c r="L121" s="29">
        <f t="shared" si="72"/>
        <v>48.517968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359.0</v>
      </c>
      <c r="E122" s="57">
        <v>158599.0</v>
      </c>
      <c r="F122" s="56">
        <v>226.4</v>
      </c>
      <c r="G122" s="27">
        <v>1.25</v>
      </c>
      <c r="H122" s="28">
        <f>D122*G122</f>
        <v>448.75</v>
      </c>
      <c r="I122" s="28">
        <f>H122-D122</f>
        <v>89.75</v>
      </c>
      <c r="J122" s="27"/>
      <c r="K122" s="29">
        <f>H122</f>
        <v>448.75</v>
      </c>
      <c r="L122" s="29">
        <f t="shared" si="72"/>
        <v>282.9462985</v>
      </c>
      <c r="M122" s="29">
        <f>L134*(E122/100000)</f>
        <v>175.3223723</v>
      </c>
      <c r="N122" s="27">
        <f>K122-M122</f>
        <v>273.4276277</v>
      </c>
      <c r="O122" s="42">
        <v>32.0</v>
      </c>
      <c r="P122" s="46">
        <v>48.3</v>
      </c>
      <c r="Q122" s="28">
        <f>N122*P122</f>
        <v>13206.55442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382.0</v>
      </c>
      <c r="E124" s="59">
        <v>272969.0</v>
      </c>
      <c r="F124" s="58">
        <v>139.9</v>
      </c>
      <c r="G124" s="29">
        <v>1.32</v>
      </c>
      <c r="H124" s="28">
        <f>D124*G124</f>
        <v>504.24</v>
      </c>
      <c r="I124" s="28">
        <f>H124-D124</f>
        <v>122.24</v>
      </c>
      <c r="J124" s="27"/>
      <c r="K124" s="29">
        <f>SUM(K121:K123)</f>
        <v>504.24</v>
      </c>
      <c r="L124" s="29">
        <f t="shared" ref="L124:L126" si="73">K124/(E124/100000)</f>
        <v>184.7242727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13.0</v>
      </c>
      <c r="E125" s="57">
        <v>57455.0</v>
      </c>
      <c r="F125" s="56" t="s">
        <v>60</v>
      </c>
      <c r="G125" s="27"/>
      <c r="H125" s="28"/>
      <c r="I125" s="28"/>
      <c r="J125" s="27">
        <f t="shared" ref="J125:J126" si="74">(0.5/48.7)*I121</f>
        <v>0.3335728953</v>
      </c>
      <c r="K125" s="29">
        <f t="shared" ref="K125:K126" si="75">D125-J125</f>
        <v>12.6664271</v>
      </c>
      <c r="L125" s="29">
        <f t="shared" si="73"/>
        <v>22.04582213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523.0</v>
      </c>
      <c r="E126" s="57">
        <v>1317106.0</v>
      </c>
      <c r="F126" s="56">
        <v>39.7</v>
      </c>
      <c r="G126" s="27"/>
      <c r="H126" s="28"/>
      <c r="I126" s="28"/>
      <c r="J126" s="27">
        <f t="shared" si="74"/>
        <v>0.9214579055</v>
      </c>
      <c r="K126" s="29">
        <f t="shared" si="75"/>
        <v>522.0785421</v>
      </c>
      <c r="L126" s="29">
        <f t="shared" si="73"/>
        <v>39.63830869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539.0</v>
      </c>
      <c r="E128" s="59">
        <v>1374561.0</v>
      </c>
      <c r="F128" s="58">
        <v>39.2</v>
      </c>
      <c r="G128" s="29"/>
      <c r="H128" s="28"/>
      <c r="I128" s="28"/>
      <c r="J128" s="27"/>
      <c r="K128" s="29">
        <f>SUM(K125:K127)</f>
        <v>537.7449692</v>
      </c>
      <c r="L128" s="29">
        <f t="shared" ref="L128:L130" si="76">K128/(E128/100000)</f>
        <v>39.12121537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53.0</v>
      </c>
      <c r="E129" s="57">
        <v>180418.0</v>
      </c>
      <c r="F129" s="56">
        <v>29.4</v>
      </c>
      <c r="G129" s="27"/>
      <c r="H129" s="28"/>
      <c r="I129" s="28"/>
      <c r="J129" s="27">
        <f t="shared" ref="J129:J130" si="77">(3.6/48.7)*I121</f>
        <v>2.401724846</v>
      </c>
      <c r="K129" s="29">
        <f t="shared" ref="K129:K130" si="78">D129-J129</f>
        <v>50.59827515</v>
      </c>
      <c r="L129" s="29">
        <f t="shared" si="76"/>
        <v>28.04502608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4849.0</v>
      </c>
      <c r="E130" s="57">
        <v>2479253.0</v>
      </c>
      <c r="F130" s="56">
        <v>195.6</v>
      </c>
      <c r="G130" s="27"/>
      <c r="H130" s="28"/>
      <c r="I130" s="28"/>
      <c r="J130" s="27">
        <f t="shared" si="77"/>
        <v>6.63449692</v>
      </c>
      <c r="K130" s="29">
        <f t="shared" si="78"/>
        <v>4842.365503</v>
      </c>
      <c r="L130" s="29">
        <f t="shared" si="76"/>
        <v>195.3155044</v>
      </c>
      <c r="M130" s="29">
        <f>L134*(E130/100000)</f>
        <v>2740.676281</v>
      </c>
      <c r="N130" s="27">
        <f>K130-M130</f>
        <v>2101.689223</v>
      </c>
      <c r="O130" s="42">
        <v>32.0</v>
      </c>
      <c r="P130" s="46">
        <v>48.3</v>
      </c>
      <c r="Q130" s="28">
        <f>N130*P130</f>
        <v>101511.5894</v>
      </c>
    </row>
    <row r="131">
      <c r="A131" s="32"/>
      <c r="B131" s="32"/>
      <c r="C131" s="24" t="s">
        <v>42</v>
      </c>
      <c r="D131" s="56">
        <v>19.0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4921.0</v>
      </c>
      <c r="E132" s="59">
        <v>2659671.0</v>
      </c>
      <c r="F132" s="58">
        <v>185.0</v>
      </c>
      <c r="G132" s="29"/>
      <c r="H132" s="28"/>
      <c r="I132" s="28"/>
      <c r="J132" s="27"/>
      <c r="K132" s="29">
        <f>SUM(K129:K131)</f>
        <v>4911.963778</v>
      </c>
      <c r="L132" s="29">
        <f t="shared" ref="L132:L134" si="79">K132/(E132/100000)</f>
        <v>184.6831348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3142.0</v>
      </c>
      <c r="E133" s="57">
        <v>3522599.0</v>
      </c>
      <c r="F133" s="56">
        <v>89.2</v>
      </c>
      <c r="G133" s="27"/>
      <c r="H133" s="28"/>
      <c r="I133" s="28"/>
      <c r="J133" s="27">
        <f t="shared" ref="J133:J134" si="80">(44.6/48.7)*I121</f>
        <v>29.75470226</v>
      </c>
      <c r="K133" s="29">
        <f t="shared" ref="K133:K134" si="81">D133-J133</f>
        <v>3112.245298</v>
      </c>
      <c r="L133" s="29">
        <f t="shared" si="79"/>
        <v>88.35082556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12619.0</v>
      </c>
      <c r="E134" s="57">
        <v>1.1340965E7</v>
      </c>
      <c r="F134" s="56">
        <v>111.3</v>
      </c>
      <c r="G134" s="27"/>
      <c r="H134" s="28"/>
      <c r="I134" s="28"/>
      <c r="J134" s="27">
        <f t="shared" si="80"/>
        <v>82.19404517</v>
      </c>
      <c r="K134" s="29">
        <f t="shared" si="81"/>
        <v>12536.80595</v>
      </c>
      <c r="L134" s="29">
        <f t="shared" si="79"/>
        <v>110.5444374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38.0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38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15799.0</v>
      </c>
      <c r="E136" s="59">
        <v>1.4863564E7</v>
      </c>
      <c r="F136" s="58">
        <v>106.3</v>
      </c>
      <c r="G136" s="29"/>
      <c r="H136" s="28"/>
      <c r="I136" s="28"/>
      <c r="J136" s="27"/>
      <c r="K136" s="29">
        <f>SUM(K133:K135)</f>
        <v>15687.05125</v>
      </c>
      <c r="L136" s="29">
        <f t="shared" ref="L136:L139" si="82">K136/(E136/100000)</f>
        <v>105.5403082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21641.0</v>
      </c>
      <c r="E137" s="59">
        <v>1.9170765E7</v>
      </c>
      <c r="F137" s="58">
        <v>112.9</v>
      </c>
      <c r="G137" s="29"/>
      <c r="H137" s="28"/>
      <c r="I137" s="28"/>
      <c r="J137" s="27"/>
      <c r="K137" s="29">
        <f>SUM(K136,K132,K128,K124)</f>
        <v>21641</v>
      </c>
      <c r="L137" s="29">
        <f t="shared" si="82"/>
        <v>112.8854274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25.0</v>
      </c>
      <c r="E138" s="57">
        <v>103675.0</v>
      </c>
      <c r="F138" s="56">
        <v>24.1</v>
      </c>
      <c r="G138" s="27"/>
      <c r="H138" s="28"/>
      <c r="I138" s="28">
        <f>I141-I139</f>
        <v>41.54</v>
      </c>
      <c r="J138" s="27"/>
      <c r="K138" s="29">
        <f>D138+I138</f>
        <v>66.54</v>
      </c>
      <c r="L138" s="29">
        <f t="shared" si="82"/>
        <v>64.18133591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470.0</v>
      </c>
      <c r="E139" s="57">
        <v>166553.0</v>
      </c>
      <c r="F139" s="56">
        <v>282.2</v>
      </c>
      <c r="G139" s="27">
        <v>1.25</v>
      </c>
      <c r="H139" s="28">
        <f>D139*G139</f>
        <v>587.5</v>
      </c>
      <c r="I139" s="28">
        <f>H139-D139</f>
        <v>117.5</v>
      </c>
      <c r="J139" s="27"/>
      <c r="K139" s="29">
        <f>H139</f>
        <v>587.5</v>
      </c>
      <c r="L139" s="29">
        <f t="shared" si="82"/>
        <v>352.7405691</v>
      </c>
      <c r="M139" s="29">
        <f>L151*(E139/100000)</f>
        <v>238.7436436</v>
      </c>
      <c r="N139" s="27">
        <f>K139-M139</f>
        <v>348.7563564</v>
      </c>
      <c r="O139" s="42">
        <v>37.0</v>
      </c>
      <c r="P139" s="46">
        <v>43.55</v>
      </c>
      <c r="Q139" s="28">
        <f>N139*P139</f>
        <v>15188.33932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270228.0</v>
      </c>
      <c r="F141" s="58">
        <v>183.9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242.7727697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19.0</v>
      </c>
      <c r="E142" s="57">
        <v>50047.0</v>
      </c>
      <c r="F142" s="56" t="s">
        <v>60</v>
      </c>
      <c r="G142" s="27"/>
      <c r="H142" s="28"/>
      <c r="I142" s="28"/>
      <c r="J142" s="27">
        <f t="shared" ref="J142:J143" si="84">(0.5/48.7)*I138</f>
        <v>0.4264887064</v>
      </c>
      <c r="K142" s="29">
        <f t="shared" ref="K142:K143" si="85">D142-J142</f>
        <v>18.57351129</v>
      </c>
      <c r="L142" s="29">
        <f t="shared" si="83"/>
        <v>37.11213718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729.0</v>
      </c>
      <c r="E143" s="57">
        <v>1296669.0</v>
      </c>
      <c r="F143" s="56">
        <v>56.2</v>
      </c>
      <c r="G143" s="27"/>
      <c r="H143" s="28"/>
      <c r="I143" s="28"/>
      <c r="J143" s="27">
        <f t="shared" si="84"/>
        <v>1.206365503</v>
      </c>
      <c r="K143" s="29">
        <f t="shared" si="85"/>
        <v>727.7936345</v>
      </c>
      <c r="L143" s="29">
        <f t="shared" si="83"/>
        <v>56.12794279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749.0</v>
      </c>
      <c r="E145" s="59">
        <v>1346716.0</v>
      </c>
      <c r="F145" s="58">
        <v>55.6</v>
      </c>
      <c r="G145" s="29"/>
      <c r="H145" s="28"/>
      <c r="I145" s="28"/>
      <c r="J145" s="27"/>
      <c r="K145" s="29">
        <f>SUM(K142:K144)</f>
        <v>747.3671458</v>
      </c>
      <c r="L145" s="29">
        <f t="shared" ref="L145:L147" si="86">K145/(E145/100000)</f>
        <v>55.49552733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48.0</v>
      </c>
      <c r="E146" s="57">
        <v>158170.0</v>
      </c>
      <c r="F146" s="56">
        <v>30.3</v>
      </c>
      <c r="G146" s="27"/>
      <c r="H146" s="28"/>
      <c r="I146" s="28"/>
      <c r="J146" s="27">
        <f t="shared" ref="J146:J147" si="87">(3.6/48.7)*I138</f>
        <v>3.070718686</v>
      </c>
      <c r="K146" s="29">
        <f t="shared" ref="K146:K147" si="88">D146-J146</f>
        <v>44.92928131</v>
      </c>
      <c r="L146" s="29">
        <f t="shared" si="86"/>
        <v>28.40569091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6751.0</v>
      </c>
      <c r="E147" s="57">
        <v>2667370.0</v>
      </c>
      <c r="F147" s="56">
        <v>253.1</v>
      </c>
      <c r="G147" s="27"/>
      <c r="H147" s="28"/>
      <c r="I147" s="28"/>
      <c r="J147" s="27">
        <f t="shared" si="87"/>
        <v>8.685831622</v>
      </c>
      <c r="K147" s="29">
        <f t="shared" si="88"/>
        <v>6742.314168</v>
      </c>
      <c r="L147" s="29">
        <f t="shared" si="86"/>
        <v>252.7701132</v>
      </c>
      <c r="M147" s="29">
        <f>L151*(E147/100000)</f>
        <v>3823.513432</v>
      </c>
      <c r="N147" s="27">
        <f>K147-M147</f>
        <v>2918.800736</v>
      </c>
      <c r="O147" s="42">
        <v>37.0</v>
      </c>
      <c r="P147" s="46">
        <v>43.55</v>
      </c>
      <c r="Q147" s="28">
        <f>N147*P147</f>
        <v>127113.7721</v>
      </c>
    </row>
    <row r="148">
      <c r="A148" s="32"/>
      <c r="B148" s="32"/>
      <c r="C148" s="24" t="s">
        <v>42</v>
      </c>
      <c r="D148" s="56">
        <v>32.0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6831.0</v>
      </c>
      <c r="E149" s="59">
        <v>2825540.0</v>
      </c>
      <c r="F149" s="58">
        <v>241.8</v>
      </c>
      <c r="G149" s="29"/>
      <c r="H149" s="28"/>
      <c r="I149" s="28"/>
      <c r="J149" s="27"/>
      <c r="K149" s="29">
        <f>SUM(K146:K148)</f>
        <v>6819.24345</v>
      </c>
      <c r="L149" s="29">
        <f t="shared" ref="L149:L151" si="89">K149/(E149/100000)</f>
        <v>241.3430158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3676.0</v>
      </c>
      <c r="E150" s="57">
        <v>3280951.0</v>
      </c>
      <c r="F150" s="56">
        <v>112.0</v>
      </c>
      <c r="G150" s="27"/>
      <c r="H150" s="28"/>
      <c r="I150" s="28"/>
      <c r="J150" s="27">
        <f t="shared" ref="J150:J151" si="90">(44.6/48.7)*I138</f>
        <v>38.04279261</v>
      </c>
      <c r="K150" s="29">
        <f t="shared" ref="K150:K151" si="91">D150-J150</f>
        <v>3637.957207</v>
      </c>
      <c r="L150" s="29">
        <f t="shared" si="89"/>
        <v>110.8811807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19087.0</v>
      </c>
      <c r="E151" s="57">
        <v>1.3240456E7</v>
      </c>
      <c r="F151" s="56">
        <v>144.2</v>
      </c>
      <c r="G151" s="27"/>
      <c r="H151" s="28"/>
      <c r="I151" s="28"/>
      <c r="J151" s="27">
        <f t="shared" si="90"/>
        <v>107.6078029</v>
      </c>
      <c r="K151" s="29">
        <f t="shared" si="91"/>
        <v>18979.3922</v>
      </c>
      <c r="L151" s="29">
        <f t="shared" si="89"/>
        <v>143.3439467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22804.0</v>
      </c>
      <c r="E153" s="59">
        <v>1.6521407E7</v>
      </c>
      <c r="F153" s="58">
        <v>138.0</v>
      </c>
      <c r="G153" s="29"/>
      <c r="H153" s="28"/>
      <c r="I153" s="28"/>
      <c r="J153" s="27"/>
      <c r="K153" s="29">
        <f>SUM(K150:K152)</f>
        <v>22658.3494</v>
      </c>
      <c r="L153" s="29">
        <f t="shared" ref="L153:L156" si="92">K153/(E153/100000)</f>
        <v>137.1453981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30881.0</v>
      </c>
      <c r="E154" s="59">
        <v>2.0963891E7</v>
      </c>
      <c r="F154" s="58">
        <v>147.3</v>
      </c>
      <c r="G154" s="29"/>
      <c r="H154" s="28"/>
      <c r="I154" s="28"/>
      <c r="J154" s="27"/>
      <c r="K154" s="29">
        <f>SUM(K153,K149,K145,K141)</f>
        <v>30881</v>
      </c>
      <c r="L154" s="29">
        <f t="shared" si="92"/>
        <v>147.3056695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28.0</v>
      </c>
      <c r="E155" s="57">
        <v>90891.0</v>
      </c>
      <c r="F155" s="56">
        <v>30.8</v>
      </c>
      <c r="G155" s="27"/>
      <c r="H155" s="28"/>
      <c r="I155" s="28">
        <f>I158-I156</f>
        <v>58.12</v>
      </c>
      <c r="J155" s="27"/>
      <c r="K155" s="29">
        <f>D155+I155</f>
        <v>86.12</v>
      </c>
      <c r="L155" s="29">
        <f t="shared" si="92"/>
        <v>94.75085542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684.0</v>
      </c>
      <c r="E156" s="57">
        <v>178769.0</v>
      </c>
      <c r="F156" s="56">
        <v>382.6</v>
      </c>
      <c r="G156" s="27">
        <v>1.25</v>
      </c>
      <c r="H156" s="28">
        <f>D156*G156</f>
        <v>855</v>
      </c>
      <c r="I156" s="28">
        <f>H156-D156</f>
        <v>171</v>
      </c>
      <c r="J156" s="27"/>
      <c r="K156" s="29">
        <f>H156</f>
        <v>855</v>
      </c>
      <c r="L156" s="29">
        <f t="shared" si="92"/>
        <v>478.2708411</v>
      </c>
      <c r="M156" s="29">
        <f>L168*(E156/100000)</f>
        <v>389.7599703</v>
      </c>
      <c r="N156" s="27">
        <f>K156-M156</f>
        <v>465.2400297</v>
      </c>
      <c r="O156" s="42">
        <v>42.0</v>
      </c>
      <c r="P156" s="46">
        <v>38.9</v>
      </c>
      <c r="Q156" s="28">
        <f>N156*P156</f>
        <v>18097.83715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716.0</v>
      </c>
      <c r="E158" s="59">
        <v>269660.0</v>
      </c>
      <c r="F158" s="58">
        <v>265.5</v>
      </c>
      <c r="G158" s="29">
        <v>1.32</v>
      </c>
      <c r="H158" s="28">
        <f>D158*G158</f>
        <v>945.12</v>
      </c>
      <c r="I158" s="28">
        <f>H158-D158</f>
        <v>229.12</v>
      </c>
      <c r="J158" s="27"/>
      <c r="K158" s="29">
        <f>SUM(K155:K157)</f>
        <v>945.12</v>
      </c>
      <c r="L158" s="29">
        <f t="shared" ref="L158:L160" si="93">K158/(E158/100000)</f>
        <v>350.4857969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22.0</v>
      </c>
      <c r="E159" s="57">
        <v>42983.0</v>
      </c>
      <c r="F159" s="56">
        <v>51.2</v>
      </c>
      <c r="G159" s="27"/>
      <c r="H159" s="28"/>
      <c r="I159" s="28"/>
      <c r="J159" s="27">
        <f t="shared" ref="J159:J160" si="94">(0.5/48.7)*I155</f>
        <v>0.5967145791</v>
      </c>
      <c r="K159" s="29">
        <f t="shared" ref="K159:K160" si="95">D159-J159</f>
        <v>21.40328542</v>
      </c>
      <c r="L159" s="29">
        <f t="shared" si="93"/>
        <v>49.79476868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1061.0</v>
      </c>
      <c r="E160" s="57">
        <v>1148094.0</v>
      </c>
      <c r="F160" s="56">
        <v>92.4</v>
      </c>
      <c r="G160" s="27"/>
      <c r="H160" s="28"/>
      <c r="I160" s="28"/>
      <c r="J160" s="27">
        <f t="shared" si="94"/>
        <v>1.755646817</v>
      </c>
      <c r="K160" s="29">
        <f t="shared" si="95"/>
        <v>1059.244353</v>
      </c>
      <c r="L160" s="29">
        <f t="shared" si="93"/>
        <v>92.2611174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0.0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0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1083.0</v>
      </c>
      <c r="E162" s="59">
        <v>1191077.0</v>
      </c>
      <c r="F162" s="58">
        <v>90.9</v>
      </c>
      <c r="G162" s="29"/>
      <c r="H162" s="28"/>
      <c r="I162" s="28"/>
      <c r="J162" s="27"/>
      <c r="K162" s="29">
        <f>SUM(K159:K161)</f>
        <v>1080.647639</v>
      </c>
      <c r="L162" s="29">
        <f t="shared" ref="L162:L164" si="96">K162/(E162/100000)</f>
        <v>90.72861273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73.0</v>
      </c>
      <c r="E163" s="57">
        <v>138376.0</v>
      </c>
      <c r="F163" s="56">
        <v>52.8</v>
      </c>
      <c r="G163" s="27"/>
      <c r="H163" s="28"/>
      <c r="I163" s="28"/>
      <c r="J163" s="27">
        <f t="shared" ref="J163:J164" si="97">(3.6/48.7)*I155</f>
        <v>4.296344969</v>
      </c>
      <c r="K163" s="29">
        <f t="shared" ref="K163:K164" si="98">D163-J163</f>
        <v>68.70365503</v>
      </c>
      <c r="L163" s="29">
        <f t="shared" si="96"/>
        <v>49.64997906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10046.0</v>
      </c>
      <c r="E164" s="57">
        <v>2776920.0</v>
      </c>
      <c r="F164" s="56">
        <v>361.8</v>
      </c>
      <c r="G164" s="27"/>
      <c r="H164" s="28"/>
      <c r="I164" s="28"/>
      <c r="J164" s="27">
        <f t="shared" si="97"/>
        <v>12.64065708</v>
      </c>
      <c r="K164" s="29">
        <f t="shared" si="98"/>
        <v>10033.35934</v>
      </c>
      <c r="L164" s="29">
        <f t="shared" si="96"/>
        <v>361.3125096</v>
      </c>
      <c r="M164" s="29">
        <f>L168*(E164/100000)</f>
        <v>6054.362092</v>
      </c>
      <c r="N164" s="27">
        <f>K164-M164</f>
        <v>3978.997251</v>
      </c>
      <c r="O164" s="42">
        <v>42.0</v>
      </c>
      <c r="P164" s="46">
        <v>38.9</v>
      </c>
      <c r="Q164" s="28">
        <f>N164*P164</f>
        <v>154782.9931</v>
      </c>
    </row>
    <row r="165">
      <c r="A165" s="32"/>
      <c r="B165" s="32"/>
      <c r="C165" s="24" t="s">
        <v>42</v>
      </c>
      <c r="D165" s="56">
        <v>40.0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10159.0</v>
      </c>
      <c r="E166" s="59">
        <v>2915296.0</v>
      </c>
      <c r="F166" s="58">
        <v>348.5</v>
      </c>
      <c r="G166" s="29"/>
      <c r="H166" s="28"/>
      <c r="I166" s="28"/>
      <c r="J166" s="27"/>
      <c r="K166" s="29">
        <f>SUM(K163:K165)</f>
        <v>10142.063</v>
      </c>
      <c r="L166" s="29">
        <f t="shared" ref="L166:L168" si="99">K166/(E166/100000)</f>
        <v>347.8913633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4804.0</v>
      </c>
      <c r="E167" s="57">
        <v>2906374.0</v>
      </c>
      <c r="F167" s="56">
        <v>165.3</v>
      </c>
      <c r="G167" s="27"/>
      <c r="H167" s="28"/>
      <c r="I167" s="28"/>
      <c r="J167" s="27">
        <f t="shared" ref="J167:J168" si="100">(44.6/48.7)*I155</f>
        <v>53.22694045</v>
      </c>
      <c r="K167" s="29">
        <f t="shared" ref="K167:K168" si="101">D167-J167</f>
        <v>4750.77306</v>
      </c>
      <c r="L167" s="29">
        <f t="shared" si="99"/>
        <v>163.4604858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31879.0</v>
      </c>
      <c r="E168" s="57">
        <v>1.4549932E7</v>
      </c>
      <c r="F168" s="56">
        <v>219.1</v>
      </c>
      <c r="G168" s="27"/>
      <c r="H168" s="28"/>
      <c r="I168" s="28"/>
      <c r="J168" s="27">
        <f t="shared" si="100"/>
        <v>156.6036961</v>
      </c>
      <c r="K168" s="29">
        <f t="shared" si="101"/>
        <v>31722.3963</v>
      </c>
      <c r="L168" s="29">
        <f t="shared" si="99"/>
        <v>218.0243612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84.0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84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36767.0</v>
      </c>
      <c r="E170" s="59">
        <v>1.7456306E7</v>
      </c>
      <c r="F170" s="58">
        <v>210.6</v>
      </c>
      <c r="G170" s="29"/>
      <c r="H170" s="28"/>
      <c r="I170" s="28"/>
      <c r="J170" s="27"/>
      <c r="K170" s="29">
        <f>SUM(K167:K169)</f>
        <v>36557.16936</v>
      </c>
      <c r="L170" s="29">
        <f t="shared" ref="L170:L173" si="102">K170/(E170/100000)</f>
        <v>209.420993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48725.0</v>
      </c>
      <c r="E171" s="59">
        <v>2.1832339E7</v>
      </c>
      <c r="F171" s="58">
        <v>223.2</v>
      </c>
      <c r="G171" s="29"/>
      <c r="H171" s="28"/>
      <c r="I171" s="28"/>
      <c r="J171" s="27"/>
      <c r="K171" s="29">
        <f>SUM(K170,K166,K162,K158)</f>
        <v>48725</v>
      </c>
      <c r="L171" s="29">
        <f t="shared" si="102"/>
        <v>223.1781029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44.0</v>
      </c>
      <c r="E172" s="57">
        <v>74543.0</v>
      </c>
      <c r="F172" s="56">
        <v>59.0</v>
      </c>
      <c r="G172" s="27"/>
      <c r="H172" s="28"/>
      <c r="I172" s="28">
        <f>I175-I173</f>
        <v>113.86</v>
      </c>
      <c r="J172" s="27"/>
      <c r="K172" s="29">
        <f>D172+I172</f>
        <v>157.86</v>
      </c>
      <c r="L172" s="29">
        <f t="shared" si="102"/>
        <v>211.7703876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889.0</v>
      </c>
      <c r="E173" s="57">
        <v>185818.0</v>
      </c>
      <c r="F173" s="56">
        <v>478.4</v>
      </c>
      <c r="G173" s="27">
        <v>1.42</v>
      </c>
      <c r="H173" s="28">
        <f>D173*G173</f>
        <v>1262.38</v>
      </c>
      <c r="I173" s="28">
        <f>H173-D173</f>
        <v>373.38</v>
      </c>
      <c r="J173" s="27"/>
      <c r="K173" s="29">
        <f>H173</f>
        <v>1262.38</v>
      </c>
      <c r="L173" s="29">
        <f t="shared" si="102"/>
        <v>679.3636784</v>
      </c>
      <c r="M173" s="29">
        <f>L185*(E172/100000)</f>
        <v>244.5300778</v>
      </c>
      <c r="N173" s="27">
        <f>K173-M173</f>
        <v>1017.849922</v>
      </c>
      <c r="O173" s="42">
        <v>47.0</v>
      </c>
      <c r="P173" s="46">
        <v>34.35</v>
      </c>
      <c r="Q173" s="28">
        <f>N173*P173</f>
        <v>34963.14483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937.0</v>
      </c>
      <c r="E175" s="59">
        <v>260361.0</v>
      </c>
      <c r="F175" s="58">
        <v>359.9</v>
      </c>
      <c r="G175" s="29">
        <v>1.52</v>
      </c>
      <c r="H175" s="28">
        <f>D175*G175</f>
        <v>1424.24</v>
      </c>
      <c r="I175" s="28">
        <f>H175-D175</f>
        <v>487.24</v>
      </c>
      <c r="J175" s="27"/>
      <c r="K175" s="29">
        <f>SUM(K172:K174)</f>
        <v>1424.24</v>
      </c>
      <c r="L175" s="29">
        <f t="shared" ref="L175:L177" si="103">K175/(E175/100000)</f>
        <v>547.0250921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37.0</v>
      </c>
      <c r="E176" s="57">
        <v>35801.0</v>
      </c>
      <c r="F176" s="56">
        <v>103.3</v>
      </c>
      <c r="G176" s="27"/>
      <c r="H176" s="28"/>
      <c r="I176" s="28"/>
      <c r="J176" s="27">
        <f t="shared" ref="J176:J177" si="104">(0.5/48.7)*I172</f>
        <v>1.16899384</v>
      </c>
      <c r="K176" s="29">
        <f t="shared" ref="K176:K177" si="105">D176-J176</f>
        <v>35.83100616</v>
      </c>
      <c r="L176" s="29">
        <f t="shared" si="103"/>
        <v>100.0838137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1515.0</v>
      </c>
      <c r="E177" s="57">
        <v>1062998.0</v>
      </c>
      <c r="F177" s="56">
        <v>142.5</v>
      </c>
      <c r="G177" s="27"/>
      <c r="H177" s="28"/>
      <c r="I177" s="28"/>
      <c r="J177" s="27">
        <f t="shared" si="104"/>
        <v>3.833470226</v>
      </c>
      <c r="K177" s="29">
        <f t="shared" si="105"/>
        <v>1511.16653</v>
      </c>
      <c r="L177" s="29">
        <f t="shared" si="103"/>
        <v>142.1608065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5.0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5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1557.0</v>
      </c>
      <c r="E179" s="59">
        <v>1098799.0</v>
      </c>
      <c r="F179" s="58">
        <v>141.7</v>
      </c>
      <c r="G179" s="29"/>
      <c r="H179" s="28"/>
      <c r="I179" s="28"/>
      <c r="J179" s="27"/>
      <c r="K179" s="29">
        <f>SUM(K176:K178)</f>
        <v>1551.997536</v>
      </c>
      <c r="L179" s="29">
        <f t="shared" ref="L179:L181" si="106">K179/(E179/100000)</f>
        <v>141.2448988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86.0</v>
      </c>
      <c r="E180" s="57">
        <v>116698.0</v>
      </c>
      <c r="F180" s="56">
        <v>73.7</v>
      </c>
      <c r="G180" s="27"/>
      <c r="H180" s="28"/>
      <c r="I180" s="28"/>
      <c r="J180" s="27">
        <f t="shared" ref="J180:J181" si="107">(3.6/48.7)*I172</f>
        <v>8.416755647</v>
      </c>
      <c r="K180" s="29">
        <f t="shared" ref="K180:K181" si="108">D180-J180</f>
        <v>77.58324435</v>
      </c>
      <c r="L180" s="29">
        <f t="shared" si="106"/>
        <v>66.48206855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15453.0</v>
      </c>
      <c r="E181" s="57">
        <v>2781060.0</v>
      </c>
      <c r="F181" s="56">
        <v>555.7</v>
      </c>
      <c r="G181" s="27"/>
      <c r="H181" s="28"/>
      <c r="I181" s="28"/>
      <c r="J181" s="27">
        <f t="shared" si="107"/>
        <v>27.60098563</v>
      </c>
      <c r="K181" s="29">
        <f t="shared" si="108"/>
        <v>15425.39901</v>
      </c>
      <c r="L181" s="29">
        <f t="shared" si="106"/>
        <v>554.6589795</v>
      </c>
      <c r="M181" s="29">
        <f>L185*(E181/100000)</f>
        <v>9122.960146</v>
      </c>
      <c r="N181" s="27">
        <f>K181-M181</f>
        <v>6302.438868</v>
      </c>
      <c r="O181" s="42">
        <v>47.0</v>
      </c>
      <c r="P181" s="46">
        <v>34.35</v>
      </c>
      <c r="Q181" s="28">
        <f>N181*P181</f>
        <v>216488.7751</v>
      </c>
    </row>
    <row r="182">
      <c r="A182" s="32"/>
      <c r="B182" s="32"/>
      <c r="C182" s="24" t="s">
        <v>42</v>
      </c>
      <c r="D182" s="56">
        <v>70.0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70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15609.0</v>
      </c>
      <c r="E183" s="59">
        <v>2897758.0</v>
      </c>
      <c r="F183" s="58">
        <v>538.7</v>
      </c>
      <c r="G183" s="29"/>
      <c r="H183" s="28"/>
      <c r="I183" s="28"/>
      <c r="J183" s="27"/>
      <c r="K183" s="29">
        <f>SUM(K180:K182)</f>
        <v>15572.98226</v>
      </c>
      <c r="L183" s="29">
        <f t="shared" ref="L183:L185" si="109">K183/(E183/100000)</f>
        <v>537.4148655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6385.0</v>
      </c>
      <c r="E184" s="57">
        <v>2447177.0</v>
      </c>
      <c r="F184" s="56">
        <v>260.9</v>
      </c>
      <c r="G184" s="27"/>
      <c r="H184" s="28"/>
      <c r="I184" s="28"/>
      <c r="J184" s="27">
        <f t="shared" ref="J184:J185" si="110">(44.6/48.7)*I172</f>
        <v>104.2742505</v>
      </c>
      <c r="K184" s="29">
        <f t="shared" ref="K184:K185" si="111">D184-J184</f>
        <v>6280.725749</v>
      </c>
      <c r="L184" s="29">
        <f t="shared" si="109"/>
        <v>256.6518789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53142.0</v>
      </c>
      <c r="E185" s="57">
        <v>1.6095666E7</v>
      </c>
      <c r="F185" s="56">
        <v>330.2</v>
      </c>
      <c r="G185" s="27"/>
      <c r="H185" s="28"/>
      <c r="I185" s="28"/>
      <c r="J185" s="27">
        <f t="shared" si="110"/>
        <v>341.9455441</v>
      </c>
      <c r="K185" s="29">
        <f t="shared" si="111"/>
        <v>52800.05446</v>
      </c>
      <c r="L185" s="29">
        <f t="shared" si="109"/>
        <v>328.0389544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108.0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108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59635.0</v>
      </c>
      <c r="E187" s="59">
        <v>1.8542843E7</v>
      </c>
      <c r="F187" s="58">
        <v>321.6</v>
      </c>
      <c r="G187" s="29"/>
      <c r="H187" s="28"/>
      <c r="I187" s="28"/>
      <c r="J187" s="27"/>
      <c r="K187" s="29">
        <f>SUM(K184:K186)</f>
        <v>59188.78021</v>
      </c>
      <c r="L187" s="29">
        <f t="shared" ref="L187:L190" si="112">K187/(E187/100000)</f>
        <v>319.2001367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77738.0</v>
      </c>
      <c r="E188" s="59">
        <v>2.2799761E7</v>
      </c>
      <c r="F188" s="58">
        <v>341.0</v>
      </c>
      <c r="G188" s="29"/>
      <c r="H188" s="28"/>
      <c r="I188" s="28"/>
      <c r="J188" s="27"/>
      <c r="K188" s="29">
        <f>SUM(K187,K183,K179,K175)</f>
        <v>77738</v>
      </c>
      <c r="L188" s="29">
        <f t="shared" si="112"/>
        <v>340.9597144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47.0</v>
      </c>
      <c r="E189" s="57">
        <v>57130.0</v>
      </c>
      <c r="F189" s="56">
        <v>82.3</v>
      </c>
      <c r="G189" s="27"/>
      <c r="H189" s="28"/>
      <c r="I189" s="28">
        <f>I192-I190</f>
        <v>122.26</v>
      </c>
      <c r="J189" s="27"/>
      <c r="K189" s="29">
        <f>D189+I189</f>
        <v>169.26</v>
      </c>
      <c r="L189" s="29">
        <f t="shared" si="112"/>
        <v>296.2716611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973.0</v>
      </c>
      <c r="E190" s="57">
        <v>164688.0</v>
      </c>
      <c r="F190" s="56">
        <v>590.8</v>
      </c>
      <c r="G190" s="27">
        <v>1.42</v>
      </c>
      <c r="H190" s="28">
        <f>D190*G190</f>
        <v>1381.66</v>
      </c>
      <c r="I190" s="28">
        <f>H190-D190</f>
        <v>408.66</v>
      </c>
      <c r="J190" s="27"/>
      <c r="K190" s="29">
        <f>H190</f>
        <v>1381.66</v>
      </c>
      <c r="L190" s="29">
        <f t="shared" si="112"/>
        <v>838.9560867</v>
      </c>
      <c r="M190" s="29">
        <f>L202*(E190/100000)</f>
        <v>792.0729192</v>
      </c>
      <c r="N190" s="27">
        <f>K190-M190</f>
        <v>589.5870808</v>
      </c>
      <c r="O190" s="42">
        <v>52.0</v>
      </c>
      <c r="P190" s="46">
        <v>29.95</v>
      </c>
      <c r="Q190" s="28">
        <f>N190*P190</f>
        <v>17658.13307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1021.0</v>
      </c>
      <c r="E192" s="59">
        <v>221818.0</v>
      </c>
      <c r="F192" s="58">
        <v>460.3</v>
      </c>
      <c r="G192" s="29">
        <v>1.52</v>
      </c>
      <c r="H192" s="28">
        <f>D192*G192</f>
        <v>1551.92</v>
      </c>
      <c r="I192" s="28">
        <f>H192-D192</f>
        <v>530.92</v>
      </c>
      <c r="J192" s="27"/>
      <c r="K192" s="29">
        <f>SUM(K189:K191)</f>
        <v>1551.92</v>
      </c>
      <c r="L192" s="29">
        <f t="shared" ref="L192:L194" si="113">K192/(E192/100000)</f>
        <v>699.636639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47.0</v>
      </c>
      <c r="E193" s="57">
        <v>27136.0</v>
      </c>
      <c r="F193" s="56">
        <v>173.2</v>
      </c>
      <c r="G193" s="27"/>
      <c r="H193" s="28"/>
      <c r="I193" s="28"/>
      <c r="J193" s="27">
        <f t="shared" ref="J193:J194" si="114">(0.5/48.7)*I189</f>
        <v>1.25523614</v>
      </c>
      <c r="K193" s="29">
        <f t="shared" ref="K193:K194" si="115">D193-J193</f>
        <v>45.74476386</v>
      </c>
      <c r="L193" s="29">
        <f t="shared" si="113"/>
        <v>168.5759281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2068.0</v>
      </c>
      <c r="E194" s="57">
        <v>958044.0</v>
      </c>
      <c r="F194" s="56">
        <v>215.9</v>
      </c>
      <c r="G194" s="27"/>
      <c r="H194" s="28"/>
      <c r="I194" s="28"/>
      <c r="J194" s="27">
        <f t="shared" si="114"/>
        <v>4.195687885</v>
      </c>
      <c r="K194" s="29">
        <f t="shared" si="115"/>
        <v>2063.804312</v>
      </c>
      <c r="L194" s="29">
        <f t="shared" si="113"/>
        <v>215.4185311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5.0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5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2120.0</v>
      </c>
      <c r="E196" s="59">
        <v>985180.0</v>
      </c>
      <c r="F196" s="58">
        <v>215.2</v>
      </c>
      <c r="G196" s="29"/>
      <c r="H196" s="28"/>
      <c r="I196" s="28"/>
      <c r="J196" s="27"/>
      <c r="K196" s="29">
        <f>SUM(K193:K195)</f>
        <v>2114.549076</v>
      </c>
      <c r="L196" s="29">
        <f t="shared" ref="L196:L198" si="116">K196/(E196/100000)</f>
        <v>214.6358103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111.0</v>
      </c>
      <c r="E197" s="57">
        <v>94149.0</v>
      </c>
      <c r="F197" s="56">
        <v>117.9</v>
      </c>
      <c r="G197" s="27"/>
      <c r="H197" s="28"/>
      <c r="I197" s="28"/>
      <c r="J197" s="27">
        <f t="shared" ref="J197:J198" si="117">(3.6/48.7)*I189</f>
        <v>9.037700205</v>
      </c>
      <c r="K197" s="29">
        <f t="shared" ref="K197:K198" si="118">D197-J197</f>
        <v>101.9622998</v>
      </c>
      <c r="L197" s="29">
        <f t="shared" si="116"/>
        <v>108.2988665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21012.0</v>
      </c>
      <c r="E198" s="57">
        <v>2459788.0</v>
      </c>
      <c r="F198" s="56">
        <v>854.2</v>
      </c>
      <c r="G198" s="27"/>
      <c r="H198" s="28"/>
      <c r="I198" s="28"/>
      <c r="J198" s="27">
        <f t="shared" si="117"/>
        <v>30.20895277</v>
      </c>
      <c r="K198" s="29">
        <f t="shared" si="118"/>
        <v>20981.79105</v>
      </c>
      <c r="L198" s="29">
        <f t="shared" si="116"/>
        <v>852.9918451</v>
      </c>
      <c r="M198" s="29">
        <f>L202*(E198/100000)</f>
        <v>11830.43975</v>
      </c>
      <c r="N198" s="27">
        <f>K198-M198</f>
        <v>9151.351296</v>
      </c>
      <c r="O198" s="42">
        <v>52.0</v>
      </c>
      <c r="P198" s="46">
        <v>29.95</v>
      </c>
      <c r="Q198" s="28">
        <f>N198*P198</f>
        <v>274082.9713</v>
      </c>
    </row>
    <row r="199">
      <c r="A199" s="32"/>
      <c r="B199" s="32"/>
      <c r="C199" s="24" t="s">
        <v>42</v>
      </c>
      <c r="D199" s="56">
        <v>86.0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86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21209.0</v>
      </c>
      <c r="E200" s="59">
        <v>2553937.0</v>
      </c>
      <c r="F200" s="58">
        <v>830.4</v>
      </c>
      <c r="G200" s="29"/>
      <c r="H200" s="28"/>
      <c r="I200" s="28"/>
      <c r="J200" s="27"/>
      <c r="K200" s="29">
        <f>SUM(K197:K199)</f>
        <v>21169.75335</v>
      </c>
      <c r="L200" s="29">
        <f t="shared" ref="L200:L202" si="119">K200/(E200/100000)</f>
        <v>828.9066389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7643.0</v>
      </c>
      <c r="E201" s="57">
        <v>1913772.0</v>
      </c>
      <c r="F201" s="56">
        <v>399.4</v>
      </c>
      <c r="G201" s="27"/>
      <c r="H201" s="28"/>
      <c r="I201" s="28"/>
      <c r="J201" s="27">
        <f t="shared" ref="J201:J202" si="120">(44.6/48.7)*I189</f>
        <v>111.9670637</v>
      </c>
      <c r="K201" s="29">
        <f t="shared" ref="K201:K202" si="121">D201-J201</f>
        <v>7531.032936</v>
      </c>
      <c r="L201" s="29">
        <f t="shared" si="119"/>
        <v>393.517772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74756.0</v>
      </c>
      <c r="E202" s="57">
        <v>1.5465471E7</v>
      </c>
      <c r="F202" s="56">
        <v>483.4</v>
      </c>
      <c r="G202" s="27"/>
      <c r="H202" s="28"/>
      <c r="I202" s="28"/>
      <c r="J202" s="27">
        <f t="shared" si="120"/>
        <v>374.2553593</v>
      </c>
      <c r="K202" s="29">
        <f t="shared" si="121"/>
        <v>74381.74464</v>
      </c>
      <c r="L202" s="29">
        <f t="shared" si="119"/>
        <v>480.953633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199.0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199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82598.0</v>
      </c>
      <c r="E204" s="59">
        <v>1.7379243E7</v>
      </c>
      <c r="F204" s="58">
        <v>475.3</v>
      </c>
      <c r="G204" s="29"/>
      <c r="H204" s="28"/>
      <c r="I204" s="28"/>
      <c r="J204" s="27"/>
      <c r="K204" s="29">
        <f>SUM(K201:K203)</f>
        <v>82111.77758</v>
      </c>
      <c r="L204" s="29">
        <f t="shared" ref="L204:L207" si="122">K204/(E204/100000)</f>
        <v>472.4703923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106948.0</v>
      </c>
      <c r="E205" s="59">
        <v>2.1140178E7</v>
      </c>
      <c r="F205" s="58">
        <v>505.9</v>
      </c>
      <c r="G205" s="29"/>
      <c r="H205" s="28"/>
      <c r="I205" s="28"/>
      <c r="J205" s="27"/>
      <c r="K205" s="29">
        <f>SUM(K204,K200,K196,K192)</f>
        <v>106948</v>
      </c>
      <c r="L205" s="29">
        <f t="shared" si="122"/>
        <v>505.8992408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40.0</v>
      </c>
      <c r="E206" s="57">
        <v>38246.0</v>
      </c>
      <c r="F206" s="56">
        <v>104.6</v>
      </c>
      <c r="G206" s="27"/>
      <c r="H206" s="28"/>
      <c r="I206" s="28">
        <f>I209-I207</f>
        <v>130.36</v>
      </c>
      <c r="J206" s="27"/>
      <c r="K206" s="29">
        <f>D206+I206</f>
        <v>170.36</v>
      </c>
      <c r="L206" s="29">
        <f t="shared" si="122"/>
        <v>445.4322021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1144.0</v>
      </c>
      <c r="E207" s="57">
        <v>133356.0</v>
      </c>
      <c r="F207" s="56">
        <v>857.9</v>
      </c>
      <c r="G207" s="27">
        <v>1.28</v>
      </c>
      <c r="H207" s="28">
        <f>D207*G207</f>
        <v>1464.32</v>
      </c>
      <c r="I207" s="28">
        <f>H207-D207</f>
        <v>320.32</v>
      </c>
      <c r="J207" s="27"/>
      <c r="K207" s="29">
        <f>H207</f>
        <v>1464.32</v>
      </c>
      <c r="L207" s="29">
        <f t="shared" si="122"/>
        <v>1098.053331</v>
      </c>
      <c r="M207" s="29">
        <f>L219*(E207/100000)</f>
        <v>914.4407978</v>
      </c>
      <c r="N207" s="27">
        <f>K207-M207</f>
        <v>549.8792022</v>
      </c>
      <c r="O207" s="42">
        <v>57.0</v>
      </c>
      <c r="P207" s="46">
        <v>25.7</v>
      </c>
      <c r="Q207" s="28">
        <f>N207*P207</f>
        <v>14131.8955</v>
      </c>
    </row>
    <row r="208">
      <c r="A208" s="32"/>
      <c r="B208" s="32"/>
      <c r="C208" s="24" t="s">
        <v>42</v>
      </c>
      <c r="D208" s="56">
        <v>2.0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2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1186.0</v>
      </c>
      <c r="E209" s="59">
        <v>171602.0</v>
      </c>
      <c r="F209" s="58">
        <v>691.1</v>
      </c>
      <c r="G209" s="29">
        <v>1.38</v>
      </c>
      <c r="H209" s="28">
        <f>D209*G209</f>
        <v>1636.68</v>
      </c>
      <c r="I209" s="28">
        <f>H209-D209</f>
        <v>450.68</v>
      </c>
      <c r="J209" s="27"/>
      <c r="K209" s="29">
        <f>SUM(K206:K208)</f>
        <v>1636.68</v>
      </c>
      <c r="L209" s="29">
        <f t="shared" ref="L209:L211" si="123">K209/(E209/100000)</f>
        <v>953.7651076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54.0</v>
      </c>
      <c r="E210" s="57">
        <v>19390.0</v>
      </c>
      <c r="F210" s="56">
        <v>278.5</v>
      </c>
      <c r="G210" s="27"/>
      <c r="H210" s="28"/>
      <c r="I210" s="28"/>
      <c r="J210" s="27">
        <f t="shared" ref="J210:J211" si="124">(0.5/48.7)*I206</f>
        <v>1.338398357</v>
      </c>
      <c r="K210" s="29">
        <f t="shared" ref="K210:K211" si="125">D210-J210</f>
        <v>52.66160164</v>
      </c>
      <c r="L210" s="29">
        <f t="shared" si="123"/>
        <v>271.5915505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2736.0</v>
      </c>
      <c r="E211" s="57">
        <v>811723.0</v>
      </c>
      <c r="F211" s="56">
        <v>337.1</v>
      </c>
      <c r="G211" s="27"/>
      <c r="H211" s="28"/>
      <c r="I211" s="28"/>
      <c r="J211" s="27">
        <f t="shared" si="124"/>
        <v>3.288706366</v>
      </c>
      <c r="K211" s="29">
        <f t="shared" si="125"/>
        <v>2732.711294</v>
      </c>
      <c r="L211" s="29">
        <f t="shared" si="123"/>
        <v>336.6556441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2798.0</v>
      </c>
      <c r="E213" s="59">
        <v>831113.0</v>
      </c>
      <c r="F213" s="58">
        <v>336.7</v>
      </c>
      <c r="G213" s="29"/>
      <c r="H213" s="28"/>
      <c r="I213" s="28"/>
      <c r="J213" s="27"/>
      <c r="K213" s="29">
        <f>SUM(K210:K212)</f>
        <v>2793.372895</v>
      </c>
      <c r="L213" s="29">
        <f t="shared" ref="L213:L215" si="126">K213/(E213/100000)</f>
        <v>336.1002529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122.0</v>
      </c>
      <c r="E214" s="57">
        <v>67565.0</v>
      </c>
      <c r="F214" s="56">
        <v>180.6</v>
      </c>
      <c r="G214" s="27"/>
      <c r="H214" s="28"/>
      <c r="I214" s="28"/>
      <c r="J214" s="27">
        <f t="shared" ref="J214:J215" si="127">(3.6/48.7)*I206</f>
        <v>9.636468172</v>
      </c>
      <c r="K214" s="29">
        <f t="shared" ref="K214:K215" si="128">D214-J214</f>
        <v>112.3635318</v>
      </c>
      <c r="L214" s="29">
        <f t="shared" si="126"/>
        <v>166.3043467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23951.0</v>
      </c>
      <c r="E215" s="57">
        <v>1997806.0</v>
      </c>
      <c r="F215" s="60">
        <v>1198.9</v>
      </c>
      <c r="G215" s="27"/>
      <c r="H215" s="28"/>
      <c r="I215" s="28"/>
      <c r="J215" s="29">
        <f t="shared" si="127"/>
        <v>23.67868583</v>
      </c>
      <c r="K215" s="29">
        <f t="shared" si="128"/>
        <v>23927.32131</v>
      </c>
      <c r="L215" s="29">
        <f t="shared" si="126"/>
        <v>1197.679921</v>
      </c>
      <c r="M215" s="29">
        <f>L219*(E215/100000)</f>
        <v>13699.23597</v>
      </c>
      <c r="N215" s="29">
        <f>K215-M215</f>
        <v>10228.08534</v>
      </c>
      <c r="O215" s="42">
        <v>57.0</v>
      </c>
      <c r="P215" s="33">
        <v>25.7</v>
      </c>
      <c r="Q215" s="28">
        <f>N215*P215</f>
        <v>262861.7932</v>
      </c>
    </row>
    <row r="216">
      <c r="A216" s="32"/>
      <c r="B216" s="32"/>
      <c r="C216" s="24" t="s">
        <v>42</v>
      </c>
      <c r="D216" s="56">
        <v>117.0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117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24190.0</v>
      </c>
      <c r="E217" s="59">
        <v>2065371.0</v>
      </c>
      <c r="F217" s="61">
        <v>1171.2</v>
      </c>
      <c r="G217" s="27"/>
      <c r="H217" s="28"/>
      <c r="I217" s="28"/>
      <c r="J217" s="27"/>
      <c r="K217" s="29">
        <f>SUM(K214:K216)</f>
        <v>24156.68485</v>
      </c>
      <c r="L217" s="29">
        <f t="shared" ref="L217:L219" si="129">K217/(E217/100000)</f>
        <v>1169.605114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8248.0</v>
      </c>
      <c r="E218" s="57">
        <v>1457753.0</v>
      </c>
      <c r="F218" s="56">
        <v>565.8</v>
      </c>
      <c r="G218" s="27"/>
      <c r="H218" s="28"/>
      <c r="I218" s="28"/>
      <c r="J218" s="27">
        <f t="shared" ref="J218:J219" si="130">(44.6/48.7)*I206</f>
        <v>119.3851335</v>
      </c>
      <c r="K218" s="29">
        <f t="shared" ref="K218:K219" si="131">D218-J218</f>
        <v>8128.614867</v>
      </c>
      <c r="L218" s="29">
        <f t="shared" si="129"/>
        <v>557.6126317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95806.0</v>
      </c>
      <c r="E219" s="57">
        <v>1.3928933E7</v>
      </c>
      <c r="F219" s="56">
        <v>687.8</v>
      </c>
      <c r="G219" s="27"/>
      <c r="H219" s="28"/>
      <c r="I219" s="28"/>
      <c r="J219" s="27">
        <f t="shared" si="130"/>
        <v>293.3526078</v>
      </c>
      <c r="K219" s="29">
        <f t="shared" si="131"/>
        <v>95512.64739</v>
      </c>
      <c r="L219" s="29">
        <f t="shared" si="129"/>
        <v>685.714027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230.0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230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104284.0</v>
      </c>
      <c r="E221" s="59">
        <v>1.5386686E7</v>
      </c>
      <c r="F221" s="58">
        <v>677.8</v>
      </c>
      <c r="G221" s="29"/>
      <c r="H221" s="28"/>
      <c r="I221" s="28"/>
      <c r="J221" s="27"/>
      <c r="K221" s="29">
        <f>SUM(K218:K220)</f>
        <v>103871.2623</v>
      </c>
      <c r="L221" s="29">
        <f t="shared" ref="L221:L224" si="132">K221/(E221/100000)</f>
        <v>675.0723467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132458.0</v>
      </c>
      <c r="E222" s="59">
        <v>1.8454772E7</v>
      </c>
      <c r="F222" s="58">
        <v>717.7</v>
      </c>
      <c r="G222" s="29"/>
      <c r="H222" s="28"/>
      <c r="I222" s="28"/>
      <c r="J222" s="27"/>
      <c r="K222" s="29">
        <f>SUM(K221,K217,K213,K209)</f>
        <v>132458</v>
      </c>
      <c r="L222" s="29">
        <f t="shared" si="132"/>
        <v>717.7438984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48.0</v>
      </c>
      <c r="E223" s="57">
        <v>24529.0</v>
      </c>
      <c r="F223" s="56">
        <v>195.7</v>
      </c>
      <c r="G223" s="27"/>
      <c r="H223" s="28"/>
      <c r="I223" s="28">
        <f>I226-I224</f>
        <v>132.1</v>
      </c>
      <c r="J223" s="27"/>
      <c r="K223" s="29">
        <f>D223+I223</f>
        <v>180.1</v>
      </c>
      <c r="L223" s="29">
        <f t="shared" si="132"/>
        <v>734.2329488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1131.0</v>
      </c>
      <c r="E224" s="57">
        <v>95761.0</v>
      </c>
      <c r="F224" s="60">
        <v>1181.1</v>
      </c>
      <c r="G224" s="27">
        <v>1.28</v>
      </c>
      <c r="H224" s="28">
        <f>D224*G224</f>
        <v>1447.68</v>
      </c>
      <c r="I224" s="28">
        <f>H224-D224</f>
        <v>316.68</v>
      </c>
      <c r="J224" s="29"/>
      <c r="K224" s="29">
        <f>H224</f>
        <v>1447.68</v>
      </c>
      <c r="L224" s="29">
        <f t="shared" si="132"/>
        <v>1511.763662</v>
      </c>
      <c r="M224" s="29">
        <f>L236*(E224/100000)</f>
        <v>982.0093336</v>
      </c>
      <c r="N224" s="29">
        <f>K224-M224</f>
        <v>465.6706664</v>
      </c>
      <c r="O224" s="42">
        <v>62.0</v>
      </c>
      <c r="P224" s="33">
        <v>21.6</v>
      </c>
      <c r="Q224" s="28">
        <f>N224*P224</f>
        <v>10058.4864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1181.0</v>
      </c>
      <c r="E226" s="59">
        <v>120290.0</v>
      </c>
      <c r="F226" s="58">
        <v>981.8</v>
      </c>
      <c r="G226" s="29">
        <v>1.38</v>
      </c>
      <c r="H226" s="28">
        <f>D226*G226</f>
        <v>1629.78</v>
      </c>
      <c r="I226" s="28">
        <f>H226-D226</f>
        <v>448.78</v>
      </c>
      <c r="J226" s="27"/>
      <c r="K226" s="29">
        <f>SUM(K223:K225)</f>
        <v>1629.78</v>
      </c>
      <c r="L226" s="29">
        <f t="shared" ref="L226:L228" si="133">K226/(E226/100000)</f>
        <v>1354.875717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38.0</v>
      </c>
      <c r="E227" s="57">
        <v>12581.0</v>
      </c>
      <c r="F227" s="56">
        <v>302.0</v>
      </c>
      <c r="G227" s="27"/>
      <c r="H227" s="28"/>
      <c r="I227" s="28"/>
      <c r="J227" s="27">
        <f t="shared" ref="J227:J228" si="134">(0.5/48.7)*I223</f>
        <v>1.356262834</v>
      </c>
      <c r="K227" s="29">
        <f t="shared" ref="K227:K228" si="135">D227-J227</f>
        <v>36.64373717</v>
      </c>
      <c r="L227" s="29">
        <f t="shared" si="133"/>
        <v>291.2625162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2930.0</v>
      </c>
      <c r="E228" s="57">
        <v>578510.0</v>
      </c>
      <c r="F228" s="56">
        <v>506.5</v>
      </c>
      <c r="G228" s="27"/>
      <c r="H228" s="28"/>
      <c r="I228" s="28"/>
      <c r="J228" s="27">
        <f t="shared" si="134"/>
        <v>3.251334702</v>
      </c>
      <c r="K228" s="29">
        <f t="shared" si="135"/>
        <v>2926.748665</v>
      </c>
      <c r="L228" s="29">
        <f t="shared" si="133"/>
        <v>505.9115081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8.0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8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2976.0</v>
      </c>
      <c r="E230" s="59">
        <v>591091.0</v>
      </c>
      <c r="F230" s="58">
        <v>503.5</v>
      </c>
      <c r="G230" s="29"/>
      <c r="H230" s="28"/>
      <c r="I230" s="28"/>
      <c r="J230" s="27"/>
      <c r="K230" s="29">
        <f>SUM(K227:K229)</f>
        <v>2971.392402</v>
      </c>
      <c r="L230" s="29">
        <f t="shared" ref="L230:L232" si="136">K230/(E230/100000)</f>
        <v>502.6962688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148.0</v>
      </c>
      <c r="E231" s="57">
        <v>45692.0</v>
      </c>
      <c r="F231" s="56">
        <v>323.9</v>
      </c>
      <c r="G231" s="27"/>
      <c r="H231" s="28"/>
      <c r="I231" s="28"/>
      <c r="J231" s="27">
        <f t="shared" ref="J231:J232" si="137">(3.6/48.7)*I223</f>
        <v>9.765092402</v>
      </c>
      <c r="K231" s="29">
        <f t="shared" ref="K231:K232" si="138">D231-J231</f>
        <v>138.2349076</v>
      </c>
      <c r="L231" s="29">
        <f t="shared" si="136"/>
        <v>302.5363468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23248.0</v>
      </c>
      <c r="E232" s="57">
        <v>1388855.0</v>
      </c>
      <c r="F232" s="60">
        <v>1673.9</v>
      </c>
      <c r="G232" s="27"/>
      <c r="H232" s="28"/>
      <c r="I232" s="28"/>
      <c r="J232" s="29">
        <f t="shared" si="137"/>
        <v>23.40960986</v>
      </c>
      <c r="K232" s="29">
        <f t="shared" si="138"/>
        <v>23224.59039</v>
      </c>
      <c r="L232" s="29">
        <f t="shared" si="136"/>
        <v>1672.21131</v>
      </c>
      <c r="M232" s="29">
        <f>L236*(E232/100000)</f>
        <v>14242.422</v>
      </c>
      <c r="N232" s="29">
        <f>K232-M232</f>
        <v>8982.168392</v>
      </c>
      <c r="O232" s="42">
        <v>62.0</v>
      </c>
      <c r="P232" s="33">
        <v>21.6</v>
      </c>
      <c r="Q232" s="28">
        <f>N232*P232</f>
        <v>194014.8373</v>
      </c>
    </row>
    <row r="233">
      <c r="A233" s="32"/>
      <c r="B233" s="32"/>
      <c r="C233" s="24" t="s">
        <v>42</v>
      </c>
      <c r="D233" s="56">
        <v>96.0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96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23492.0</v>
      </c>
      <c r="E234" s="59">
        <v>1434547.0</v>
      </c>
      <c r="F234" s="61">
        <v>1637.6</v>
      </c>
      <c r="G234" s="27"/>
      <c r="H234" s="28"/>
      <c r="I234" s="28"/>
      <c r="J234" s="27"/>
      <c r="K234" s="29">
        <f>SUM(K231:K233)</f>
        <v>23458.8253</v>
      </c>
      <c r="L234" s="29">
        <f t="shared" ref="L234:L236" si="139">K234/(E234/100000)</f>
        <v>1635.277568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8726.0</v>
      </c>
      <c r="E235" s="57">
        <v>1042376.0</v>
      </c>
      <c r="F235" s="56">
        <v>837.1</v>
      </c>
      <c r="G235" s="27"/>
      <c r="H235" s="28"/>
      <c r="I235" s="28"/>
      <c r="J235" s="27">
        <f t="shared" ref="J235:J236" si="140">(44.6/48.7)*I223</f>
        <v>120.9786448</v>
      </c>
      <c r="K235" s="29">
        <f t="shared" ref="K235:K236" si="141">D235-J235</f>
        <v>8605.021355</v>
      </c>
      <c r="L235" s="29">
        <f t="shared" si="139"/>
        <v>825.5199041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118070.0</v>
      </c>
      <c r="E236" s="57">
        <v>1.1485358E7</v>
      </c>
      <c r="F236" s="60">
        <v>1028.0</v>
      </c>
      <c r="G236" s="27"/>
      <c r="H236" s="28"/>
      <c r="I236" s="28"/>
      <c r="J236" s="29">
        <f t="shared" si="140"/>
        <v>290.0190554</v>
      </c>
      <c r="K236" s="29">
        <f t="shared" si="141"/>
        <v>117779.9809</v>
      </c>
      <c r="L236" s="29">
        <f t="shared" si="139"/>
        <v>1025.479406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207.0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207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127003.0</v>
      </c>
      <c r="E238" s="59">
        <v>1.2527734E7</v>
      </c>
      <c r="F238" s="61">
        <v>1013.8</v>
      </c>
      <c r="G238" s="27"/>
      <c r="H238" s="28"/>
      <c r="I238" s="28"/>
      <c r="J238" s="27"/>
      <c r="K238" s="29">
        <f>SUM(K235:K237)</f>
        <v>126592.0023</v>
      </c>
      <c r="L238" s="29">
        <f t="shared" ref="L238:L241" si="142">K238/(E238/100000)</f>
        <v>1010.494015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154652.0</v>
      </c>
      <c r="E239" s="59">
        <v>1.4673662E7</v>
      </c>
      <c r="F239" s="61">
        <v>1053.9</v>
      </c>
      <c r="G239" s="27"/>
      <c r="H239" s="28"/>
      <c r="I239" s="28"/>
      <c r="J239" s="27"/>
      <c r="K239" s="29">
        <f>SUM(K238,K234,K230,K226)</f>
        <v>154652</v>
      </c>
      <c r="L239" s="29">
        <f t="shared" si="142"/>
        <v>1053.942772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39.0</v>
      </c>
      <c r="E240" s="57">
        <v>15429.0</v>
      </c>
      <c r="F240" s="56">
        <v>252.8</v>
      </c>
      <c r="G240" s="27"/>
      <c r="H240" s="28"/>
      <c r="I240" s="28">
        <f>I243-I241</f>
        <v>118.34</v>
      </c>
      <c r="J240" s="27"/>
      <c r="K240" s="29">
        <f>D240+I240</f>
        <v>157.34</v>
      </c>
      <c r="L240" s="29">
        <f t="shared" si="142"/>
        <v>1019.767969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1180.0</v>
      </c>
      <c r="E241" s="57">
        <v>66569.0</v>
      </c>
      <c r="F241" s="60">
        <v>1772.6</v>
      </c>
      <c r="G241" s="27">
        <v>1.49</v>
      </c>
      <c r="H241" s="28">
        <f>D241*G241</f>
        <v>1758.2</v>
      </c>
      <c r="I241" s="28">
        <f>H241-D241</f>
        <v>578.2</v>
      </c>
      <c r="J241" s="29"/>
      <c r="K241" s="29">
        <f>H241</f>
        <v>1758.2</v>
      </c>
      <c r="L241" s="29">
        <f t="shared" si="142"/>
        <v>2641.169313</v>
      </c>
      <c r="M241" s="29">
        <f>L253*(E241/100000)</f>
        <v>1046.545022</v>
      </c>
      <c r="N241" s="29">
        <f>K241-M241</f>
        <v>711.6549783</v>
      </c>
      <c r="O241" s="42">
        <v>67.0</v>
      </c>
      <c r="P241" s="33">
        <v>17.7</v>
      </c>
      <c r="Q241" s="28">
        <f>N241*P241</f>
        <v>12596.29312</v>
      </c>
    </row>
    <row r="242">
      <c r="A242" s="32"/>
      <c r="B242" s="32"/>
      <c r="C242" s="24" t="s">
        <v>42</v>
      </c>
      <c r="D242" s="56">
        <v>3.0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3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1222.0</v>
      </c>
      <c r="E243" s="59">
        <v>81998.0</v>
      </c>
      <c r="F243" s="61">
        <v>1490.3</v>
      </c>
      <c r="G243" s="27">
        <v>1.57</v>
      </c>
      <c r="H243" s="28">
        <f>D243*G243</f>
        <v>1918.54</v>
      </c>
      <c r="I243" s="28">
        <f>H243-D243</f>
        <v>696.54</v>
      </c>
      <c r="J243" s="27"/>
      <c r="K243" s="29">
        <f>SUM(K240:K242)</f>
        <v>1918.54</v>
      </c>
      <c r="L243" s="29">
        <f t="shared" ref="L243:L245" si="143">K243/(E243/100000)</f>
        <v>2339.739994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70.0</v>
      </c>
      <c r="E244" s="57">
        <v>8643.0</v>
      </c>
      <c r="F244" s="56">
        <v>809.9</v>
      </c>
      <c r="G244" s="27"/>
      <c r="H244" s="28"/>
      <c r="I244" s="28"/>
      <c r="J244" s="27">
        <f t="shared" ref="J244:J245" si="144">(0.5/48.7)*I240</f>
        <v>1.214989733</v>
      </c>
      <c r="K244" s="29">
        <f t="shared" ref="K244:K245" si="145">D244-J244</f>
        <v>68.78501027</v>
      </c>
      <c r="L244" s="29">
        <f t="shared" si="143"/>
        <v>795.8464684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3475.0</v>
      </c>
      <c r="E245" s="57">
        <v>435008.0</v>
      </c>
      <c r="F245" s="56">
        <v>798.8</v>
      </c>
      <c r="G245" s="27"/>
      <c r="H245" s="28"/>
      <c r="I245" s="28"/>
      <c r="J245" s="27">
        <f t="shared" si="144"/>
        <v>5.936344969</v>
      </c>
      <c r="K245" s="29">
        <f t="shared" si="145"/>
        <v>3469.063655</v>
      </c>
      <c r="L245" s="29">
        <f t="shared" si="143"/>
        <v>797.4712316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3551.0</v>
      </c>
      <c r="E247" s="59">
        <v>443651.0</v>
      </c>
      <c r="F247" s="58">
        <v>800.4</v>
      </c>
      <c r="G247" s="29"/>
      <c r="H247" s="28"/>
      <c r="I247" s="28"/>
      <c r="J247" s="27"/>
      <c r="K247" s="29">
        <f>SUM(K244:K246)</f>
        <v>3543.848665</v>
      </c>
      <c r="L247" s="29">
        <f t="shared" ref="L247:L249" si="146">K247/(E247/100000)</f>
        <v>798.7919931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145.0</v>
      </c>
      <c r="E248" s="57">
        <v>32582.0</v>
      </c>
      <c r="F248" s="56">
        <v>445.0</v>
      </c>
      <c r="G248" s="27"/>
      <c r="H248" s="28"/>
      <c r="I248" s="28"/>
      <c r="J248" s="27">
        <f t="shared" ref="J248:J249" si="147">(3.6/48.7)*I240</f>
        <v>8.747926078</v>
      </c>
      <c r="K248" s="29">
        <f t="shared" ref="K248:K249" si="148">D248-J248</f>
        <v>136.2520739</v>
      </c>
      <c r="L248" s="29">
        <f t="shared" si="146"/>
        <v>418.1820451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24324.0</v>
      </c>
      <c r="E249" s="57">
        <v>1043127.0</v>
      </c>
      <c r="F249" s="60">
        <v>2331.8</v>
      </c>
      <c r="G249" s="27"/>
      <c r="H249" s="28"/>
      <c r="I249" s="28"/>
      <c r="J249" s="29">
        <f t="shared" si="147"/>
        <v>42.74168378</v>
      </c>
      <c r="K249" s="29">
        <f t="shared" si="148"/>
        <v>24281.25832</v>
      </c>
      <c r="L249" s="29">
        <f t="shared" si="146"/>
        <v>2327.737497</v>
      </c>
      <c r="M249" s="29">
        <f>L253*(E249/100000)</f>
        <v>16399.21538</v>
      </c>
      <c r="N249" s="29">
        <f>K249-M249</f>
        <v>7882.042932</v>
      </c>
      <c r="O249" s="42">
        <v>67.0</v>
      </c>
      <c r="P249" s="33">
        <v>17.7</v>
      </c>
      <c r="Q249" s="28">
        <f>N249*P249</f>
        <v>139512.1599</v>
      </c>
    </row>
    <row r="250">
      <c r="A250" s="32"/>
      <c r="B250" s="32"/>
      <c r="C250" s="24" t="s">
        <v>42</v>
      </c>
      <c r="D250" s="56">
        <v>86.0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86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24555.0</v>
      </c>
      <c r="E251" s="59">
        <v>1075709.0</v>
      </c>
      <c r="F251" s="61">
        <v>2282.7</v>
      </c>
      <c r="G251" s="27"/>
      <c r="H251" s="28"/>
      <c r="I251" s="28"/>
      <c r="J251" s="27"/>
      <c r="K251" s="29">
        <f>SUM(K248:K250)</f>
        <v>24503.51039</v>
      </c>
      <c r="L251" s="29">
        <f t="shared" ref="L251:L253" si="149">K251/(E251/100000)</f>
        <v>2277.893965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9552.0</v>
      </c>
      <c r="E252" s="57">
        <v>757294.0</v>
      </c>
      <c r="F252" s="60">
        <v>1261.3</v>
      </c>
      <c r="G252" s="27"/>
      <c r="H252" s="28"/>
      <c r="I252" s="28"/>
      <c r="J252" s="29">
        <f t="shared" ref="J252:J253" si="150">(44.6/48.7)*I240</f>
        <v>108.3770842</v>
      </c>
      <c r="K252" s="29">
        <f t="shared" ref="K252:K253" si="151">D252-J252</f>
        <v>9443.622916</v>
      </c>
      <c r="L252" s="29">
        <f t="shared" si="149"/>
        <v>1247.022017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135914.0</v>
      </c>
      <c r="E253" s="57">
        <v>8611583.0</v>
      </c>
      <c r="F253" s="60">
        <v>1578.3</v>
      </c>
      <c r="G253" s="27"/>
      <c r="H253" s="28"/>
      <c r="I253" s="28"/>
      <c r="J253" s="29">
        <f t="shared" si="150"/>
        <v>529.5219713</v>
      </c>
      <c r="K253" s="29">
        <f t="shared" si="151"/>
        <v>135384.478</v>
      </c>
      <c r="L253" s="29">
        <f t="shared" si="149"/>
        <v>1572.120689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197.0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197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145663.0</v>
      </c>
      <c r="E255" s="59">
        <v>9368877.0</v>
      </c>
      <c r="F255" s="61">
        <v>1554.8</v>
      </c>
      <c r="G255" s="27"/>
      <c r="H255" s="28"/>
      <c r="I255" s="28"/>
      <c r="J255" s="27"/>
      <c r="K255" s="29">
        <f>SUM(K252:K254)</f>
        <v>145025.1009</v>
      </c>
      <c r="L255" s="29">
        <f t="shared" ref="L255:L258" si="152">K255/(E255/100000)</f>
        <v>1547.945404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174991.0</v>
      </c>
      <c r="E256" s="59">
        <v>1.0970235E7</v>
      </c>
      <c r="F256" s="61">
        <v>1595.1</v>
      </c>
      <c r="G256" s="27"/>
      <c r="H256" s="28"/>
      <c r="I256" s="28"/>
      <c r="J256" s="27"/>
      <c r="K256" s="29">
        <f>SUM(K255,K251,K247,K243)</f>
        <v>174991</v>
      </c>
      <c r="L256" s="29">
        <f t="shared" si="152"/>
        <v>1595.143586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41.0</v>
      </c>
      <c r="E257" s="57">
        <v>10835.0</v>
      </c>
      <c r="F257" s="56">
        <v>378.4</v>
      </c>
      <c r="G257" s="27"/>
      <c r="H257" s="28"/>
      <c r="I257" s="28">
        <f>I260-I258</f>
        <v>126.68</v>
      </c>
      <c r="J257" s="27"/>
      <c r="K257" s="29">
        <f>D257+I257</f>
        <v>167.68</v>
      </c>
      <c r="L257" s="29">
        <f t="shared" si="152"/>
        <v>1547.577296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1270.0</v>
      </c>
      <c r="E258" s="57">
        <v>45777.0</v>
      </c>
      <c r="F258" s="60">
        <v>2774.3</v>
      </c>
      <c r="G258" s="27">
        <v>1.49</v>
      </c>
      <c r="H258" s="28">
        <f>D258*G258</f>
        <v>1892.3</v>
      </c>
      <c r="I258" s="28">
        <f>H258-D258</f>
        <v>622.3</v>
      </c>
      <c r="J258" s="29"/>
      <c r="K258" s="29">
        <f>H258</f>
        <v>1892.3</v>
      </c>
      <c r="L258" s="29">
        <f t="shared" si="152"/>
        <v>4133.735282</v>
      </c>
      <c r="M258" s="29">
        <f>L270*(E258/100000)</f>
        <v>1121.404075</v>
      </c>
      <c r="N258" s="29">
        <f>K258-M258</f>
        <v>770.8959246</v>
      </c>
      <c r="O258" s="42">
        <v>72.0</v>
      </c>
      <c r="P258" s="33">
        <v>14.15</v>
      </c>
      <c r="Q258" s="28">
        <f>N258*P258</f>
        <v>10908.17733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1314.0</v>
      </c>
      <c r="E260" s="59">
        <v>56612.0</v>
      </c>
      <c r="F260" s="61">
        <v>2321.1</v>
      </c>
      <c r="G260" s="27">
        <v>1.57</v>
      </c>
      <c r="H260" s="28">
        <f>D260*G260</f>
        <v>2062.98</v>
      </c>
      <c r="I260" s="28">
        <f>H260-D260</f>
        <v>748.98</v>
      </c>
      <c r="J260" s="27"/>
      <c r="K260" s="29">
        <f>SUM(K257:K259)</f>
        <v>2062.98</v>
      </c>
      <c r="L260" s="29">
        <f t="shared" ref="L260:L262" si="153">K260/(E260/100000)</f>
        <v>3644.068395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63.0</v>
      </c>
      <c r="E261" s="57">
        <v>6130.0</v>
      </c>
      <c r="F261" s="60">
        <v>1027.7</v>
      </c>
      <c r="G261" s="27"/>
      <c r="H261" s="28"/>
      <c r="I261" s="28"/>
      <c r="J261" s="27">
        <f t="shared" ref="J261:J262" si="154">(0.5/48.7)*I257</f>
        <v>1.300616016</v>
      </c>
      <c r="K261" s="29">
        <f t="shared" ref="K261:K262" si="155">D261-J261</f>
        <v>61.69938398</v>
      </c>
      <c r="L261" s="29">
        <f t="shared" si="153"/>
        <v>1006.515236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4320.0</v>
      </c>
      <c r="E262" s="57">
        <v>325818.0</v>
      </c>
      <c r="F262" s="60">
        <v>1325.9</v>
      </c>
      <c r="G262" s="27"/>
      <c r="H262" s="28"/>
      <c r="I262" s="28"/>
      <c r="J262" s="29">
        <f t="shared" si="154"/>
        <v>6.389117043</v>
      </c>
      <c r="K262" s="29">
        <f t="shared" si="155"/>
        <v>4313.610883</v>
      </c>
      <c r="L262" s="29">
        <f t="shared" si="153"/>
        <v>1323.93265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7.0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7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4390.0</v>
      </c>
      <c r="E264" s="59">
        <v>331948.0</v>
      </c>
      <c r="F264" s="61">
        <v>1322.5</v>
      </c>
      <c r="G264" s="27"/>
      <c r="H264" s="28"/>
      <c r="I264" s="28"/>
      <c r="J264" s="27"/>
      <c r="K264" s="29">
        <f>SUM(K261:K263)</f>
        <v>4382.310267</v>
      </c>
      <c r="L264" s="29">
        <f t="shared" ref="L264:L266" si="156">K264/(E264/100000)</f>
        <v>1320.179747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154.0</v>
      </c>
      <c r="E265" s="57">
        <v>24009.0</v>
      </c>
      <c r="F265" s="56">
        <v>641.4</v>
      </c>
      <c r="G265" s="27"/>
      <c r="H265" s="28"/>
      <c r="I265" s="28"/>
      <c r="J265" s="27">
        <f t="shared" ref="J265:J266" si="157">(3.6/48.7)*I257</f>
        <v>9.364435318</v>
      </c>
      <c r="K265" s="29">
        <f t="shared" ref="K265:K266" si="158">D265-J265</f>
        <v>144.6355647</v>
      </c>
      <c r="L265" s="29">
        <f t="shared" si="156"/>
        <v>602.4222778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26566.0</v>
      </c>
      <c r="E266" s="57">
        <v>805200.0</v>
      </c>
      <c r="F266" s="60">
        <v>3299.3</v>
      </c>
      <c r="G266" s="27"/>
      <c r="H266" s="28"/>
      <c r="I266" s="28"/>
      <c r="J266" s="29">
        <f t="shared" si="157"/>
        <v>46.00164271</v>
      </c>
      <c r="K266" s="29">
        <f t="shared" si="158"/>
        <v>26519.99836</v>
      </c>
      <c r="L266" s="29">
        <f t="shared" si="156"/>
        <v>3293.59145</v>
      </c>
      <c r="M266" s="29">
        <f>L270*(E266/100000)</f>
        <v>19725.0707</v>
      </c>
      <c r="N266" s="29">
        <f>K266-M266</f>
        <v>6794.927656</v>
      </c>
      <c r="O266" s="42">
        <v>72.0</v>
      </c>
      <c r="P266" s="33">
        <v>14.15</v>
      </c>
      <c r="Q266" s="28">
        <f>N266*P266</f>
        <v>96148.22633</v>
      </c>
    </row>
    <row r="267">
      <c r="A267" s="32"/>
      <c r="B267" s="32"/>
      <c r="C267" s="24" t="s">
        <v>42</v>
      </c>
      <c r="D267" s="56">
        <v>109.0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109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26829.0</v>
      </c>
      <c r="E268" s="59">
        <v>829209.0</v>
      </c>
      <c r="F268" s="61">
        <v>3235.5</v>
      </c>
      <c r="G268" s="27"/>
      <c r="H268" s="28"/>
      <c r="I268" s="28"/>
      <c r="J268" s="27"/>
      <c r="K268" s="29">
        <f>SUM(K265:K267)</f>
        <v>26773.63392</v>
      </c>
      <c r="L268" s="29">
        <f t="shared" ref="L268:L270" si="159">K268/(E268/100000)</f>
        <v>3228.816127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11063.0</v>
      </c>
      <c r="E269" s="57">
        <v>576921.0</v>
      </c>
      <c r="F269" s="60">
        <v>1917.6</v>
      </c>
      <c r="G269" s="27"/>
      <c r="H269" s="28"/>
      <c r="I269" s="28"/>
      <c r="J269" s="29">
        <f t="shared" ref="J269:J270" si="160">(44.6/48.7)*I257</f>
        <v>116.0149487</v>
      </c>
      <c r="K269" s="29">
        <f t="shared" ref="K269:K270" si="161">D269-J269</f>
        <v>10946.98505</v>
      </c>
      <c r="L269" s="29">
        <f t="shared" si="159"/>
        <v>1897.48424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170428.0</v>
      </c>
      <c r="E270" s="57">
        <v>6933802.0</v>
      </c>
      <c r="F270" s="60">
        <v>2457.9</v>
      </c>
      <c r="G270" s="27"/>
      <c r="H270" s="28"/>
      <c r="I270" s="28"/>
      <c r="J270" s="29">
        <f t="shared" si="160"/>
        <v>569.9092402</v>
      </c>
      <c r="K270" s="29">
        <f t="shared" si="161"/>
        <v>169858.0908</v>
      </c>
      <c r="L270" s="29">
        <f t="shared" si="159"/>
        <v>2449.710718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223.0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223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181714.0</v>
      </c>
      <c r="E272" s="59">
        <v>7510723.0</v>
      </c>
      <c r="F272" s="61">
        <v>2419.4</v>
      </c>
      <c r="G272" s="27"/>
      <c r="H272" s="28"/>
      <c r="I272" s="28"/>
      <c r="J272" s="27"/>
      <c r="K272" s="29">
        <f>SUM(K269:K271)</f>
        <v>181028.0758</v>
      </c>
      <c r="L272" s="29">
        <f t="shared" ref="L272:L275" si="162">K272/(E272/100000)</f>
        <v>2410.261646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214247.0</v>
      </c>
      <c r="E273" s="59">
        <v>8728492.0</v>
      </c>
      <c r="F273" s="61">
        <v>2454.6</v>
      </c>
      <c r="G273" s="27"/>
      <c r="H273" s="28"/>
      <c r="I273" s="28"/>
      <c r="J273" s="27"/>
      <c r="K273" s="29">
        <f>SUM(K272,K268,K264,K260)</f>
        <v>214247</v>
      </c>
      <c r="L273" s="29">
        <f t="shared" si="162"/>
        <v>2454.570618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40.0</v>
      </c>
      <c r="E274" s="57">
        <v>7552.0</v>
      </c>
      <c r="F274" s="56">
        <v>529.7</v>
      </c>
      <c r="G274" s="27"/>
      <c r="H274" s="28"/>
      <c r="I274" s="28">
        <f>I277-I275</f>
        <v>78.62</v>
      </c>
      <c r="J274" s="27"/>
      <c r="K274" s="29">
        <f>D274+I274</f>
        <v>118.62</v>
      </c>
      <c r="L274" s="29">
        <f t="shared" si="162"/>
        <v>1570.709746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1310.0</v>
      </c>
      <c r="E275" s="57">
        <v>30657.0</v>
      </c>
      <c r="F275" s="60">
        <v>4273.1</v>
      </c>
      <c r="G275" s="27">
        <v>1.27</v>
      </c>
      <c r="H275" s="28">
        <f>D275*G275</f>
        <v>1663.7</v>
      </c>
      <c r="I275" s="28">
        <f>H275-D275</f>
        <v>353.7</v>
      </c>
      <c r="J275" s="29"/>
      <c r="K275" s="29">
        <f>H275</f>
        <v>1663.7</v>
      </c>
      <c r="L275" s="29">
        <f t="shared" si="162"/>
        <v>5426.819323</v>
      </c>
      <c r="M275" s="29">
        <f>L287*(E275/100000)</f>
        <v>1205.34571</v>
      </c>
      <c r="N275" s="29">
        <f>K275-M275</f>
        <v>458.35429</v>
      </c>
      <c r="O275" s="42">
        <v>77.0</v>
      </c>
      <c r="P275" s="33">
        <v>10.9</v>
      </c>
      <c r="Q275" s="28">
        <f>N275*P275</f>
        <v>4996.061761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1351.0</v>
      </c>
      <c r="E277" s="59">
        <v>38209.0</v>
      </c>
      <c r="F277" s="61">
        <v>3535.8</v>
      </c>
      <c r="G277" s="27">
        <v>1.32</v>
      </c>
      <c r="H277" s="28">
        <f>D277*G277</f>
        <v>1783.32</v>
      </c>
      <c r="I277" s="28">
        <f>H277-D277</f>
        <v>432.32</v>
      </c>
      <c r="J277" s="27"/>
      <c r="K277" s="29">
        <f>SUM(K274:K276)</f>
        <v>1783.32</v>
      </c>
      <c r="L277" s="29">
        <f t="shared" ref="L277:L279" si="163">K277/(E277/100000)</f>
        <v>4667.277343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74.0</v>
      </c>
      <c r="E278" s="57">
        <v>4267.0</v>
      </c>
      <c r="F278" s="60">
        <v>1734.2</v>
      </c>
      <c r="G278" s="27"/>
      <c r="H278" s="28"/>
      <c r="I278" s="28"/>
      <c r="J278" s="29">
        <f t="shared" ref="J278:J279" si="164">(0.5/48.7)*I274</f>
        <v>0.8071868583</v>
      </c>
      <c r="K278" s="29">
        <f t="shared" ref="K278:K279" si="165">D278-J278</f>
        <v>73.19281314</v>
      </c>
      <c r="L278" s="29">
        <f t="shared" si="163"/>
        <v>1715.322548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5366.0</v>
      </c>
      <c r="E279" s="57">
        <v>237257.0</v>
      </c>
      <c r="F279" s="60">
        <v>2261.7</v>
      </c>
      <c r="G279" s="27"/>
      <c r="H279" s="28"/>
      <c r="I279" s="28"/>
      <c r="J279" s="29">
        <f t="shared" si="164"/>
        <v>3.631416838</v>
      </c>
      <c r="K279" s="29">
        <f t="shared" si="165"/>
        <v>5362.368583</v>
      </c>
      <c r="L279" s="29">
        <f t="shared" si="163"/>
        <v>2260.151896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11.0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11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5451.0</v>
      </c>
      <c r="E281" s="59">
        <v>241524.0</v>
      </c>
      <c r="F281" s="61">
        <v>2256.9</v>
      </c>
      <c r="G281" s="27"/>
      <c r="H281" s="28"/>
      <c r="I281" s="28"/>
      <c r="J281" s="27"/>
      <c r="K281" s="29">
        <f>SUM(K278:K280)</f>
        <v>5446.561396</v>
      </c>
      <c r="L281" s="29">
        <f t="shared" ref="L281:L283" si="166">K281/(E281/100000)</f>
        <v>2255.080819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210.0</v>
      </c>
      <c r="E282" s="57">
        <v>16595.0</v>
      </c>
      <c r="F282" s="60">
        <v>1265.4</v>
      </c>
      <c r="G282" s="27"/>
      <c r="H282" s="28"/>
      <c r="I282" s="28"/>
      <c r="J282" s="29">
        <f t="shared" ref="J282:J283" si="167">(3.6/48.7)*I274</f>
        <v>5.81174538</v>
      </c>
      <c r="K282" s="29">
        <f t="shared" ref="K282:K283" si="168">D282-J282</f>
        <v>204.1882546</v>
      </c>
      <c r="L282" s="29">
        <f t="shared" si="166"/>
        <v>1230.420335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28763.0</v>
      </c>
      <c r="E283" s="57">
        <v>593682.0</v>
      </c>
      <c r="F283" s="60">
        <v>4844.8</v>
      </c>
      <c r="G283" s="27"/>
      <c r="H283" s="28"/>
      <c r="I283" s="28"/>
      <c r="J283" s="29">
        <f t="shared" si="167"/>
        <v>26.14620123</v>
      </c>
      <c r="K283" s="29">
        <f t="shared" si="168"/>
        <v>28736.8538</v>
      </c>
      <c r="L283" s="29">
        <f t="shared" si="166"/>
        <v>4840.445525</v>
      </c>
      <c r="M283" s="29">
        <f>L287*(E283/100000)</f>
        <v>23341.8812</v>
      </c>
      <c r="N283" s="29">
        <f>K283-M283</f>
        <v>5394.972603</v>
      </c>
      <c r="O283" s="42">
        <v>77.0</v>
      </c>
      <c r="P283" s="33">
        <v>10.9</v>
      </c>
      <c r="Q283" s="28">
        <f>N283*P283</f>
        <v>58805.20138</v>
      </c>
    </row>
    <row r="284">
      <c r="A284" s="32"/>
      <c r="B284" s="32"/>
      <c r="C284" s="24" t="s">
        <v>42</v>
      </c>
      <c r="D284" s="56">
        <v>90.0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90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29063.0</v>
      </c>
      <c r="E285" s="59">
        <v>610277.0</v>
      </c>
      <c r="F285" s="61">
        <v>4762.3</v>
      </c>
      <c r="G285" s="27"/>
      <c r="H285" s="28"/>
      <c r="I285" s="28"/>
      <c r="J285" s="27"/>
      <c r="K285" s="29">
        <f>SUM(K282:K284)</f>
        <v>29031.04205</v>
      </c>
      <c r="L285" s="29">
        <f t="shared" ref="L285:L287" si="169">K285/(E285/100000)</f>
        <v>4757.027064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13861.0</v>
      </c>
      <c r="E286" s="57">
        <v>438725.0</v>
      </c>
      <c r="F286" s="60">
        <v>3159.4</v>
      </c>
      <c r="G286" s="27"/>
      <c r="H286" s="28"/>
      <c r="I286" s="28"/>
      <c r="J286" s="29">
        <f t="shared" ref="J286:J287" si="170">(44.6/48.7)*I274</f>
        <v>72.00106776</v>
      </c>
      <c r="K286" s="29">
        <f t="shared" ref="K286:K287" si="171">D286-J286</f>
        <v>13788.99893</v>
      </c>
      <c r="L286" s="29">
        <f t="shared" si="169"/>
        <v>3142.970866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239043.0</v>
      </c>
      <c r="E287" s="57">
        <v>6071628.0</v>
      </c>
      <c r="F287" s="60">
        <v>3937.0</v>
      </c>
      <c r="G287" s="27"/>
      <c r="H287" s="28"/>
      <c r="I287" s="28"/>
      <c r="J287" s="29">
        <f t="shared" si="170"/>
        <v>323.9223819</v>
      </c>
      <c r="K287" s="29">
        <f t="shared" si="171"/>
        <v>238719.0776</v>
      </c>
      <c r="L287" s="29">
        <f t="shared" si="169"/>
        <v>3931.714486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260.0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260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253164.0</v>
      </c>
      <c r="E289" s="59">
        <v>6510353.0</v>
      </c>
      <c r="F289" s="61">
        <v>3888.6</v>
      </c>
      <c r="G289" s="27"/>
      <c r="H289" s="28"/>
      <c r="I289" s="28"/>
      <c r="J289" s="27"/>
      <c r="K289" s="29">
        <f>SUM(K286:K288)</f>
        <v>252768.0766</v>
      </c>
      <c r="L289" s="29">
        <f t="shared" ref="L289:L292" si="172">K289/(E289/100000)</f>
        <v>3882.555624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289029.0</v>
      </c>
      <c r="E290" s="59">
        <v>7400363.0</v>
      </c>
      <c r="F290" s="61">
        <v>3905.6</v>
      </c>
      <c r="G290" s="27"/>
      <c r="H290" s="28"/>
      <c r="I290" s="28"/>
      <c r="J290" s="27"/>
      <c r="K290" s="29">
        <f>SUM(K289,K285,K281,K277)</f>
        <v>289029</v>
      </c>
      <c r="L290" s="29">
        <f t="shared" si="172"/>
        <v>3905.605712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33.0</v>
      </c>
      <c r="E291" s="57">
        <v>4597.0</v>
      </c>
      <c r="F291" s="56">
        <v>717.9</v>
      </c>
      <c r="G291" s="27"/>
      <c r="H291" s="28"/>
      <c r="I291" s="28">
        <f>I294-I292</f>
        <v>68.66</v>
      </c>
      <c r="J291" s="27"/>
      <c r="K291" s="29">
        <f>D291+I291</f>
        <v>101.66</v>
      </c>
      <c r="L291" s="29">
        <f t="shared" si="172"/>
        <v>2211.442245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1162.0</v>
      </c>
      <c r="E292" s="57">
        <v>19241.0</v>
      </c>
      <c r="F292" s="60">
        <v>6039.2</v>
      </c>
      <c r="G292" s="27">
        <v>1.27</v>
      </c>
      <c r="H292" s="28">
        <f>D292*G292</f>
        <v>1475.74</v>
      </c>
      <c r="I292" s="28">
        <f>H292-D292</f>
        <v>313.74</v>
      </c>
      <c r="J292" s="29"/>
      <c r="K292" s="29">
        <f>H292</f>
        <v>1475.74</v>
      </c>
      <c r="L292" s="29">
        <f t="shared" si="172"/>
        <v>7669.767684</v>
      </c>
      <c r="M292" s="29">
        <f>L304*(E292/100000)</f>
        <v>1244.017359</v>
      </c>
      <c r="N292" s="29">
        <f>K292-M292</f>
        <v>231.7226406</v>
      </c>
      <c r="O292" s="42">
        <v>82.0</v>
      </c>
      <c r="P292" s="33">
        <v>8.05</v>
      </c>
      <c r="Q292" s="28">
        <f>N292*P292</f>
        <v>1865.367257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1195.0</v>
      </c>
      <c r="E294" s="59">
        <v>23838.0</v>
      </c>
      <c r="F294" s="61">
        <v>5013.0</v>
      </c>
      <c r="G294" s="27">
        <v>1.32</v>
      </c>
      <c r="H294" s="28">
        <f>D294*G294</f>
        <v>1577.4</v>
      </c>
      <c r="I294" s="28">
        <f>H294-D294</f>
        <v>382.4</v>
      </c>
      <c r="J294" s="27"/>
      <c r="K294" s="29">
        <f>SUM(K291:K293)</f>
        <v>1577.4</v>
      </c>
      <c r="L294" s="29">
        <f t="shared" ref="L294:L296" si="173">K294/(E294/100000)</f>
        <v>6617.16587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73.0</v>
      </c>
      <c r="E295" s="57">
        <v>2584.0</v>
      </c>
      <c r="F295" s="60">
        <v>2825.1</v>
      </c>
      <c r="G295" s="27"/>
      <c r="H295" s="28"/>
      <c r="I295" s="28"/>
      <c r="J295" s="29">
        <f t="shared" ref="J295:J296" si="174">(0.5/48.7)*I291</f>
        <v>0.7049281314</v>
      </c>
      <c r="K295" s="29">
        <f t="shared" ref="K295:K296" si="175">D295-J295</f>
        <v>72.29507187</v>
      </c>
      <c r="L295" s="29">
        <f t="shared" si="173"/>
        <v>2797.796899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6497.0</v>
      </c>
      <c r="E296" s="57">
        <v>155732.0</v>
      </c>
      <c r="F296" s="60">
        <v>4171.9</v>
      </c>
      <c r="G296" s="27"/>
      <c r="H296" s="28"/>
      <c r="I296" s="28"/>
      <c r="J296" s="29">
        <f t="shared" si="174"/>
        <v>3.221149897</v>
      </c>
      <c r="K296" s="29">
        <f t="shared" si="175"/>
        <v>6493.77885</v>
      </c>
      <c r="L296" s="29">
        <f t="shared" si="173"/>
        <v>4169.842325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7.0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7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6577.0</v>
      </c>
      <c r="E298" s="59">
        <v>158316.0</v>
      </c>
      <c r="F298" s="61">
        <v>4154.3</v>
      </c>
      <c r="G298" s="27"/>
      <c r="H298" s="28"/>
      <c r="I298" s="28"/>
      <c r="J298" s="27"/>
      <c r="K298" s="29">
        <f>SUM(K295:K297)</f>
        <v>6573.073922</v>
      </c>
      <c r="L298" s="29">
        <f t="shared" ref="L298:L300" si="176">K298/(E298/100000)</f>
        <v>4151.869629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200.0</v>
      </c>
      <c r="E299" s="57">
        <v>10431.0</v>
      </c>
      <c r="F299" s="60">
        <v>1917.4</v>
      </c>
      <c r="G299" s="27"/>
      <c r="H299" s="28"/>
      <c r="I299" s="28"/>
      <c r="J299" s="29">
        <f t="shared" ref="J299:J300" si="177">(3.6/48.7)*I291</f>
        <v>5.075482546</v>
      </c>
      <c r="K299" s="29">
        <f t="shared" ref="K299:K300" si="178">D299-J299</f>
        <v>194.9245175</v>
      </c>
      <c r="L299" s="29">
        <f t="shared" si="176"/>
        <v>1868.704031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29635.0</v>
      </c>
      <c r="E300" s="57">
        <v>408769.0</v>
      </c>
      <c r="F300" s="60">
        <v>7249.8</v>
      </c>
      <c r="G300" s="27"/>
      <c r="H300" s="28"/>
      <c r="I300" s="28"/>
      <c r="J300" s="29">
        <f t="shared" si="177"/>
        <v>23.19227926</v>
      </c>
      <c r="K300" s="29">
        <f t="shared" si="178"/>
        <v>29611.80772</v>
      </c>
      <c r="L300" s="29">
        <f t="shared" si="176"/>
        <v>7244.142222</v>
      </c>
      <c r="M300" s="29">
        <f>L304*(E300/100000)</f>
        <v>26428.75796</v>
      </c>
      <c r="N300" s="29">
        <f>K300-M300</f>
        <v>3183.049757</v>
      </c>
      <c r="O300" s="42">
        <v>82.0</v>
      </c>
      <c r="P300" s="33">
        <v>8.05</v>
      </c>
      <c r="Q300" s="28">
        <f>N300*P300</f>
        <v>25623.55055</v>
      </c>
    </row>
    <row r="301">
      <c r="A301" s="32"/>
      <c r="B301" s="32"/>
      <c r="C301" s="24" t="s">
        <v>42</v>
      </c>
      <c r="D301" s="56">
        <v>88.0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88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29923.0</v>
      </c>
      <c r="E302" s="59">
        <v>419200.0</v>
      </c>
      <c r="F302" s="61">
        <v>7138.1</v>
      </c>
      <c r="G302" s="27"/>
      <c r="H302" s="28"/>
      <c r="I302" s="28"/>
      <c r="J302" s="27"/>
      <c r="K302" s="29">
        <f>SUM(K299:K301)</f>
        <v>29894.73224</v>
      </c>
      <c r="L302" s="29">
        <f t="shared" ref="L302:L304" si="179">K302/(E302/100000)</f>
        <v>7131.376965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14999.0</v>
      </c>
      <c r="E303" s="57">
        <v>284484.0</v>
      </c>
      <c r="F303" s="60">
        <v>5272.4</v>
      </c>
      <c r="G303" s="27"/>
      <c r="H303" s="28"/>
      <c r="I303" s="28"/>
      <c r="J303" s="29">
        <f t="shared" ref="J303:J304" si="180">(44.6/48.7)*I291</f>
        <v>62.87958932</v>
      </c>
      <c r="K303" s="29">
        <f t="shared" ref="K303:K304" si="181">D303-J303</f>
        <v>14936.12041</v>
      </c>
      <c r="L303" s="29">
        <f t="shared" si="179"/>
        <v>5250.249719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310709.0</v>
      </c>
      <c r="E304" s="57">
        <v>4801238.0</v>
      </c>
      <c r="F304" s="60">
        <v>6471.4</v>
      </c>
      <c r="G304" s="27"/>
      <c r="H304" s="28"/>
      <c r="I304" s="28"/>
      <c r="J304" s="29">
        <f t="shared" si="180"/>
        <v>287.3265708</v>
      </c>
      <c r="K304" s="29">
        <f t="shared" si="181"/>
        <v>310421.6734</v>
      </c>
      <c r="L304" s="29">
        <f t="shared" si="179"/>
        <v>6465.450649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250.0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250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325958.0</v>
      </c>
      <c r="E306" s="59">
        <v>5085722.0</v>
      </c>
      <c r="F306" s="61">
        <v>6409.3</v>
      </c>
      <c r="G306" s="27"/>
      <c r="H306" s="28"/>
      <c r="I306" s="28"/>
      <c r="J306" s="27"/>
      <c r="K306" s="29">
        <f>SUM(K303:K305)</f>
        <v>325607.7938</v>
      </c>
      <c r="L306" s="29">
        <f t="shared" ref="L306:L307" si="182">K306/(E306/100000)</f>
        <v>6402.390729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363653.0</v>
      </c>
      <c r="E307" s="59">
        <v>5687076.0</v>
      </c>
      <c r="F307" s="61">
        <v>6394.4</v>
      </c>
      <c r="G307" s="27"/>
      <c r="H307" s="28"/>
      <c r="I307" s="28"/>
      <c r="J307" s="27"/>
      <c r="K307" s="29">
        <f>SUM(K306,K302,K298,K294)</f>
        <v>363653</v>
      </c>
      <c r="L307" s="29">
        <f t="shared" si="182"/>
        <v>6394.375598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1709864.0</v>
      </c>
      <c r="E308" s="59">
        <v>2.96191662E8</v>
      </c>
      <c r="F308" s="58">
        <v>577.3</v>
      </c>
      <c r="M308" s="64" t="s">
        <v>80</v>
      </c>
      <c r="N308" s="5">
        <f>SUM(N2:N307)</f>
        <v>83724.06286</v>
      </c>
      <c r="O308" s="65"/>
      <c r="P308" s="64" t="s">
        <v>81</v>
      </c>
      <c r="Q308" s="5">
        <f>SUM(Q2:Q307)</f>
        <v>2550849.668</v>
      </c>
    </row>
    <row r="309">
      <c r="C309" s="51" t="s">
        <v>82</v>
      </c>
      <c r="D309" s="52"/>
      <c r="E309" s="53">
        <f>SUM(E15,E32,E49,E66,E83,E100,E117,E134,E151,E168,E185,E202,E219,E236,E253,E270,E287,E304)</f>
        <v>195150064</v>
      </c>
      <c r="M309" s="64" t="s">
        <v>83</v>
      </c>
      <c r="N309" s="65">
        <f>(N308/(E312/100000))</f>
        <v>207.5976684</v>
      </c>
      <c r="O309" s="65"/>
      <c r="P309" s="64" t="s">
        <v>8</v>
      </c>
      <c r="Q309" s="5">
        <f>Q11+Q28+Q45+Q62+Q79+Q96+Q113+Q130+Q147+Q164+Q181+Q198+Q215+Q232+Q249+Q266+Q283+Q300</f>
        <v>2354962.723</v>
      </c>
    </row>
    <row r="310">
      <c r="C310" s="51" t="s">
        <v>84</v>
      </c>
      <c r="D310" s="52"/>
      <c r="E310" s="53">
        <f>SUM(E11,E28,E45,E62,E79,E96,E113,E130,E147,E164,E181,E198,E215,E232,E249,E266,E283,E300)</f>
        <v>37842110</v>
      </c>
      <c r="M310" s="65"/>
      <c r="N310" s="65"/>
      <c r="O310" s="65"/>
      <c r="P310" s="64" t="s">
        <v>85</v>
      </c>
      <c r="Q310" s="5">
        <f>Q308-Q309</f>
        <v>195886.9455</v>
      </c>
    </row>
    <row r="311">
      <c r="C311" s="51" t="s">
        <v>86</v>
      </c>
      <c r="D311" s="52"/>
      <c r="E311" s="53">
        <f>SUM(E3,E20,E37,E54,E71,E88,E105,E122,E139,E156,E173,E190,E207,E224,E241,E258,E275,E292)</f>
        <v>2487853</v>
      </c>
      <c r="M311" s="64" t="s">
        <v>87</v>
      </c>
      <c r="N311" s="5">
        <f>SUM(K13,K30,K47,K64,K81,K98,K115,K132,K149,K166,K183,K200,K217,K234,K251,K268,K285,K302)</f>
        <v>239981.9757</v>
      </c>
      <c r="O311" s="65"/>
      <c r="P311" s="65"/>
      <c r="Q311" s="65"/>
    </row>
    <row r="312">
      <c r="C312" s="51" t="s">
        <v>88</v>
      </c>
      <c r="D312" s="52"/>
      <c r="E312" s="53">
        <f>SUM(E310:E311)</f>
        <v>40329963</v>
      </c>
      <c r="M312" s="64" t="s">
        <v>89</v>
      </c>
      <c r="N312" s="5">
        <f>SUM(K5,K22,K39,K56,K73,K90,K107,K124,K141,K158,K175,K192,K209,K226,K243,K260,K277,K294)</f>
        <v>17520.44</v>
      </c>
      <c r="O312" s="65"/>
      <c r="P312" s="51" t="s">
        <v>90</v>
      </c>
      <c r="Q312" s="52"/>
    </row>
    <row r="313">
      <c r="M313" s="65"/>
      <c r="N313" s="65"/>
      <c r="O313" s="65"/>
      <c r="P313" s="52">
        <f>N312</f>
        <v>17520.44</v>
      </c>
      <c r="Q313" s="55">
        <f>P313/P314</f>
        <v>1.598755804</v>
      </c>
    </row>
    <row r="314">
      <c r="M314" s="64" t="s">
        <v>91</v>
      </c>
      <c r="N314" s="5">
        <f>SUM(N11,N28,N45,N62,N79,N96,N113,N130,N147,N164,N181,N198,N215,N232,N249,N266,N283,N300)</f>
        <v>77162.41966</v>
      </c>
      <c r="O314" s="65"/>
      <c r="P314" s="51">
        <f>N312-N315</f>
        <v>10958.79681</v>
      </c>
      <c r="Q314" s="51"/>
    </row>
    <row r="315">
      <c r="M315" s="64" t="s">
        <v>92</v>
      </c>
      <c r="N315" s="5">
        <f>SUM(N3,N20,N37,N54,N71,N88,N105,N122,N139,N156,N173,N190,N207,N224,N241,N258,N275,N292)</f>
        <v>6561.643194</v>
      </c>
      <c r="O315" s="65"/>
      <c r="P315" s="51" t="s">
        <v>93</v>
      </c>
      <c r="Q315" s="52"/>
    </row>
    <row r="316">
      <c r="M316" s="65"/>
      <c r="N316" s="65"/>
      <c r="O316" s="65"/>
      <c r="P316" s="52">
        <f>N311</f>
        <v>239981.9757</v>
      </c>
      <c r="Q316" s="55">
        <f>P316/P317</f>
        <v>1.473913709</v>
      </c>
    </row>
    <row r="317">
      <c r="M317" s="64" t="s">
        <v>94</v>
      </c>
      <c r="N317" s="65">
        <f t="shared" ref="N317:N318" si="183">N314/(E310/100000)</f>
        <v>203.9062295</v>
      </c>
      <c r="O317" s="65"/>
      <c r="P317" s="52">
        <f>N311-N314</f>
        <v>162819.556</v>
      </c>
      <c r="Q317" s="52"/>
    </row>
    <row r="318">
      <c r="M318" s="64" t="s">
        <v>95</v>
      </c>
      <c r="N318" s="65">
        <f t="shared" si="183"/>
        <v>263.7472228</v>
      </c>
      <c r="O318" s="65"/>
      <c r="P318" s="51" t="s">
        <v>96</v>
      </c>
      <c r="Q318" s="52"/>
    </row>
    <row r="319">
      <c r="M319" s="65"/>
      <c r="N319" s="65"/>
      <c r="O319" s="65"/>
      <c r="P319" s="52">
        <f t="shared" ref="P319:P320" si="184">P313+P316</f>
        <v>257502.4157</v>
      </c>
      <c r="Q319" s="55">
        <f>P319/P320</f>
        <v>1.481786491</v>
      </c>
    </row>
    <row r="320">
      <c r="M320" s="64" t="s">
        <v>97</v>
      </c>
      <c r="N320" s="66">
        <f t="shared" ref="N320:N321" si="185">N314/N311</f>
        <v>0.3215342296</v>
      </c>
      <c r="O320" s="65"/>
      <c r="P320" s="52">
        <f t="shared" si="184"/>
        <v>173778.3528</v>
      </c>
      <c r="Q320" s="52"/>
    </row>
    <row r="321">
      <c r="M321" s="64" t="s">
        <v>98</v>
      </c>
      <c r="N321" s="66">
        <f t="shared" si="185"/>
        <v>0.3745136077</v>
      </c>
      <c r="O321" s="65"/>
      <c r="P321" s="65"/>
      <c r="Q321" s="65"/>
    </row>
    <row r="322">
      <c r="M322" s="65"/>
      <c r="N322" s="65"/>
      <c r="O322" s="65"/>
      <c r="P322" s="65"/>
      <c r="Q322" s="65"/>
    </row>
    <row r="323">
      <c r="M323" s="64" t="s">
        <v>99</v>
      </c>
      <c r="N323" s="66">
        <f>N308/(N311+N312)</f>
        <v>0.3251389414</v>
      </c>
      <c r="O323" s="65"/>
      <c r="P323" s="65"/>
      <c r="Q323" s="6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26153.0</v>
      </c>
      <c r="F2" s="56">
        <v>191.2</v>
      </c>
      <c r="G2" s="27"/>
      <c r="H2" s="28"/>
      <c r="I2" s="28">
        <f>I5-I3</f>
        <v>32.46</v>
      </c>
      <c r="J2" s="27"/>
      <c r="K2" s="29">
        <f>D2+I2</f>
        <v>82.46</v>
      </c>
      <c r="L2" s="29">
        <f t="shared" ref="L2:L3" si="1">K2/(E2/100000)</f>
        <v>315.2984361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342.0</v>
      </c>
      <c r="E3" s="57">
        <v>41416.0</v>
      </c>
      <c r="F3" s="56">
        <v>825.8</v>
      </c>
      <c r="G3" s="27">
        <v>1.02</v>
      </c>
      <c r="H3" s="28">
        <f>D3*G3</f>
        <v>348.84</v>
      </c>
      <c r="I3" s="28">
        <f>H3-D3</f>
        <v>6.84</v>
      </c>
      <c r="J3" s="27"/>
      <c r="K3" s="29">
        <f>H3</f>
        <v>348.84</v>
      </c>
      <c r="L3" s="29">
        <f t="shared" si="1"/>
        <v>842.2831756</v>
      </c>
      <c r="M3" s="29">
        <f>L15*(E3/100000)</f>
        <v>243.7496966</v>
      </c>
      <c r="N3" s="27">
        <f>K3-M3</f>
        <v>105.0903034</v>
      </c>
      <c r="O3" s="27">
        <v>0.5</v>
      </c>
      <c r="P3" s="33">
        <v>77.8</v>
      </c>
      <c r="Q3" s="28">
        <f>N3*P3</f>
        <v>8176.025603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6.885917159</v>
      </c>
      <c r="Y4" s="35">
        <f>L3*U4</f>
        <v>9.854713154</v>
      </c>
      <c r="Z4" s="35">
        <f>L11*U4</f>
        <v>16.740533</v>
      </c>
    </row>
    <row r="5">
      <c r="A5" s="32"/>
      <c r="B5" s="36"/>
      <c r="C5" s="37" t="s">
        <v>45</v>
      </c>
      <c r="D5" s="58">
        <v>393.0</v>
      </c>
      <c r="E5" s="59">
        <v>67569.0</v>
      </c>
      <c r="F5" s="58">
        <v>581.6</v>
      </c>
      <c r="G5" s="29">
        <v>1.1</v>
      </c>
      <c r="H5" s="28">
        <f>D5*G5</f>
        <v>432.3</v>
      </c>
      <c r="I5" s="28">
        <f>H5-D5</f>
        <v>39.3</v>
      </c>
      <c r="J5" s="27"/>
      <c r="K5" s="29">
        <f>Sum(K2:K4)</f>
        <v>432.3</v>
      </c>
      <c r="L5" s="29">
        <f t="shared" ref="L5:L7" si="2">K5/(E5/100000)</f>
        <v>639.7904364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1.227774688</v>
      </c>
      <c r="Y5" s="35">
        <f>L20*U5</f>
        <v>2.547132978</v>
      </c>
      <c r="Z5" s="35">
        <f>L28*U5</f>
        <v>2.272308981</v>
      </c>
    </row>
    <row r="6">
      <c r="A6" s="32"/>
      <c r="B6" s="23" t="s">
        <v>46</v>
      </c>
      <c r="C6" s="24" t="s">
        <v>33</v>
      </c>
      <c r="D6" s="56">
        <v>47.0</v>
      </c>
      <c r="E6" s="57">
        <v>19036.0</v>
      </c>
      <c r="F6" s="56">
        <v>246.9</v>
      </c>
      <c r="G6" s="27"/>
      <c r="H6" s="28"/>
      <c r="I6" s="28"/>
      <c r="J6" s="27">
        <f t="shared" ref="J6:J7" si="3">(0.5/48.7)*I2</f>
        <v>0.3332648871</v>
      </c>
      <c r="K6" s="29">
        <f t="shared" ref="K6:K7" si="4">D6-J6</f>
        <v>46.66673511</v>
      </c>
      <c r="L6" s="29">
        <f t="shared" si="2"/>
        <v>245.1499008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0.8551808718</v>
      </c>
      <c r="Y6" s="35">
        <f>L37*U6</f>
        <v>1.250782224</v>
      </c>
      <c r="Z6" s="35">
        <f>L45*U6</f>
        <v>1.346718293</v>
      </c>
    </row>
    <row r="7">
      <c r="A7" s="32"/>
      <c r="B7" s="32"/>
      <c r="C7" s="24" t="s">
        <v>36</v>
      </c>
      <c r="D7" s="56">
        <v>821.0</v>
      </c>
      <c r="E7" s="57">
        <v>196688.0</v>
      </c>
      <c r="F7" s="56">
        <v>417.4</v>
      </c>
      <c r="G7" s="27"/>
      <c r="H7" s="28"/>
      <c r="I7" s="28"/>
      <c r="J7" s="27">
        <f t="shared" si="3"/>
        <v>0.07022587269</v>
      </c>
      <c r="K7" s="29">
        <f t="shared" si="4"/>
        <v>820.9297741</v>
      </c>
      <c r="L7" s="29">
        <f t="shared" si="2"/>
        <v>417.3766443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1.015937794</v>
      </c>
      <c r="Y7" s="35">
        <f>L54*U7</f>
        <v>1.491872389</v>
      </c>
      <c r="Z7" s="35">
        <f>L62*U7</f>
        <v>1.517823578</v>
      </c>
    </row>
    <row r="8">
      <c r="A8" s="32"/>
      <c r="B8" s="32"/>
      <c r="C8" s="24" t="s">
        <v>42</v>
      </c>
      <c r="D8" s="56">
        <v>5.0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5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3.982337487</v>
      </c>
      <c r="Y8" s="35">
        <f>L71*U8</f>
        <v>7.831444107</v>
      </c>
      <c r="Z8" s="35">
        <f>L79*U8</f>
        <v>5.67855434</v>
      </c>
    </row>
    <row r="9">
      <c r="A9" s="32"/>
      <c r="B9" s="36"/>
      <c r="C9" s="37" t="s">
        <v>45</v>
      </c>
      <c r="D9" s="58">
        <v>873.0</v>
      </c>
      <c r="E9" s="59">
        <v>215724.0</v>
      </c>
      <c r="F9" s="58">
        <v>404.7</v>
      </c>
      <c r="G9" s="29"/>
      <c r="H9" s="28"/>
      <c r="I9" s="28"/>
      <c r="J9" s="27"/>
      <c r="K9" s="29">
        <f>SUM(K6:K8)</f>
        <v>872.5965092</v>
      </c>
      <c r="L9" s="29">
        <f t="shared" ref="L9:L11" si="5">K9/(E9/100000)</f>
        <v>404.4967223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5.839348264</v>
      </c>
      <c r="Y9" s="35">
        <f>L88*U9</f>
        <v>10.41969625</v>
      </c>
      <c r="Z9" s="35">
        <f>L96*U9</f>
        <v>9.159058341</v>
      </c>
    </row>
    <row r="10">
      <c r="A10" s="32"/>
      <c r="B10" s="23" t="s">
        <v>49</v>
      </c>
      <c r="C10" s="24" t="s">
        <v>33</v>
      </c>
      <c r="D10" s="56">
        <v>253.0</v>
      </c>
      <c r="E10" s="57">
        <v>69243.0</v>
      </c>
      <c r="F10" s="56">
        <v>365.4</v>
      </c>
      <c r="G10" s="27"/>
      <c r="H10" s="28"/>
      <c r="I10" s="28"/>
      <c r="J10" s="27">
        <f t="shared" ref="J10:J11" si="6">(3.6/48.7)*I2</f>
        <v>2.399507187</v>
      </c>
      <c r="K10" s="29">
        <f t="shared" ref="K10:K11" si="7">D10-J10</f>
        <v>250.6004928</v>
      </c>
      <c r="L10" s="29">
        <f t="shared" si="5"/>
        <v>361.9145514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6.237865461</v>
      </c>
      <c r="Y10" s="35">
        <f>L105*U10</f>
        <v>14.41499145</v>
      </c>
      <c r="Z10" s="35">
        <f>L113*U10</f>
        <v>11.33931162</v>
      </c>
    </row>
    <row r="11">
      <c r="A11" s="32"/>
      <c r="B11" s="32"/>
      <c r="C11" s="24" t="s">
        <v>36</v>
      </c>
      <c r="D11" s="57">
        <v>8507.0</v>
      </c>
      <c r="E11" s="57">
        <v>594521.0</v>
      </c>
      <c r="F11" s="60">
        <v>1430.9</v>
      </c>
      <c r="G11" s="27"/>
      <c r="H11" s="28"/>
      <c r="I11" s="28"/>
      <c r="J11" s="29">
        <f t="shared" si="6"/>
        <v>0.5056262834</v>
      </c>
      <c r="K11" s="29">
        <f t="shared" si="7"/>
        <v>8506.494374</v>
      </c>
      <c r="L11" s="29">
        <f t="shared" si="5"/>
        <v>1430.814786</v>
      </c>
      <c r="M11" s="29">
        <f>L15*(E11/100000)</f>
        <v>3498.993466</v>
      </c>
      <c r="N11" s="29">
        <f>K11-M11</f>
        <v>5007.500908</v>
      </c>
      <c r="O11" s="42">
        <v>0.5</v>
      </c>
      <c r="P11" s="33">
        <v>77.8</v>
      </c>
      <c r="Q11" s="28">
        <f>N11*P11</f>
        <v>389583.5706</v>
      </c>
      <c r="T11" s="30" t="s">
        <v>51</v>
      </c>
      <c r="U11" s="34">
        <v>0.07</v>
      </c>
      <c r="V11" s="6"/>
      <c r="W11" s="6"/>
      <c r="X11" s="35">
        <f>L134*U11</f>
        <v>7.632208622</v>
      </c>
      <c r="Y11" s="35">
        <f>L122*U11</f>
        <v>20.16294501</v>
      </c>
      <c r="Z11" s="35">
        <f>L130*U11</f>
        <v>14.32282358</v>
      </c>
    </row>
    <row r="12">
      <c r="A12" s="32"/>
      <c r="B12" s="32"/>
      <c r="C12" s="24" t="s">
        <v>42</v>
      </c>
      <c r="D12" s="56">
        <v>98.0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11.80789712</v>
      </c>
      <c r="Y12" s="35">
        <f>L139*U12</f>
        <v>28.93879797</v>
      </c>
      <c r="Z12" s="35">
        <f>L147*U12</f>
        <v>21.46517079</v>
      </c>
    </row>
    <row r="13">
      <c r="A13" s="32"/>
      <c r="B13" s="36"/>
      <c r="C13" s="37" t="s">
        <v>45</v>
      </c>
      <c r="D13" s="59">
        <v>8858.0</v>
      </c>
      <c r="E13" s="59">
        <v>663764.0</v>
      </c>
      <c r="F13" s="61">
        <v>1334.5</v>
      </c>
      <c r="G13" s="27"/>
      <c r="H13" s="28"/>
      <c r="I13" s="28"/>
      <c r="J13" s="27"/>
      <c r="K13" s="29">
        <f>SUM(K10:K12)</f>
        <v>8855.094867</v>
      </c>
      <c r="L13" s="29">
        <f t="shared" ref="L13:L15" si="8">K13/(E13/100000)</f>
        <v>1334.072783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18.75678592</v>
      </c>
      <c r="Y13" s="35">
        <f>L156*U13</f>
        <v>41.44932814</v>
      </c>
      <c r="Z13" s="35">
        <f>L164*U13</f>
        <v>32.09598203</v>
      </c>
    </row>
    <row r="14">
      <c r="A14" s="32"/>
      <c r="B14" s="23" t="s">
        <v>39</v>
      </c>
      <c r="C14" s="24" t="s">
        <v>33</v>
      </c>
      <c r="D14" s="57">
        <v>5385.0</v>
      </c>
      <c r="E14" s="57">
        <v>902861.0</v>
      </c>
      <c r="F14" s="56">
        <v>596.4</v>
      </c>
      <c r="G14" s="27"/>
      <c r="H14" s="28"/>
      <c r="I14" s="28"/>
      <c r="J14" s="27">
        <f t="shared" ref="J14:J15" si="9">(44.6/48.7)*I2</f>
        <v>29.72722793</v>
      </c>
      <c r="K14" s="29">
        <f t="shared" ref="K14:K15" si="10">D14-J14</f>
        <v>5355.272772</v>
      </c>
      <c r="L14" s="29">
        <f t="shared" si="8"/>
        <v>593.1447667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25.79986804</v>
      </c>
      <c r="Y14" s="35">
        <f>L173*U14</f>
        <v>52.43762674</v>
      </c>
      <c r="Z14" s="35">
        <f>L181*U14</f>
        <v>45.27230419</v>
      </c>
    </row>
    <row r="15">
      <c r="A15" s="32"/>
      <c r="B15" s="32"/>
      <c r="C15" s="24" t="s">
        <v>36</v>
      </c>
      <c r="D15" s="57">
        <v>12906.0</v>
      </c>
      <c r="E15" s="57">
        <v>2191820.0</v>
      </c>
      <c r="F15" s="56">
        <v>588.8</v>
      </c>
      <c r="G15" s="27"/>
      <c r="H15" s="28"/>
      <c r="I15" s="28"/>
      <c r="J15" s="27">
        <f t="shared" si="9"/>
        <v>6.264147844</v>
      </c>
      <c r="K15" s="29">
        <f t="shared" si="10"/>
        <v>12899.73585</v>
      </c>
      <c r="L15" s="29">
        <f t="shared" si="8"/>
        <v>588.5399281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34.08171126</v>
      </c>
      <c r="Y15" s="35">
        <f>L190*U15</f>
        <v>62.47680241</v>
      </c>
      <c r="Z15" s="35">
        <f>L198*U15</f>
        <v>62.32880152</v>
      </c>
    </row>
    <row r="16">
      <c r="A16" s="32"/>
      <c r="B16" s="32"/>
      <c r="C16" s="24" t="s">
        <v>42</v>
      </c>
      <c r="D16" s="56">
        <v>112.0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37.85803605</v>
      </c>
      <c r="Y16" s="35">
        <f>L207*U16</f>
        <v>55.95245497</v>
      </c>
      <c r="Z16" s="35">
        <f>L215*U16</f>
        <v>67.02671511</v>
      </c>
    </row>
    <row r="17">
      <c r="A17" s="32"/>
      <c r="B17" s="36"/>
      <c r="C17" s="37" t="s">
        <v>45</v>
      </c>
      <c r="D17" s="59">
        <v>18403.0</v>
      </c>
      <c r="E17" s="59">
        <v>3094681.0</v>
      </c>
      <c r="F17" s="58">
        <v>594.7</v>
      </c>
      <c r="G17" s="29"/>
      <c r="H17" s="28"/>
      <c r="I17" s="28"/>
      <c r="J17" s="27"/>
      <c r="K17" s="27">
        <f>SUM(K14:K16)</f>
        <v>18367.00862</v>
      </c>
      <c r="L17" s="29">
        <f t="shared" ref="L17:L20" si="11">K17/(E17/100000)</f>
        <v>593.5024846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47.15980644</v>
      </c>
      <c r="Y17" s="35">
        <f>L224*U17</f>
        <v>69.8944997</v>
      </c>
      <c r="Z17" s="35">
        <f>L232*U17</f>
        <v>76.27597624</v>
      </c>
    </row>
    <row r="18">
      <c r="A18" s="36"/>
      <c r="B18" s="44" t="s">
        <v>45</v>
      </c>
      <c r="C18" s="45"/>
      <c r="D18" s="59">
        <v>28527.0</v>
      </c>
      <c r="E18" s="59">
        <v>4041738.0</v>
      </c>
      <c r="F18" s="58">
        <v>705.8</v>
      </c>
      <c r="G18" s="29"/>
      <c r="H18" s="28"/>
      <c r="I18" s="28"/>
      <c r="J18" s="27"/>
      <c r="K18" s="27">
        <f>SUM(K5,K9,K13,K17)</f>
        <v>28527</v>
      </c>
      <c r="L18" s="29">
        <f t="shared" si="11"/>
        <v>705.8102232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63.71773157</v>
      </c>
      <c r="Y18" s="35">
        <f>L241*U18</f>
        <v>112.9953231</v>
      </c>
      <c r="Z18" s="35">
        <f>L249*U18</f>
        <v>93.9987296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96386.0</v>
      </c>
      <c r="F19" s="56" t="s">
        <v>60</v>
      </c>
      <c r="G19" s="27"/>
      <c r="H19" s="28"/>
      <c r="I19" s="28">
        <f>I22-I20</f>
        <v>7.74</v>
      </c>
      <c r="J19" s="27"/>
      <c r="K19" s="29">
        <f>D19+I19</f>
        <v>16.74</v>
      </c>
      <c r="L19" s="29">
        <f t="shared" si="11"/>
        <v>17.3676675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95.7849097</v>
      </c>
      <c r="Y19" s="35">
        <f>L258*U19</f>
        <v>147.3669988</v>
      </c>
      <c r="Z19" s="35">
        <f>L266*U19</f>
        <v>127.9070043</v>
      </c>
    </row>
    <row r="20">
      <c r="A20" s="32"/>
      <c r="B20" s="32"/>
      <c r="C20" s="24" t="s">
        <v>36</v>
      </c>
      <c r="D20" s="56">
        <v>83.0</v>
      </c>
      <c r="E20" s="57">
        <v>159207.0</v>
      </c>
      <c r="F20" s="56">
        <v>52.1</v>
      </c>
      <c r="G20" s="27">
        <v>1.02</v>
      </c>
      <c r="H20" s="28">
        <f>D20*G20</f>
        <v>84.66</v>
      </c>
      <c r="I20" s="28">
        <f>H20-D20</f>
        <v>1.66</v>
      </c>
      <c r="J20" s="27"/>
      <c r="K20" s="29">
        <f>H20</f>
        <v>84.66</v>
      </c>
      <c r="L20" s="29">
        <f t="shared" si="11"/>
        <v>53.17605382</v>
      </c>
      <c r="M20" s="29">
        <f>L32*(E20/100000)</f>
        <v>40.808001</v>
      </c>
      <c r="N20" s="27">
        <f>K20-M20</f>
        <v>43.851999</v>
      </c>
      <c r="O20" s="27">
        <v>2.5</v>
      </c>
      <c r="P20" s="46">
        <v>76.4</v>
      </c>
      <c r="Q20" s="28">
        <f>N20*P20</f>
        <v>3350.292724</v>
      </c>
      <c r="T20" s="30" t="s">
        <v>62</v>
      </c>
      <c r="U20" s="34">
        <v>0.0328</v>
      </c>
      <c r="V20" s="6"/>
      <c r="W20" s="6"/>
      <c r="X20" s="35">
        <f>L287*U20</f>
        <v>131.870294</v>
      </c>
      <c r="Y20" s="35">
        <f>L275*U20</f>
        <v>169.1507329</v>
      </c>
      <c r="Z20" s="35">
        <f>L283*U20</f>
        <v>160.7815287</v>
      </c>
    </row>
    <row r="21">
      <c r="A21" s="32"/>
      <c r="B21" s="32"/>
      <c r="C21" s="24" t="s">
        <v>42</v>
      </c>
      <c r="D21" s="56">
        <v>2.0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2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147.1995531</v>
      </c>
      <c r="Y21" s="35">
        <f>L292*U21</f>
        <v>188.2719179</v>
      </c>
      <c r="Z21" s="35">
        <f>L300*U21</f>
        <v>168.7234922</v>
      </c>
    </row>
    <row r="22">
      <c r="A22" s="32"/>
      <c r="B22" s="36"/>
      <c r="C22" s="37" t="s">
        <v>45</v>
      </c>
      <c r="D22" s="58">
        <v>94.0</v>
      </c>
      <c r="E22" s="59">
        <v>255593.0</v>
      </c>
      <c r="F22" s="58">
        <v>36.8</v>
      </c>
      <c r="G22" s="29">
        <v>1.1</v>
      </c>
      <c r="H22" s="28">
        <f>D22*G22</f>
        <v>103.4</v>
      </c>
      <c r="I22" s="28">
        <f>H22-D22</f>
        <v>9.4</v>
      </c>
      <c r="J22" s="27"/>
      <c r="K22" s="27">
        <f>SUM(K19:K21)</f>
        <v>103.4</v>
      </c>
      <c r="L22" s="29">
        <f t="shared" ref="L22:L24" si="13">K22/(E22/100000)</f>
        <v>40.45494204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647.7131636</v>
      </c>
      <c r="Y22" s="35">
        <f t="shared" si="12"/>
        <v>996.9080602</v>
      </c>
      <c r="Z22" s="35">
        <f t="shared" si="12"/>
        <v>918.2528365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65575.0</v>
      </c>
      <c r="F23" s="56" t="s">
        <v>60</v>
      </c>
      <c r="G23" s="27"/>
      <c r="H23" s="28"/>
      <c r="I23" s="28"/>
      <c r="J23" s="27">
        <f t="shared" ref="J23:J24" si="14">(0.5/48.7)*I19</f>
        <v>0.0794661191</v>
      </c>
      <c r="K23" s="29">
        <f t="shared" ref="K23:K24" si="15">D23-J23</f>
        <v>5.920533881</v>
      </c>
      <c r="L23" s="29">
        <f t="shared" si="13"/>
        <v>9.028644881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154.0</v>
      </c>
      <c r="E24" s="57">
        <v>795664.0</v>
      </c>
      <c r="F24" s="56">
        <v>19.4</v>
      </c>
      <c r="G24" s="27"/>
      <c r="H24" s="28"/>
      <c r="I24" s="28"/>
      <c r="J24" s="27">
        <f t="shared" si="14"/>
        <v>0.01704312115</v>
      </c>
      <c r="K24" s="29">
        <f t="shared" si="15"/>
        <v>153.9829569</v>
      </c>
      <c r="L24" s="29">
        <f t="shared" si="13"/>
        <v>19.35276158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160.0</v>
      </c>
      <c r="E26" s="59">
        <v>861239.0</v>
      </c>
      <c r="F26" s="58">
        <v>18.6</v>
      </c>
      <c r="G26" s="29"/>
      <c r="H26" s="28"/>
      <c r="I26" s="28"/>
      <c r="J26" s="27"/>
      <c r="K26" s="27">
        <f>SUM(K23:K25)</f>
        <v>159.9034908</v>
      </c>
      <c r="L26" s="29">
        <f t="shared" ref="L26:L28" si="16">K26/(E26/100000)</f>
        <v>18.56668019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33.0</v>
      </c>
      <c r="E27" s="57">
        <v>189952.0</v>
      </c>
      <c r="F27" s="56">
        <v>17.4</v>
      </c>
      <c r="G27" s="27"/>
      <c r="H27" s="28"/>
      <c r="I27" s="28"/>
      <c r="J27" s="27">
        <f t="shared" ref="J27:J28" si="17">(3.6/48.7)*I19</f>
        <v>0.5721560575</v>
      </c>
      <c r="K27" s="29">
        <f t="shared" ref="K27:K28" si="18">D27-J27</f>
        <v>32.42784394</v>
      </c>
      <c r="L27" s="29">
        <f t="shared" si="16"/>
        <v>17.07159911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1108.0</v>
      </c>
      <c r="E28" s="57">
        <v>2335392.0</v>
      </c>
      <c r="F28" s="56">
        <v>47.4</v>
      </c>
      <c r="G28" s="27"/>
      <c r="H28" s="28"/>
      <c r="I28" s="28"/>
      <c r="J28" s="27">
        <f t="shared" si="17"/>
        <v>0.1227104723</v>
      </c>
      <c r="K28" s="29">
        <f t="shared" si="18"/>
        <v>1107.87729</v>
      </c>
      <c r="L28" s="29">
        <f t="shared" si="16"/>
        <v>47.43860087</v>
      </c>
      <c r="M28" s="29">
        <f>L32*(E28/100000)</f>
        <v>598.608598</v>
      </c>
      <c r="N28" s="27">
        <f>K28-M28</f>
        <v>509.2686915</v>
      </c>
      <c r="O28" s="27">
        <v>2.5</v>
      </c>
      <c r="P28" s="46">
        <v>76.4</v>
      </c>
      <c r="Q28" s="28">
        <f>N28*P28</f>
        <v>38908.12803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1144.0</v>
      </c>
      <c r="E30" s="59">
        <v>2525344.0</v>
      </c>
      <c r="F30" s="58">
        <v>45.3</v>
      </c>
      <c r="G30" s="29"/>
      <c r="H30" s="28"/>
      <c r="I30" s="28"/>
      <c r="J30" s="27"/>
      <c r="K30" s="27">
        <f>SUM(K27:K29)</f>
        <v>1143.305133</v>
      </c>
      <c r="L30" s="29">
        <f t="shared" ref="L30:L32" si="19">K30/(E30/100000)</f>
        <v>45.27324331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939.0</v>
      </c>
      <c r="E31" s="57">
        <v>3369684.0</v>
      </c>
      <c r="F31" s="56">
        <v>27.9</v>
      </c>
      <c r="G31" s="27"/>
      <c r="H31" s="28"/>
      <c r="I31" s="28"/>
      <c r="J31" s="27">
        <f t="shared" ref="J31:J32" si="20">(44.6/48.7)*I19</f>
        <v>7.088377823</v>
      </c>
      <c r="K31" s="29">
        <f t="shared" ref="K31:K32" si="21">D31-J31</f>
        <v>931.9116222</v>
      </c>
      <c r="L31" s="29">
        <f t="shared" si="19"/>
        <v>27.6557571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2279.0</v>
      </c>
      <c r="E32" s="57">
        <v>8885285.0</v>
      </c>
      <c r="F32" s="56">
        <v>25.6</v>
      </c>
      <c r="G32" s="27"/>
      <c r="H32" s="28"/>
      <c r="I32" s="28"/>
      <c r="J32" s="27">
        <f t="shared" si="20"/>
        <v>1.520246407</v>
      </c>
      <c r="K32" s="29">
        <f t="shared" si="21"/>
        <v>2277.479754</v>
      </c>
      <c r="L32" s="29">
        <f t="shared" si="19"/>
        <v>25.63203942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3233.0</v>
      </c>
      <c r="E34" s="59">
        <v>1.2254969E7</v>
      </c>
      <c r="F34" s="58">
        <v>26.4</v>
      </c>
      <c r="G34" s="29"/>
      <c r="H34" s="28"/>
      <c r="I34" s="28"/>
      <c r="J34" s="27"/>
      <c r="K34" s="27">
        <f>SUM(K31:K33)</f>
        <v>3224.391376</v>
      </c>
      <c r="L34" s="29">
        <f t="shared" ref="L34:L37" si="22">K34/(E34/100000)</f>
        <v>26.3108897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4631.0</v>
      </c>
      <c r="E35" s="59">
        <v>1.5897145E7</v>
      </c>
      <c r="F35" s="58">
        <v>29.1</v>
      </c>
      <c r="G35" s="29"/>
      <c r="H35" s="28"/>
      <c r="I35" s="28"/>
      <c r="J35" s="27"/>
      <c r="K35" s="27">
        <f>SUM(K34,K30,K26,K22)</f>
        <v>4631</v>
      </c>
      <c r="L35" s="29">
        <f t="shared" si="22"/>
        <v>29.13101692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114483.0</v>
      </c>
      <c r="F36" s="56" t="s">
        <v>60</v>
      </c>
      <c r="G36" s="27"/>
      <c r="H36" s="28"/>
      <c r="I36" s="28">
        <f>I39-I37</f>
        <v>3.16</v>
      </c>
      <c r="J36" s="27"/>
      <c r="K36" s="29">
        <f>D36+I36</f>
        <v>5.16</v>
      </c>
      <c r="L36" s="29">
        <f t="shared" si="22"/>
        <v>4.507219412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196427.0</v>
      </c>
      <c r="F37" s="56">
        <v>18.8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19.21324462</v>
      </c>
      <c r="M37" s="29">
        <f>L48*(E37/100000)</f>
        <v>24.65857294</v>
      </c>
      <c r="N37" s="27">
        <f>K37-M37</f>
        <v>13.08142706</v>
      </c>
      <c r="O37" s="42">
        <v>7.0</v>
      </c>
      <c r="P37" s="46">
        <v>72.0</v>
      </c>
      <c r="Q37" s="28">
        <f>N37*P37</f>
        <v>941.8627481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39.0</v>
      </c>
      <c r="E39" s="59">
        <v>310910.0</v>
      </c>
      <c r="F39" s="58">
        <v>12.5</v>
      </c>
      <c r="G39" s="29">
        <v>1.1</v>
      </c>
      <c r="H39" s="28">
        <f>D39*G39</f>
        <v>42.9</v>
      </c>
      <c r="I39" s="28">
        <f>H39-D39</f>
        <v>3.9</v>
      </c>
      <c r="J39" s="27"/>
      <c r="K39" s="29">
        <f>SUM(K36:K38)</f>
        <v>42.9</v>
      </c>
      <c r="L39" s="29">
        <f t="shared" ref="L39:L41" si="23">K39/(E39/100000)</f>
        <v>13.79820527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69488.0</v>
      </c>
      <c r="F40" s="56" t="s">
        <v>60</v>
      </c>
      <c r="G40" s="27"/>
      <c r="H40" s="28"/>
      <c r="I40" s="28"/>
      <c r="J40" s="27">
        <f t="shared" ref="J40:J41" si="24">(0.5/48.7)*I36</f>
        <v>0.03244353183</v>
      </c>
      <c r="K40" s="29">
        <f t="shared" ref="K40:K41" si="25">D40-J40</f>
        <v>3.967556468</v>
      </c>
      <c r="L40" s="29">
        <f t="shared" si="23"/>
        <v>5.70970019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99.0</v>
      </c>
      <c r="E41" s="57">
        <v>918499.0</v>
      </c>
      <c r="F41" s="56">
        <v>10.8</v>
      </c>
      <c r="G41" s="27"/>
      <c r="H41" s="28"/>
      <c r="I41" s="28"/>
      <c r="J41" s="27">
        <f t="shared" si="24"/>
        <v>0.007597535934</v>
      </c>
      <c r="K41" s="29">
        <f t="shared" si="25"/>
        <v>98.99240246</v>
      </c>
      <c r="L41" s="29">
        <f t="shared" si="23"/>
        <v>10.77762768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104.0</v>
      </c>
      <c r="E43" s="59">
        <v>987987.0</v>
      </c>
      <c r="F43" s="58">
        <v>10.5</v>
      </c>
      <c r="G43" s="29"/>
      <c r="H43" s="28"/>
      <c r="I43" s="28"/>
      <c r="J43" s="27"/>
      <c r="K43" s="29">
        <f>SUM(K40:K42)</f>
        <v>103.9599589</v>
      </c>
      <c r="L43" s="29">
        <f t="shared" ref="L43:L45" si="26">K43/(E43/100000)</f>
        <v>10.5224015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14.0</v>
      </c>
      <c r="E44" s="57">
        <v>219801.0</v>
      </c>
      <c r="F44" s="56" t="s">
        <v>60</v>
      </c>
      <c r="G44" s="27"/>
      <c r="H44" s="28"/>
      <c r="I44" s="28"/>
      <c r="J44" s="27">
        <f t="shared" ref="J44:J45" si="27">(3.6/48.7)*I36</f>
        <v>0.2335934292</v>
      </c>
      <c r="K44" s="29">
        <f t="shared" ref="K44:K45" si="28">D44-J44</f>
        <v>13.76640657</v>
      </c>
      <c r="L44" s="29">
        <f t="shared" si="26"/>
        <v>6.263122811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616.0</v>
      </c>
      <c r="E45" s="57">
        <v>2977463.0</v>
      </c>
      <c r="F45" s="56">
        <v>20.7</v>
      </c>
      <c r="G45" s="27"/>
      <c r="H45" s="28"/>
      <c r="I45" s="28"/>
      <c r="J45" s="27">
        <f t="shared" si="27"/>
        <v>0.05470225873</v>
      </c>
      <c r="K45" s="29">
        <f t="shared" si="28"/>
        <v>615.9452977</v>
      </c>
      <c r="L45" s="29">
        <f t="shared" si="26"/>
        <v>20.68691694</v>
      </c>
      <c r="M45" s="29">
        <f>L49*(E45/100000)</f>
        <v>391.1320129</v>
      </c>
      <c r="N45" s="27">
        <f>K45-M45</f>
        <v>224.8132848</v>
      </c>
      <c r="O45" s="42">
        <v>7.0</v>
      </c>
      <c r="P45" s="46">
        <v>72.0</v>
      </c>
      <c r="Q45" s="28">
        <f>N45*P45</f>
        <v>16186.55651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631.0</v>
      </c>
      <c r="E47" s="59">
        <v>3197264.0</v>
      </c>
      <c r="F47" s="58">
        <v>19.7</v>
      </c>
      <c r="G47" s="29"/>
      <c r="H47" s="28"/>
      <c r="I47" s="28"/>
      <c r="J47" s="27"/>
      <c r="K47" s="29">
        <f>SUM(K44:K46)</f>
        <v>630.7117043</v>
      </c>
      <c r="L47" s="29">
        <f t="shared" ref="L47:L49" si="29">K47/(E47/100000)</f>
        <v>19.72660701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464.0</v>
      </c>
      <c r="E48" s="57">
        <v>3673111.0</v>
      </c>
      <c r="F48" s="56">
        <v>12.6</v>
      </c>
      <c r="G48" s="27"/>
      <c r="H48" s="28"/>
      <c r="I48" s="28"/>
      <c r="J48" s="27">
        <f t="shared" ref="J48:J49" si="30">(44.6/48.7)*I36</f>
        <v>2.893963039</v>
      </c>
      <c r="K48" s="29">
        <f t="shared" ref="K48:K49" si="31">D48-J48</f>
        <v>461.106037</v>
      </c>
      <c r="L48" s="29">
        <f t="shared" si="29"/>
        <v>12.55355575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1495.0</v>
      </c>
      <c r="E49" s="57">
        <v>1.1375416E7</v>
      </c>
      <c r="F49" s="56">
        <v>13.1</v>
      </c>
      <c r="G49" s="27"/>
      <c r="H49" s="28"/>
      <c r="I49" s="28"/>
      <c r="J49" s="27">
        <f t="shared" si="30"/>
        <v>0.6777002053</v>
      </c>
      <c r="K49" s="29">
        <f t="shared" si="31"/>
        <v>1494.3223</v>
      </c>
      <c r="L49" s="29">
        <f t="shared" si="29"/>
        <v>13.13641892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1961.0</v>
      </c>
      <c r="E51" s="59">
        <v>1.5048527E7</v>
      </c>
      <c r="F51" s="58">
        <v>13.0</v>
      </c>
      <c r="G51" s="29"/>
      <c r="H51" s="28"/>
      <c r="I51" s="28"/>
      <c r="J51" s="27"/>
      <c r="K51" s="29">
        <f>SUM(K48:K50)</f>
        <v>1957.428337</v>
      </c>
      <c r="L51" s="29">
        <f t="shared" ref="L51:L54" si="32">K51/(E51/100000)</f>
        <v>13.00744144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2735.0</v>
      </c>
      <c r="E52" s="59">
        <v>1.9544688E7</v>
      </c>
      <c r="F52" s="58">
        <v>14.0</v>
      </c>
      <c r="G52" s="29"/>
      <c r="H52" s="28"/>
      <c r="I52" s="28"/>
      <c r="J52" s="27"/>
      <c r="K52" s="29">
        <f>SUM(K39,K43,K47,K51)</f>
        <v>2735</v>
      </c>
      <c r="L52" s="29">
        <f t="shared" si="32"/>
        <v>13.99357206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122745.0</v>
      </c>
      <c r="F53" s="56" t="s">
        <v>60</v>
      </c>
      <c r="G53" s="28"/>
      <c r="H53" s="28"/>
      <c r="I53" s="28">
        <f>I56-I54</f>
        <v>4.24</v>
      </c>
      <c r="J53" s="27"/>
      <c r="K53" s="29">
        <f>D53+I53</f>
        <v>8.24</v>
      </c>
      <c r="L53" s="29">
        <f t="shared" si="32"/>
        <v>6.713104403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48.0</v>
      </c>
      <c r="E54" s="57">
        <v>222833.0</v>
      </c>
      <c r="F54" s="56">
        <v>21.5</v>
      </c>
      <c r="G54" s="27">
        <v>1.02</v>
      </c>
      <c r="H54" s="28">
        <f>D54*G54</f>
        <v>48.96</v>
      </c>
      <c r="I54" s="28">
        <f>H54-D54</f>
        <v>0.96</v>
      </c>
      <c r="J54" s="27"/>
      <c r="K54" s="29">
        <f>H54</f>
        <v>48.96</v>
      </c>
      <c r="L54" s="29">
        <f t="shared" si="32"/>
        <v>21.97161103</v>
      </c>
      <c r="M54" s="29">
        <f>L66*(E54/100000)</f>
        <v>33.34086398</v>
      </c>
      <c r="N54" s="27">
        <f>K54-M54</f>
        <v>15.61913602</v>
      </c>
      <c r="O54" s="42">
        <v>12.0</v>
      </c>
      <c r="P54" s="46">
        <v>67.0</v>
      </c>
      <c r="Q54" s="28">
        <f>N54*P54</f>
        <v>1046.482113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52.0</v>
      </c>
      <c r="E56" s="59">
        <v>345578.0</v>
      </c>
      <c r="F56" s="58">
        <v>15.0</v>
      </c>
      <c r="G56" s="29">
        <v>1.1</v>
      </c>
      <c r="H56" s="28">
        <f>D56*G56</f>
        <v>57.2</v>
      </c>
      <c r="I56" s="28">
        <f>H56-D56</f>
        <v>5.2</v>
      </c>
      <c r="J56" s="27"/>
      <c r="K56" s="29">
        <f>SUM(K53:K55)</f>
        <v>57.2</v>
      </c>
      <c r="L56" s="29">
        <f t="shared" ref="L56:L58" si="33">K56/(E56/100000)</f>
        <v>16.55197958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0.0</v>
      </c>
      <c r="E57" s="57">
        <v>65606.0</v>
      </c>
      <c r="F57" s="56" t="s">
        <v>60</v>
      </c>
      <c r="G57" s="27"/>
      <c r="H57" s="28"/>
      <c r="I57" s="28"/>
      <c r="J57" s="27">
        <f t="shared" ref="J57:J58" si="34">(0.5/48.7)*I53</f>
        <v>0.04353182752</v>
      </c>
      <c r="K57" s="29">
        <f t="shared" ref="K57:K58" si="35">D57-J57</f>
        <v>-0.04353182752</v>
      </c>
      <c r="L57" s="29">
        <f t="shared" si="33"/>
        <v>-0.06635342425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100.0</v>
      </c>
      <c r="E58" s="57">
        <v>936136.0</v>
      </c>
      <c r="F58" s="56">
        <v>10.7</v>
      </c>
      <c r="G58" s="27"/>
      <c r="H58" s="28"/>
      <c r="I58" s="28"/>
      <c r="J58" s="27">
        <f t="shared" si="34"/>
        <v>0.009856262834</v>
      </c>
      <c r="K58" s="29">
        <f t="shared" si="35"/>
        <v>99.99014374</v>
      </c>
      <c r="L58" s="29">
        <f t="shared" si="33"/>
        <v>10.6811557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100.0</v>
      </c>
      <c r="E60" s="59">
        <v>1001742.0</v>
      </c>
      <c r="F60" s="58">
        <v>10.0</v>
      </c>
      <c r="G60" s="29"/>
      <c r="H60" s="28"/>
      <c r="I60" s="28"/>
      <c r="J60" s="27"/>
      <c r="K60" s="29">
        <f>SUM(K57:K59)</f>
        <v>99.94661191</v>
      </c>
      <c r="L60" s="29">
        <f t="shared" ref="L60:L62" si="36">K60/(E60/100000)</f>
        <v>9.977280768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17.0</v>
      </c>
      <c r="E61" s="57">
        <v>217622.0</v>
      </c>
      <c r="F61" s="56" t="s">
        <v>60</v>
      </c>
      <c r="G61" s="27"/>
      <c r="H61" s="28"/>
      <c r="I61" s="28"/>
      <c r="J61" s="27">
        <f t="shared" ref="J61:J62" si="37">(3.6/48.7)*I53</f>
        <v>0.3134291581</v>
      </c>
      <c r="K61" s="29">
        <f t="shared" ref="K61:K62" si="38">D61-J61</f>
        <v>16.68657084</v>
      </c>
      <c r="L61" s="29">
        <f t="shared" si="36"/>
        <v>7.667685639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745.0</v>
      </c>
      <c r="E62" s="57">
        <v>3332448.0</v>
      </c>
      <c r="F62" s="56">
        <v>22.4</v>
      </c>
      <c r="G62" s="27"/>
      <c r="H62" s="28"/>
      <c r="I62" s="28"/>
      <c r="J62" s="27">
        <f t="shared" si="37"/>
        <v>0.0709650924</v>
      </c>
      <c r="K62" s="29">
        <f t="shared" si="38"/>
        <v>744.9290349</v>
      </c>
      <c r="L62" s="29">
        <f t="shared" si="36"/>
        <v>22.35380822</v>
      </c>
      <c r="M62" s="29">
        <f>L66*(E62/100000)</f>
        <v>498.609701</v>
      </c>
      <c r="N62" s="27">
        <f>K62-M62</f>
        <v>246.3193339</v>
      </c>
      <c r="O62" s="42">
        <v>12.0</v>
      </c>
      <c r="P62" s="46">
        <v>67.0</v>
      </c>
      <c r="Q62" s="28">
        <f>N62*P62</f>
        <v>16503.39537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763.0</v>
      </c>
      <c r="E64" s="59">
        <v>3550070.0</v>
      </c>
      <c r="F64" s="58">
        <v>21.5</v>
      </c>
      <c r="G64" s="29"/>
      <c r="H64" s="28"/>
      <c r="I64" s="28"/>
      <c r="J64" s="27"/>
      <c r="K64" s="29">
        <f>SUM(K61:K63)</f>
        <v>762.6156057</v>
      </c>
      <c r="L64" s="29">
        <f t="shared" ref="L64:L66" si="39">K64/(E64/100000)</f>
        <v>21.48170616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632.0</v>
      </c>
      <c r="E65" s="57">
        <v>3723718.0</v>
      </c>
      <c r="F65" s="56">
        <v>17.0</v>
      </c>
      <c r="G65" s="27"/>
      <c r="H65" s="28"/>
      <c r="I65" s="28"/>
      <c r="J65" s="27">
        <f t="shared" ref="J65:J66" si="40">(44.6/48.7)*I53</f>
        <v>3.883039014</v>
      </c>
      <c r="K65" s="29">
        <f t="shared" ref="K65:K66" si="41">D65-J65</f>
        <v>628.116961</v>
      </c>
      <c r="L65" s="29">
        <f t="shared" si="39"/>
        <v>16.86800561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1858.0</v>
      </c>
      <c r="E66" s="57">
        <v>1.241203E7</v>
      </c>
      <c r="F66" s="56">
        <v>15.0</v>
      </c>
      <c r="G66" s="27"/>
      <c r="H66" s="28"/>
      <c r="I66" s="28"/>
      <c r="J66" s="27">
        <f t="shared" si="40"/>
        <v>0.8791786448</v>
      </c>
      <c r="K66" s="29">
        <f t="shared" si="41"/>
        <v>1857.120821</v>
      </c>
      <c r="L66" s="29">
        <f t="shared" si="39"/>
        <v>14.96226501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2499.0</v>
      </c>
      <c r="E68" s="59">
        <v>1.6135748E7</v>
      </c>
      <c r="F68" s="58">
        <v>15.5</v>
      </c>
      <c r="G68" s="29"/>
      <c r="H68" s="28"/>
      <c r="I68" s="28"/>
      <c r="J68" s="27"/>
      <c r="K68" s="29">
        <f>SUM(K65:K67)</f>
        <v>2494.237782</v>
      </c>
      <c r="L68" s="29">
        <f t="shared" ref="L68:L71" si="42">K68/(E68/100000)</f>
        <v>15.45783798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3414.0</v>
      </c>
      <c r="E69" s="59">
        <v>2.1033138E7</v>
      </c>
      <c r="F69" s="58">
        <v>16.2</v>
      </c>
      <c r="G69" s="29"/>
      <c r="H69" s="28"/>
      <c r="I69" s="28"/>
      <c r="J69" s="27"/>
      <c r="K69" s="29">
        <f>SUM(K56,K60,K64,K68)</f>
        <v>3414</v>
      </c>
      <c r="L69" s="29">
        <f t="shared" si="42"/>
        <v>16.2315295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124208.0</v>
      </c>
      <c r="F70" s="56" t="s">
        <v>60</v>
      </c>
      <c r="G70" s="27"/>
      <c r="H70" s="28"/>
      <c r="I70" s="28">
        <f>I73-I71</f>
        <v>23.62</v>
      </c>
      <c r="J70" s="27"/>
      <c r="K70" s="29">
        <f>D70+I70</f>
        <v>39.62</v>
      </c>
      <c r="L70" s="29">
        <f t="shared" si="42"/>
        <v>31.8981064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274.0</v>
      </c>
      <c r="E71" s="57">
        <v>239816.0</v>
      </c>
      <c r="F71" s="56">
        <v>114.3</v>
      </c>
      <c r="G71" s="27">
        <v>1.02</v>
      </c>
      <c r="H71" s="28">
        <f>D71*G71</f>
        <v>279.48</v>
      </c>
      <c r="I71" s="28">
        <f>H71-D71</f>
        <v>5.48</v>
      </c>
      <c r="J71" s="27"/>
      <c r="K71" s="29">
        <f>H71</f>
        <v>279.48</v>
      </c>
      <c r="L71" s="29">
        <f t="shared" si="42"/>
        <v>116.5393468</v>
      </c>
      <c r="M71" s="29">
        <f>L83*(E71/100000)</f>
        <v>142.1172986</v>
      </c>
      <c r="N71" s="27">
        <f>K71-M71</f>
        <v>137.3627014</v>
      </c>
      <c r="O71" s="42">
        <v>16.0</v>
      </c>
      <c r="P71" s="46">
        <v>63.1</v>
      </c>
      <c r="Q71" s="28">
        <f>N71*P71</f>
        <v>8667.586457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291.0</v>
      </c>
      <c r="E73" s="59">
        <v>364024.0</v>
      </c>
      <c r="F73" s="58">
        <v>79.9</v>
      </c>
      <c r="G73" s="29">
        <v>1.1</v>
      </c>
      <c r="H73" s="28">
        <f>D73*G73</f>
        <v>320.1</v>
      </c>
      <c r="I73" s="28">
        <f>H73-D73</f>
        <v>29.1</v>
      </c>
      <c r="J73" s="27"/>
      <c r="K73" s="29">
        <f>SUM(K70:K72)</f>
        <v>320.1</v>
      </c>
      <c r="L73" s="29">
        <f t="shared" ref="L73:L75" si="43">K73/(E73/100000)</f>
        <v>87.93376261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62547.0</v>
      </c>
      <c r="F74" s="56" t="s">
        <v>60</v>
      </c>
      <c r="G74" s="28"/>
      <c r="H74" s="28"/>
      <c r="I74" s="28"/>
      <c r="J74" s="27">
        <f t="shared" ref="J74:J75" si="44">(0.5/48.7)*I70</f>
        <v>0.2425051335</v>
      </c>
      <c r="K74" s="29">
        <f t="shared" ref="K74:K75" si="45">D74-J74</f>
        <v>12.75749487</v>
      </c>
      <c r="L74" s="29">
        <f t="shared" si="43"/>
        <v>20.3966535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341.0</v>
      </c>
      <c r="E75" s="57">
        <v>986527.0</v>
      </c>
      <c r="F75" s="56">
        <v>34.6</v>
      </c>
      <c r="G75" s="27"/>
      <c r="H75" s="28"/>
      <c r="I75" s="28"/>
      <c r="J75" s="27">
        <f t="shared" si="44"/>
        <v>0.05626283368</v>
      </c>
      <c r="K75" s="29">
        <f t="shared" si="45"/>
        <v>340.9437372</v>
      </c>
      <c r="L75" s="29">
        <f t="shared" si="43"/>
        <v>34.5600006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354.0</v>
      </c>
      <c r="E77" s="59">
        <v>1049074.0</v>
      </c>
      <c r="F77" s="58">
        <v>33.7</v>
      </c>
      <c r="G77" s="29"/>
      <c r="H77" s="28"/>
      <c r="I77" s="28"/>
      <c r="J77" s="27"/>
      <c r="K77" s="29">
        <f>SUM(K74:K76)</f>
        <v>353.701232</v>
      </c>
      <c r="L77" s="29">
        <f t="shared" ref="L77:L79" si="46">K77/(E77/100000)</f>
        <v>33.71556554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55.0</v>
      </c>
      <c r="E78" s="57">
        <v>202904.0</v>
      </c>
      <c r="F78" s="56">
        <v>27.1</v>
      </c>
      <c r="G78" s="27"/>
      <c r="H78" s="28"/>
      <c r="I78" s="28"/>
      <c r="J78" s="27">
        <f t="shared" ref="J78:J79" si="47">(3.6/48.7)*I70</f>
        <v>1.746036961</v>
      </c>
      <c r="K78" s="29">
        <f t="shared" ref="K78:K79" si="48">D78-J78</f>
        <v>53.25396304</v>
      </c>
      <c r="L78" s="29">
        <f t="shared" si="46"/>
        <v>26.24589118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2890.0</v>
      </c>
      <c r="E79" s="57">
        <v>3419546.0</v>
      </c>
      <c r="F79" s="56">
        <v>84.5</v>
      </c>
      <c r="G79" s="27"/>
      <c r="H79" s="28"/>
      <c r="I79" s="28"/>
      <c r="J79" s="27">
        <f t="shared" si="47"/>
        <v>0.4050924025</v>
      </c>
      <c r="K79" s="29">
        <f t="shared" si="48"/>
        <v>2889.594908</v>
      </c>
      <c r="L79" s="29">
        <f t="shared" si="46"/>
        <v>84.50229673</v>
      </c>
      <c r="M79" s="29">
        <f>L83*(E79/100000)</f>
        <v>2026.456283</v>
      </c>
      <c r="N79" s="27">
        <f>K79-M79</f>
        <v>863.1386243</v>
      </c>
      <c r="O79" s="42">
        <v>16.0</v>
      </c>
      <c r="P79" s="46">
        <v>63.1</v>
      </c>
      <c r="Q79" s="28">
        <f>N79*P79</f>
        <v>54464.04719</v>
      </c>
    </row>
    <row r="80">
      <c r="A80" s="32"/>
      <c r="B80" s="32"/>
      <c r="C80" s="24" t="s">
        <v>42</v>
      </c>
      <c r="D80" s="56">
        <v>7.0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7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2952.0</v>
      </c>
      <c r="E81" s="59">
        <v>3622450.0</v>
      </c>
      <c r="F81" s="58">
        <v>81.5</v>
      </c>
      <c r="G81" s="29"/>
      <c r="H81" s="28"/>
      <c r="I81" s="28"/>
      <c r="J81" s="27"/>
      <c r="K81" s="29">
        <f>SUM(K78:K80)</f>
        <v>2949.848871</v>
      </c>
      <c r="L81" s="29">
        <f t="shared" ref="L81:L83" si="49">K81/(E81/100000)</f>
        <v>81.43242476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2282.0</v>
      </c>
      <c r="E82" s="57">
        <v>3556075.0</v>
      </c>
      <c r="F82" s="56">
        <v>64.2</v>
      </c>
      <c r="G82" s="27"/>
      <c r="H82" s="28"/>
      <c r="I82" s="28"/>
      <c r="J82" s="27">
        <f t="shared" ref="J82:J83" si="50">(44.6/48.7)*I70</f>
        <v>21.63145791</v>
      </c>
      <c r="K82" s="29">
        <f t="shared" ref="K82:K83" si="51">D82-J82</f>
        <v>2260.368542</v>
      </c>
      <c r="L82" s="29">
        <f t="shared" si="49"/>
        <v>63.563579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7837.0</v>
      </c>
      <c r="E83" s="57">
        <v>1.3216086E7</v>
      </c>
      <c r="F83" s="56">
        <v>59.3</v>
      </c>
      <c r="G83" s="27"/>
      <c r="H83" s="28"/>
      <c r="I83" s="28"/>
      <c r="J83" s="27">
        <f t="shared" si="50"/>
        <v>5.018644764</v>
      </c>
      <c r="K83" s="29">
        <f t="shared" si="51"/>
        <v>7831.981355</v>
      </c>
      <c r="L83" s="29">
        <f t="shared" si="49"/>
        <v>59.26097451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10142.0</v>
      </c>
      <c r="E85" s="59">
        <v>1.6772161E7</v>
      </c>
      <c r="F85" s="58">
        <v>60.5</v>
      </c>
      <c r="G85" s="29"/>
      <c r="H85" s="28"/>
      <c r="I85" s="28"/>
      <c r="J85" s="27"/>
      <c r="K85" s="29">
        <f>SUM(K82:K84)</f>
        <v>10115.3499</v>
      </c>
      <c r="L85" s="29">
        <f t="shared" ref="L85:L88" si="52">K85/(E85/100000)</f>
        <v>60.31035534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13739.0</v>
      </c>
      <c r="E86" s="59">
        <v>2.1807709E7</v>
      </c>
      <c r="F86" s="58">
        <v>63.0</v>
      </c>
      <c r="G86" s="29"/>
      <c r="H86" s="28"/>
      <c r="I86" s="28"/>
      <c r="J86" s="27"/>
      <c r="K86" s="29">
        <f>SUM(K85,K81,K77,K73)</f>
        <v>13739</v>
      </c>
      <c r="L86" s="29">
        <f t="shared" si="52"/>
        <v>63.00065724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25.0</v>
      </c>
      <c r="E87" s="57">
        <v>118142.0</v>
      </c>
      <c r="F87" s="56">
        <v>21.2</v>
      </c>
      <c r="G87" s="27"/>
      <c r="H87" s="28"/>
      <c r="I87" s="28">
        <f>I90-I88</f>
        <v>30.36</v>
      </c>
      <c r="J87" s="27"/>
      <c r="K87" s="29">
        <f>D87+I87</f>
        <v>55.36</v>
      </c>
      <c r="L87" s="29">
        <f t="shared" si="52"/>
        <v>46.85886476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347.0</v>
      </c>
      <c r="E88" s="57">
        <v>207207.0</v>
      </c>
      <c r="F88" s="56">
        <v>167.5</v>
      </c>
      <c r="G88" s="27">
        <v>1.02</v>
      </c>
      <c r="H88" s="28">
        <f>D88*G88</f>
        <v>353.94</v>
      </c>
      <c r="I88" s="28">
        <f>H88-D88</f>
        <v>6.94</v>
      </c>
      <c r="J88" s="27"/>
      <c r="K88" s="29">
        <f>H88</f>
        <v>353.94</v>
      </c>
      <c r="L88" s="29">
        <f t="shared" si="52"/>
        <v>170.8146926</v>
      </c>
      <c r="M88" s="29">
        <f>L100*(E88/100000)</f>
        <v>198.3530878</v>
      </c>
      <c r="N88" s="27">
        <f>K88-M88</f>
        <v>155.5869122</v>
      </c>
      <c r="O88" s="42">
        <v>22.0</v>
      </c>
      <c r="P88" s="46">
        <v>57.35</v>
      </c>
      <c r="Q88" s="28">
        <f>N88*P88</f>
        <v>8922.909413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373.0</v>
      </c>
      <c r="E90" s="59">
        <v>325349.0</v>
      </c>
      <c r="F90" s="58">
        <v>114.6</v>
      </c>
      <c r="G90" s="29">
        <v>1.1</v>
      </c>
      <c r="H90" s="28">
        <f>D90*G90</f>
        <v>410.3</v>
      </c>
      <c r="I90" s="28">
        <f>H90-D90</f>
        <v>37.3</v>
      </c>
      <c r="J90" s="27"/>
      <c r="K90" s="29">
        <f>SUM(K87:K89)</f>
        <v>410.3</v>
      </c>
      <c r="L90" s="29">
        <f t="shared" ref="L90:L92" si="53">K90/(E90/100000)</f>
        <v>126.1107303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17.0</v>
      </c>
      <c r="E91" s="57">
        <v>61326.0</v>
      </c>
      <c r="F91" s="56" t="s">
        <v>60</v>
      </c>
      <c r="G91" s="27"/>
      <c r="H91" s="28"/>
      <c r="I91" s="28"/>
      <c r="J91" s="27">
        <f t="shared" ref="J91:J92" si="54">(0.5/48.7)*I87</f>
        <v>0.3117043121</v>
      </c>
      <c r="K91" s="29">
        <f t="shared" ref="K91:K92" si="55">D91-J91</f>
        <v>16.68829569</v>
      </c>
      <c r="L91" s="29">
        <f t="shared" si="53"/>
        <v>27.21243141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498.0</v>
      </c>
      <c r="E92" s="57">
        <v>1132895.0</v>
      </c>
      <c r="F92" s="56">
        <v>44.0</v>
      </c>
      <c r="G92" s="27"/>
      <c r="H92" s="28"/>
      <c r="I92" s="28"/>
      <c r="J92" s="27">
        <f t="shared" si="54"/>
        <v>0.07125256674</v>
      </c>
      <c r="K92" s="29">
        <f t="shared" si="55"/>
        <v>497.9287474</v>
      </c>
      <c r="L92" s="29">
        <f t="shared" si="53"/>
        <v>43.95188852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515.0</v>
      </c>
      <c r="E94" s="59">
        <v>1194221.0</v>
      </c>
      <c r="F94" s="58">
        <v>43.1</v>
      </c>
      <c r="G94" s="29"/>
      <c r="H94" s="28"/>
      <c r="I94" s="28"/>
      <c r="J94" s="27"/>
      <c r="K94" s="29">
        <f>SUM(K91:K93)</f>
        <v>514.6170431</v>
      </c>
      <c r="L94" s="29">
        <f t="shared" ref="L94:L96" si="56">K94/(E94/100000)</f>
        <v>43.09227883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53.0</v>
      </c>
      <c r="E95" s="57">
        <v>192295.0</v>
      </c>
      <c r="F95" s="56">
        <v>27.6</v>
      </c>
      <c r="G95" s="27"/>
      <c r="H95" s="28"/>
      <c r="I95" s="28"/>
      <c r="J95" s="27">
        <f t="shared" ref="J95:J96" si="57">(3.6/48.7)*I87</f>
        <v>2.244271047</v>
      </c>
      <c r="K95" s="29">
        <f t="shared" ref="K95:K96" si="58">D95-J95</f>
        <v>50.75572895</v>
      </c>
      <c r="L95" s="29">
        <f t="shared" si="56"/>
        <v>26.39472111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4457.0</v>
      </c>
      <c r="E96" s="57">
        <v>2968053.0</v>
      </c>
      <c r="F96" s="56">
        <v>150.2</v>
      </c>
      <c r="G96" s="27"/>
      <c r="H96" s="28"/>
      <c r="I96" s="28"/>
      <c r="J96" s="27">
        <f t="shared" si="57"/>
        <v>0.5130184805</v>
      </c>
      <c r="K96" s="29">
        <f t="shared" si="58"/>
        <v>4456.486982</v>
      </c>
      <c r="L96" s="29">
        <f t="shared" si="56"/>
        <v>150.1484974</v>
      </c>
      <c r="M96" s="29">
        <f>L100*(E96/100000)</f>
        <v>2841.22871</v>
      </c>
      <c r="N96" s="27">
        <f>K96-M96</f>
        <v>1615.258271</v>
      </c>
      <c r="O96" s="42">
        <v>22.0</v>
      </c>
      <c r="P96" s="46">
        <v>57.35</v>
      </c>
      <c r="Q96" s="28">
        <f>N96*P96</f>
        <v>92635.06186</v>
      </c>
    </row>
    <row r="97">
      <c r="A97" s="32"/>
      <c r="B97" s="32"/>
      <c r="C97" s="24" t="s">
        <v>42</v>
      </c>
      <c r="D97" s="56">
        <v>21.0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21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4531.0</v>
      </c>
      <c r="E98" s="59">
        <v>3160348.0</v>
      </c>
      <c r="F98" s="58">
        <v>143.4</v>
      </c>
      <c r="G98" s="29"/>
      <c r="H98" s="28"/>
      <c r="I98" s="28"/>
      <c r="J98" s="27"/>
      <c r="K98" s="29">
        <f>SUM(K95:K97)</f>
        <v>4528.24271</v>
      </c>
      <c r="L98" s="29">
        <f t="shared" ref="L98:L100" si="59">K98/(E98/100000)</f>
        <v>143.2830407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3471.0</v>
      </c>
      <c r="E99" s="57">
        <v>3599480.0</v>
      </c>
      <c r="F99" s="56">
        <v>96.4</v>
      </c>
      <c r="G99" s="27"/>
      <c r="H99" s="28"/>
      <c r="I99" s="28"/>
      <c r="J99" s="27">
        <f t="shared" ref="J99:J100" si="60">(44.6/48.7)*I87</f>
        <v>27.80402464</v>
      </c>
      <c r="K99" s="29">
        <f t="shared" ref="K99:K100" si="61">D99-J99</f>
        <v>3443.195975</v>
      </c>
      <c r="L99" s="29">
        <f t="shared" si="59"/>
        <v>95.65814994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12218.0</v>
      </c>
      <c r="E100" s="57">
        <v>1.2756737E7</v>
      </c>
      <c r="F100" s="56">
        <v>95.8</v>
      </c>
      <c r="G100" s="27"/>
      <c r="H100" s="28"/>
      <c r="I100" s="28"/>
      <c r="J100" s="27">
        <f t="shared" si="60"/>
        <v>6.355728953</v>
      </c>
      <c r="K100" s="29">
        <f t="shared" si="61"/>
        <v>12211.64427</v>
      </c>
      <c r="L100" s="29">
        <f t="shared" si="59"/>
        <v>95.72702072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40.0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40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15729.0</v>
      </c>
      <c r="E102" s="59">
        <v>1.6356217E7</v>
      </c>
      <c r="F102" s="58">
        <v>96.2</v>
      </c>
      <c r="G102" s="29"/>
      <c r="H102" s="28"/>
      <c r="I102" s="28"/>
      <c r="J102" s="27"/>
      <c r="K102" s="29">
        <f>SUM(K99:K101)</f>
        <v>15694.84025</v>
      </c>
      <c r="L102" s="29">
        <f t="shared" ref="L102:L105" si="62">K102/(E102/100000)</f>
        <v>95.95641979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21148.0</v>
      </c>
      <c r="E103" s="59">
        <v>2.1036135E7</v>
      </c>
      <c r="F103" s="58">
        <v>100.5</v>
      </c>
      <c r="G103" s="29"/>
      <c r="H103" s="28"/>
      <c r="I103" s="28"/>
      <c r="J103" s="27"/>
      <c r="K103" s="29">
        <f>SUM(K102,K98,K94,K90)</f>
        <v>21148</v>
      </c>
      <c r="L103" s="29">
        <f t="shared" si="62"/>
        <v>100.5317754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14.0</v>
      </c>
      <c r="E104" s="57">
        <v>113641.0</v>
      </c>
      <c r="F104" s="56" t="s">
        <v>60</v>
      </c>
      <c r="G104" s="27"/>
      <c r="H104" s="28"/>
      <c r="I104" s="28">
        <f>I107-I105</f>
        <v>26.64</v>
      </c>
      <c r="J104" s="27"/>
      <c r="K104" s="29">
        <f>D104+I104</f>
        <v>40.64</v>
      </c>
      <c r="L104" s="29">
        <f t="shared" si="62"/>
        <v>35.76174092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312.0</v>
      </c>
      <c r="E105" s="57">
        <v>170177.0</v>
      </c>
      <c r="F105" s="56">
        <v>183.3</v>
      </c>
      <c r="G105" s="27">
        <v>1.25</v>
      </c>
      <c r="H105" s="28">
        <f>D105*G105</f>
        <v>390</v>
      </c>
      <c r="I105" s="28">
        <f>H105-D105</f>
        <v>78</v>
      </c>
      <c r="J105" s="27"/>
      <c r="K105" s="29">
        <f>H105</f>
        <v>390</v>
      </c>
      <c r="L105" s="29">
        <f t="shared" si="62"/>
        <v>229.173155</v>
      </c>
      <c r="M105" s="29">
        <f>L117*(E105/100000)</f>
        <v>168.7664913</v>
      </c>
      <c r="N105" s="27">
        <f>K105-M105</f>
        <v>221.2335087</v>
      </c>
      <c r="O105" s="42">
        <v>27.0</v>
      </c>
      <c r="P105" s="46">
        <v>52.6</v>
      </c>
      <c r="Q105" s="28">
        <f>N105*P105</f>
        <v>11636.88256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327.0</v>
      </c>
      <c r="E107" s="59">
        <v>283818.0</v>
      </c>
      <c r="F107" s="58">
        <v>115.2</v>
      </c>
      <c r="G107" s="29">
        <v>1.32</v>
      </c>
      <c r="H107" s="28">
        <f>D107*G107</f>
        <v>431.64</v>
      </c>
      <c r="I107" s="28">
        <f>H107-D107</f>
        <v>104.64</v>
      </c>
      <c r="J107" s="27"/>
      <c r="K107" s="29">
        <f>SUM(K104:K106)</f>
        <v>431.64</v>
      </c>
      <c r="L107" s="29">
        <f t="shared" ref="L107:L109" si="63">K107/(E107/100000)</f>
        <v>152.0833774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61761.0</v>
      </c>
      <c r="F108" s="56" t="s">
        <v>60</v>
      </c>
      <c r="G108" s="27"/>
      <c r="H108" s="28"/>
      <c r="I108" s="28"/>
      <c r="J108" s="27">
        <f t="shared" ref="J108:J109" si="64">(0.5/48.7)*I104</f>
        <v>0.2735112936</v>
      </c>
      <c r="K108" s="29">
        <f t="shared" ref="K108:K109" si="65">D108-J108</f>
        <v>11.72648871</v>
      </c>
      <c r="L108" s="29">
        <f t="shared" si="63"/>
        <v>18.98688283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468.0</v>
      </c>
      <c r="E109" s="57">
        <v>1279272.0</v>
      </c>
      <c r="F109" s="56">
        <v>36.6</v>
      </c>
      <c r="G109" s="27"/>
      <c r="H109" s="28"/>
      <c r="I109" s="28"/>
      <c r="J109" s="27">
        <f t="shared" si="64"/>
        <v>0.8008213552</v>
      </c>
      <c r="K109" s="29">
        <f t="shared" si="65"/>
        <v>467.1991786</v>
      </c>
      <c r="L109" s="29">
        <f t="shared" si="63"/>
        <v>36.52070698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481.0</v>
      </c>
      <c r="E111" s="59">
        <v>1341033.0</v>
      </c>
      <c r="F111" s="58">
        <v>35.9</v>
      </c>
      <c r="G111" s="29"/>
      <c r="H111" s="28"/>
      <c r="I111" s="28"/>
      <c r="J111" s="27"/>
      <c r="K111" s="29">
        <f>SUM(K108:K110)</f>
        <v>479.9256674</v>
      </c>
      <c r="L111" s="29">
        <f t="shared" ref="L111:L113" si="66">K111/(E111/100000)</f>
        <v>35.78775969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44.0</v>
      </c>
      <c r="E112" s="57">
        <v>200315.0</v>
      </c>
      <c r="F112" s="56">
        <v>22.0</v>
      </c>
      <c r="G112" s="27"/>
      <c r="H112" s="28"/>
      <c r="I112" s="28"/>
      <c r="J112" s="27">
        <f t="shared" ref="J112:J113" si="67">(3.6/48.7)*I104</f>
        <v>1.969281314</v>
      </c>
      <c r="K112" s="29">
        <f t="shared" ref="K112:K113" si="68">D112-J112</f>
        <v>42.03071869</v>
      </c>
      <c r="L112" s="29">
        <f t="shared" si="66"/>
        <v>20.9823122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4814.0</v>
      </c>
      <c r="E113" s="57">
        <v>2667163.0</v>
      </c>
      <c r="F113" s="56">
        <v>180.5</v>
      </c>
      <c r="G113" s="27"/>
      <c r="H113" s="28"/>
      <c r="I113" s="28"/>
      <c r="J113" s="27">
        <f t="shared" si="67"/>
        <v>5.765913758</v>
      </c>
      <c r="K113" s="29">
        <f t="shared" si="68"/>
        <v>4808.234086</v>
      </c>
      <c r="L113" s="29">
        <f t="shared" si="66"/>
        <v>180.2752245</v>
      </c>
      <c r="M113" s="29">
        <f>L117*(E113/100000)</f>
        <v>2645.056273</v>
      </c>
      <c r="N113" s="27">
        <f>K113-M113</f>
        <v>2163.177813</v>
      </c>
      <c r="O113" s="42">
        <v>27.0</v>
      </c>
      <c r="P113" s="46">
        <v>52.6</v>
      </c>
      <c r="Q113" s="28">
        <f>N113*P113</f>
        <v>113783.153</v>
      </c>
    </row>
    <row r="114">
      <c r="A114" s="32"/>
      <c r="B114" s="32"/>
      <c r="C114" s="24" t="s">
        <v>42</v>
      </c>
      <c r="D114" s="56">
        <v>17.0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4875.0</v>
      </c>
      <c r="E115" s="59">
        <v>2867478.0</v>
      </c>
      <c r="F115" s="58">
        <v>170.0</v>
      </c>
      <c r="G115" s="29"/>
      <c r="H115" s="28"/>
      <c r="I115" s="28"/>
      <c r="J115" s="27"/>
      <c r="K115" s="29">
        <f>SUM(K112:K114)</f>
        <v>4867.264805</v>
      </c>
      <c r="L115" s="29">
        <f t="shared" ref="L115:L117" si="69">K115/(E115/100000)</f>
        <v>169.7402667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3235.0</v>
      </c>
      <c r="E116" s="57">
        <v>3647904.0</v>
      </c>
      <c r="F116" s="56">
        <v>88.7</v>
      </c>
      <c r="G116" s="27"/>
      <c r="H116" s="28"/>
      <c r="I116" s="28"/>
      <c r="J116" s="27">
        <f t="shared" ref="J116:J117" si="70">(44.6/48.7)*I104</f>
        <v>24.39720739</v>
      </c>
      <c r="K116" s="29">
        <f t="shared" ref="K116:K117" si="71">D116-J116</f>
        <v>3210.602793</v>
      </c>
      <c r="L116" s="29">
        <f t="shared" si="69"/>
        <v>88.01226108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11942.0</v>
      </c>
      <c r="E117" s="57">
        <v>1.1969778E7</v>
      </c>
      <c r="F117" s="56">
        <v>99.8</v>
      </c>
      <c r="G117" s="27"/>
      <c r="H117" s="28"/>
      <c r="I117" s="28"/>
      <c r="J117" s="27">
        <f t="shared" si="70"/>
        <v>71.43326489</v>
      </c>
      <c r="K117" s="29">
        <f t="shared" si="71"/>
        <v>11870.56674</v>
      </c>
      <c r="L117" s="29">
        <f t="shared" si="69"/>
        <v>99.17115201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15214.0</v>
      </c>
      <c r="E119" s="59">
        <v>1.5617682E7</v>
      </c>
      <c r="F119" s="58">
        <v>97.4</v>
      </c>
      <c r="G119" s="29"/>
      <c r="H119" s="28"/>
      <c r="I119" s="28"/>
      <c r="J119" s="27"/>
      <c r="K119" s="29">
        <f>SUM(K116:K118)</f>
        <v>15118.16953</v>
      </c>
      <c r="L119" s="29">
        <f t="shared" ref="L119:L122" si="72">K119/(E119/100000)</f>
        <v>96.80162221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20897.0</v>
      </c>
      <c r="E120" s="59">
        <v>2.0110011E7</v>
      </c>
      <c r="F120" s="58">
        <v>103.9</v>
      </c>
      <c r="G120" s="29"/>
      <c r="H120" s="28"/>
      <c r="I120" s="28"/>
      <c r="J120" s="27"/>
      <c r="K120" s="29">
        <f>SUM(K119,K115,K111,K107)</f>
        <v>20897</v>
      </c>
      <c r="L120" s="29">
        <f t="shared" si="72"/>
        <v>103.913419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16.0</v>
      </c>
      <c r="E121" s="57">
        <v>104408.0</v>
      </c>
      <c r="F121" s="56" t="s">
        <v>60</v>
      </c>
      <c r="G121" s="27"/>
      <c r="H121" s="28"/>
      <c r="I121" s="28">
        <f>I124-I122</f>
        <v>30.67</v>
      </c>
      <c r="J121" s="27"/>
      <c r="K121" s="29">
        <f>D121+I121</f>
        <v>46.67</v>
      </c>
      <c r="L121" s="29">
        <f t="shared" si="72"/>
        <v>44.69963987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365.0</v>
      </c>
      <c r="E122" s="57">
        <v>158397.0</v>
      </c>
      <c r="F122" s="56">
        <v>230.4</v>
      </c>
      <c r="G122" s="27">
        <v>1.25</v>
      </c>
      <c r="H122" s="28">
        <f>D122*G122</f>
        <v>456.25</v>
      </c>
      <c r="I122" s="28">
        <f>H122-D122</f>
        <v>91.25</v>
      </c>
      <c r="J122" s="27"/>
      <c r="K122" s="29">
        <f>H122</f>
        <v>456.25</v>
      </c>
      <c r="L122" s="29">
        <f t="shared" si="72"/>
        <v>288.0420715</v>
      </c>
      <c r="M122" s="29">
        <f>L134*(E122/100000)</f>
        <v>172.702707</v>
      </c>
      <c r="N122" s="27">
        <f>K122-M122</f>
        <v>283.547293</v>
      </c>
      <c r="O122" s="42">
        <v>32.0</v>
      </c>
      <c r="P122" s="46">
        <v>47.9</v>
      </c>
      <c r="Q122" s="28">
        <f>N122*P122</f>
        <v>13581.91533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381.0</v>
      </c>
      <c r="E124" s="59">
        <v>262805.0</v>
      </c>
      <c r="F124" s="58">
        <v>145.0</v>
      </c>
      <c r="G124" s="29">
        <v>1.32</v>
      </c>
      <c r="H124" s="28">
        <f>D124*G124</f>
        <v>502.92</v>
      </c>
      <c r="I124" s="28">
        <f>H124-D124</f>
        <v>121.92</v>
      </c>
      <c r="J124" s="27"/>
      <c r="K124" s="29">
        <f>SUM(K121:K123)</f>
        <v>502.92</v>
      </c>
      <c r="L124" s="29">
        <f t="shared" ref="L124:L126" si="73">K124/(E124/100000)</f>
        <v>191.3662221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22.0</v>
      </c>
      <c r="E125" s="57">
        <v>53346.0</v>
      </c>
      <c r="F125" s="56">
        <v>41.2</v>
      </c>
      <c r="G125" s="27"/>
      <c r="H125" s="28"/>
      <c r="I125" s="28"/>
      <c r="J125" s="27">
        <f t="shared" ref="J125:J126" si="74">(0.5/48.7)*I121</f>
        <v>0.3148870637</v>
      </c>
      <c r="K125" s="29">
        <f t="shared" ref="K125:K126" si="75">D125-J125</f>
        <v>21.68511294</v>
      </c>
      <c r="L125" s="29">
        <f t="shared" si="73"/>
        <v>40.6499324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568.0</v>
      </c>
      <c r="E126" s="57">
        <v>1308169.0</v>
      </c>
      <c r="F126" s="56">
        <v>43.4</v>
      </c>
      <c r="G126" s="27"/>
      <c r="H126" s="28"/>
      <c r="I126" s="28"/>
      <c r="J126" s="27">
        <f t="shared" si="74"/>
        <v>0.9368583162</v>
      </c>
      <c r="K126" s="29">
        <f t="shared" si="75"/>
        <v>567.0631417</v>
      </c>
      <c r="L126" s="29">
        <f t="shared" si="73"/>
        <v>43.34785044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1.0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1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591.0</v>
      </c>
      <c r="E128" s="59">
        <v>1361515.0</v>
      </c>
      <c r="F128" s="58">
        <v>43.4</v>
      </c>
      <c r="G128" s="29"/>
      <c r="H128" s="28"/>
      <c r="I128" s="28"/>
      <c r="J128" s="27"/>
      <c r="K128" s="29">
        <f>SUM(K125:K127)</f>
        <v>589.7482546</v>
      </c>
      <c r="L128" s="29">
        <f t="shared" ref="L128:L130" si="76">K128/(E128/100000)</f>
        <v>43.31558996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41.0</v>
      </c>
      <c r="E129" s="57">
        <v>171705.0</v>
      </c>
      <c r="F129" s="56">
        <v>23.9</v>
      </c>
      <c r="G129" s="27"/>
      <c r="H129" s="28"/>
      <c r="I129" s="28"/>
      <c r="J129" s="27">
        <f t="shared" ref="J129:J130" si="77">(3.6/48.7)*I121</f>
        <v>2.267186858</v>
      </c>
      <c r="K129" s="29">
        <f t="shared" ref="K129:K130" si="78">D129-J129</f>
        <v>38.73281314</v>
      </c>
      <c r="L129" s="29">
        <f t="shared" si="76"/>
        <v>22.5577666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5106.0</v>
      </c>
      <c r="E130" s="57">
        <v>2492161.0</v>
      </c>
      <c r="F130" s="56">
        <v>204.9</v>
      </c>
      <c r="G130" s="27"/>
      <c r="H130" s="28"/>
      <c r="I130" s="28"/>
      <c r="J130" s="27">
        <f t="shared" si="77"/>
        <v>6.745379877</v>
      </c>
      <c r="K130" s="29">
        <f t="shared" si="78"/>
        <v>5099.25462</v>
      </c>
      <c r="L130" s="29">
        <f t="shared" si="76"/>
        <v>204.6117655</v>
      </c>
      <c r="M130" s="29">
        <f>L134*(E130/100000)</f>
        <v>2717.24181</v>
      </c>
      <c r="N130" s="27">
        <f>K130-M130</f>
        <v>2382.01281</v>
      </c>
      <c r="O130" s="42">
        <v>32.0</v>
      </c>
      <c r="P130" s="46">
        <v>47.9</v>
      </c>
      <c r="Q130" s="28">
        <f>N130*P130</f>
        <v>114098.4136</v>
      </c>
    </row>
    <row r="131">
      <c r="A131" s="32"/>
      <c r="B131" s="32"/>
      <c r="C131" s="24" t="s">
        <v>42</v>
      </c>
      <c r="D131" s="56">
        <v>23.0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23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5170.0</v>
      </c>
      <c r="E132" s="59">
        <v>2663866.0</v>
      </c>
      <c r="F132" s="58">
        <v>194.1</v>
      </c>
      <c r="G132" s="29"/>
      <c r="H132" s="28"/>
      <c r="I132" s="28"/>
      <c r="J132" s="27"/>
      <c r="K132" s="29">
        <f>SUM(K129:K131)</f>
        <v>5160.987433</v>
      </c>
      <c r="L132" s="29">
        <f t="shared" ref="L132:L134" si="79">K132/(E132/100000)</f>
        <v>193.7405047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3208.0</v>
      </c>
      <c r="E133" s="57">
        <v>3458641.0</v>
      </c>
      <c r="F133" s="56">
        <v>92.8</v>
      </c>
      <c r="G133" s="27"/>
      <c r="H133" s="28"/>
      <c r="I133" s="28"/>
      <c r="J133" s="27">
        <f t="shared" ref="J133:J134" si="80">(44.6/48.7)*I121</f>
        <v>28.08792608</v>
      </c>
      <c r="K133" s="29">
        <f t="shared" ref="K133:K134" si="81">D133-J133</f>
        <v>3179.912074</v>
      </c>
      <c r="L133" s="29">
        <f t="shared" si="79"/>
        <v>91.94108535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12664.0</v>
      </c>
      <c r="E134" s="57">
        <v>1.1538341E7</v>
      </c>
      <c r="F134" s="56">
        <v>109.8</v>
      </c>
      <c r="G134" s="27"/>
      <c r="H134" s="28"/>
      <c r="I134" s="28"/>
      <c r="J134" s="27">
        <f t="shared" si="80"/>
        <v>83.56776181</v>
      </c>
      <c r="K134" s="29">
        <f t="shared" si="81"/>
        <v>12580.43224</v>
      </c>
      <c r="L134" s="29">
        <f t="shared" si="79"/>
        <v>109.0315517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15913.0</v>
      </c>
      <c r="E136" s="59">
        <v>1.4996982E7</v>
      </c>
      <c r="F136" s="58">
        <v>106.1</v>
      </c>
      <c r="G136" s="29"/>
      <c r="H136" s="28"/>
      <c r="I136" s="28"/>
      <c r="J136" s="27"/>
      <c r="K136" s="29">
        <f>SUM(K133:K135)</f>
        <v>15801.34431</v>
      </c>
      <c r="L136" s="29">
        <f t="shared" ref="L136:L139" si="82">K136/(E136/100000)</f>
        <v>105.3634945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22055.0</v>
      </c>
      <c r="E137" s="59">
        <v>1.9285168E7</v>
      </c>
      <c r="F137" s="58">
        <v>114.4</v>
      </c>
      <c r="G137" s="29"/>
      <c r="H137" s="28"/>
      <c r="I137" s="28"/>
      <c r="J137" s="27"/>
      <c r="K137" s="29">
        <f>SUM(K136,K132,K128,K124)</f>
        <v>22055</v>
      </c>
      <c r="L137" s="29">
        <f t="shared" si="82"/>
        <v>114.3624987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23.0</v>
      </c>
      <c r="E138" s="57">
        <v>95281.0</v>
      </c>
      <c r="F138" s="56">
        <v>24.1</v>
      </c>
      <c r="G138" s="27"/>
      <c r="H138" s="28"/>
      <c r="I138" s="28">
        <f>I141-I139</f>
        <v>41.54</v>
      </c>
      <c r="J138" s="27"/>
      <c r="K138" s="29">
        <f>D138+I138</f>
        <v>64.54</v>
      </c>
      <c r="L138" s="29">
        <f t="shared" si="82"/>
        <v>67.73648471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470.0</v>
      </c>
      <c r="E139" s="57">
        <v>166269.0</v>
      </c>
      <c r="F139" s="56">
        <v>282.7</v>
      </c>
      <c r="G139" s="27">
        <v>1.25</v>
      </c>
      <c r="H139" s="28">
        <f>D139*G139</f>
        <v>587.5</v>
      </c>
      <c r="I139" s="28">
        <f>H139-D139</f>
        <v>117.5</v>
      </c>
      <c r="J139" s="27"/>
      <c r="K139" s="29">
        <f>H139</f>
        <v>587.5</v>
      </c>
      <c r="L139" s="29">
        <f t="shared" si="82"/>
        <v>353.3430766</v>
      </c>
      <c r="M139" s="29">
        <f>L151*(E139/100000)</f>
        <v>239.7176124</v>
      </c>
      <c r="N139" s="27">
        <f>K139-M139</f>
        <v>347.7823876</v>
      </c>
      <c r="O139" s="42">
        <v>37.0</v>
      </c>
      <c r="P139" s="46">
        <v>43.15</v>
      </c>
      <c r="Q139" s="28">
        <f>N139*P139</f>
        <v>15006.81003</v>
      </c>
    </row>
    <row r="140">
      <c r="A140" s="32"/>
      <c r="B140" s="32"/>
      <c r="C140" s="24" t="s">
        <v>42</v>
      </c>
      <c r="D140" s="56">
        <v>4.0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4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261550.0</v>
      </c>
      <c r="F141" s="58">
        <v>190.0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250.8277576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24.0</v>
      </c>
      <c r="E142" s="57">
        <v>46381.0</v>
      </c>
      <c r="F142" s="56">
        <v>51.7</v>
      </c>
      <c r="G142" s="27"/>
      <c r="H142" s="28"/>
      <c r="I142" s="28"/>
      <c r="J142" s="27">
        <f t="shared" ref="J142:J143" si="84">(0.5/48.7)*I138</f>
        <v>0.4264887064</v>
      </c>
      <c r="K142" s="29">
        <f t="shared" ref="K142:K143" si="85">D142-J142</f>
        <v>23.57351129</v>
      </c>
      <c r="L142" s="29">
        <f t="shared" si="83"/>
        <v>50.82579352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711.0</v>
      </c>
      <c r="E143" s="57">
        <v>1232617.0</v>
      </c>
      <c r="F143" s="56">
        <v>57.7</v>
      </c>
      <c r="G143" s="27"/>
      <c r="H143" s="28"/>
      <c r="I143" s="28"/>
      <c r="J143" s="27">
        <f t="shared" si="84"/>
        <v>1.206365503</v>
      </c>
      <c r="K143" s="29">
        <f t="shared" si="85"/>
        <v>709.7936345</v>
      </c>
      <c r="L143" s="29">
        <f t="shared" si="83"/>
        <v>57.5842808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0.0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0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735.0</v>
      </c>
      <c r="E145" s="59">
        <v>1278998.0</v>
      </c>
      <c r="F145" s="58">
        <v>57.5</v>
      </c>
      <c r="G145" s="29"/>
      <c r="H145" s="28"/>
      <c r="I145" s="28"/>
      <c r="J145" s="27"/>
      <c r="K145" s="29">
        <f>SUM(K142:K144)</f>
        <v>733.3671458</v>
      </c>
      <c r="L145" s="29">
        <f t="shared" ref="L145:L147" si="86">K145/(E145/100000)</f>
        <v>57.3391941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59.0</v>
      </c>
      <c r="E146" s="57">
        <v>151190.0</v>
      </c>
      <c r="F146" s="56">
        <v>39.0</v>
      </c>
      <c r="G146" s="27"/>
      <c r="H146" s="28"/>
      <c r="I146" s="28"/>
      <c r="J146" s="27">
        <f t="shared" ref="J146:J147" si="87">(3.6/48.7)*I138</f>
        <v>3.070718686</v>
      </c>
      <c r="K146" s="29">
        <f t="shared" ref="K146:K147" si="88">D146-J146</f>
        <v>55.92928131</v>
      </c>
      <c r="L146" s="29">
        <f t="shared" si="86"/>
        <v>36.99271203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6954.0</v>
      </c>
      <c r="E147" s="57">
        <v>2649973.0</v>
      </c>
      <c r="F147" s="56">
        <v>262.4</v>
      </c>
      <c r="G147" s="27"/>
      <c r="H147" s="28"/>
      <c r="I147" s="28"/>
      <c r="J147" s="27">
        <f t="shared" si="87"/>
        <v>8.685831622</v>
      </c>
      <c r="K147" s="29">
        <f t="shared" si="88"/>
        <v>6945.314168</v>
      </c>
      <c r="L147" s="29">
        <f t="shared" si="86"/>
        <v>262.0899975</v>
      </c>
      <c r="M147" s="29">
        <f>L151*(E147/100000)</f>
        <v>3820.587124</v>
      </c>
      <c r="N147" s="27">
        <f>K147-M147</f>
        <v>3124.727045</v>
      </c>
      <c r="O147" s="42">
        <v>37.0</v>
      </c>
      <c r="P147" s="46">
        <v>43.15</v>
      </c>
      <c r="Q147" s="28">
        <f>N147*P147</f>
        <v>134831.972</v>
      </c>
    </row>
    <row r="148">
      <c r="A148" s="32"/>
      <c r="B148" s="32"/>
      <c r="C148" s="24" t="s">
        <v>42</v>
      </c>
      <c r="D148" s="56">
        <v>27.0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7040.0</v>
      </c>
      <c r="E149" s="59">
        <v>2801163.0</v>
      </c>
      <c r="F149" s="58">
        <v>251.3</v>
      </c>
      <c r="G149" s="29"/>
      <c r="H149" s="28"/>
      <c r="I149" s="28"/>
      <c r="J149" s="27"/>
      <c r="K149" s="29">
        <f>SUM(K146:K148)</f>
        <v>7028.24345</v>
      </c>
      <c r="L149" s="29">
        <f t="shared" ref="L149:L151" si="89">K149/(E149/100000)</f>
        <v>250.9044797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3716.0</v>
      </c>
      <c r="E150" s="57">
        <v>3173165.0</v>
      </c>
      <c r="F150" s="56">
        <v>117.1</v>
      </c>
      <c r="G150" s="27"/>
      <c r="H150" s="28"/>
      <c r="I150" s="28"/>
      <c r="J150" s="27">
        <f t="shared" ref="J150:J151" si="90">(44.6/48.7)*I138</f>
        <v>38.04279261</v>
      </c>
      <c r="K150" s="29">
        <f t="shared" ref="K150:K151" si="91">D150-J150</f>
        <v>3677.957207</v>
      </c>
      <c r="L150" s="29">
        <f t="shared" si="89"/>
        <v>115.9081613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19465.0</v>
      </c>
      <c r="E151" s="57">
        <v>1.3426357E7</v>
      </c>
      <c r="F151" s="56">
        <v>145.0</v>
      </c>
      <c r="G151" s="27"/>
      <c r="H151" s="28"/>
      <c r="I151" s="28"/>
      <c r="J151" s="27">
        <f t="shared" si="90"/>
        <v>107.6078029</v>
      </c>
      <c r="K151" s="29">
        <f t="shared" si="91"/>
        <v>19357.3922</v>
      </c>
      <c r="L151" s="29">
        <f t="shared" si="89"/>
        <v>144.174568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46.0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46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23227.0</v>
      </c>
      <c r="E153" s="59">
        <v>1.6599522E7</v>
      </c>
      <c r="F153" s="58">
        <v>139.9</v>
      </c>
      <c r="G153" s="29"/>
      <c r="H153" s="28"/>
      <c r="I153" s="28"/>
      <c r="J153" s="27"/>
      <c r="K153" s="29">
        <f>SUM(K150:K152)</f>
        <v>23081.3494</v>
      </c>
      <c r="L153" s="29">
        <f t="shared" ref="L153:L156" si="92">K153/(E153/100000)</f>
        <v>139.0482774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31499.0</v>
      </c>
      <c r="E154" s="59">
        <v>2.0941233E7</v>
      </c>
      <c r="F154" s="58">
        <v>150.4</v>
      </c>
      <c r="G154" s="29"/>
      <c r="H154" s="28"/>
      <c r="I154" s="28"/>
      <c r="J154" s="27"/>
      <c r="K154" s="29">
        <f>SUM(K153,K149,K145,K141)</f>
        <v>31499</v>
      </c>
      <c r="L154" s="29">
        <f t="shared" si="92"/>
        <v>150.416167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31.0</v>
      </c>
      <c r="E155" s="57">
        <v>83433.0</v>
      </c>
      <c r="F155" s="56">
        <v>37.2</v>
      </c>
      <c r="G155" s="27"/>
      <c r="H155" s="28"/>
      <c r="I155" s="28">
        <f>I158-I156</f>
        <v>61.35</v>
      </c>
      <c r="J155" s="27"/>
      <c r="K155" s="29">
        <f>D155+I155</f>
        <v>92.35</v>
      </c>
      <c r="L155" s="29">
        <f t="shared" si="92"/>
        <v>110.6876176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721.0</v>
      </c>
      <c r="E156" s="57">
        <v>183297.0</v>
      </c>
      <c r="F156" s="56">
        <v>393.4</v>
      </c>
      <c r="G156" s="27">
        <v>1.25</v>
      </c>
      <c r="H156" s="28">
        <f>D156*G156</f>
        <v>901.25</v>
      </c>
      <c r="I156" s="28">
        <f>H156-D156</f>
        <v>180.25</v>
      </c>
      <c r="J156" s="27"/>
      <c r="K156" s="29">
        <f>H156</f>
        <v>901.25</v>
      </c>
      <c r="L156" s="29">
        <f t="shared" si="92"/>
        <v>491.6883528</v>
      </c>
      <c r="M156" s="29">
        <f>L168*(E156/100000)</f>
        <v>407.8366059</v>
      </c>
      <c r="N156" s="27">
        <f>K156-M156</f>
        <v>493.4133941</v>
      </c>
      <c r="O156" s="42">
        <v>42.0</v>
      </c>
      <c r="P156" s="46">
        <v>38.5</v>
      </c>
      <c r="Q156" s="28">
        <f>N156*P156</f>
        <v>18996.41567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755.0</v>
      </c>
      <c r="E158" s="59">
        <v>266730.0</v>
      </c>
      <c r="F158" s="58">
        <v>283.1</v>
      </c>
      <c r="G158" s="29">
        <v>1.32</v>
      </c>
      <c r="H158" s="28">
        <f>D158*G158</f>
        <v>996.6</v>
      </c>
      <c r="I158" s="28">
        <f>H158-D158</f>
        <v>241.6</v>
      </c>
      <c r="J158" s="27"/>
      <c r="K158" s="29">
        <f>SUM(K155:K157)</f>
        <v>996.6</v>
      </c>
      <c r="L158" s="29">
        <f t="shared" ref="L158:L160" si="93">K158/(E158/100000)</f>
        <v>373.6362614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32.0</v>
      </c>
      <c r="E159" s="57">
        <v>40442.0</v>
      </c>
      <c r="F159" s="56">
        <v>79.1</v>
      </c>
      <c r="G159" s="27"/>
      <c r="H159" s="28"/>
      <c r="I159" s="28"/>
      <c r="J159" s="27">
        <f t="shared" ref="J159:J160" si="94">(0.5/48.7)*I155</f>
        <v>0.6298767967</v>
      </c>
      <c r="K159" s="29">
        <f t="shared" ref="K159:K160" si="95">D159-J159</f>
        <v>31.3701232</v>
      </c>
      <c r="L159" s="29">
        <f t="shared" si="93"/>
        <v>77.56817962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1033.0</v>
      </c>
      <c r="E160" s="57">
        <v>1123396.0</v>
      </c>
      <c r="F160" s="56">
        <v>92.0</v>
      </c>
      <c r="G160" s="27"/>
      <c r="H160" s="28"/>
      <c r="I160" s="28"/>
      <c r="J160" s="27">
        <f t="shared" si="94"/>
        <v>1.850616016</v>
      </c>
      <c r="K160" s="29">
        <f t="shared" si="95"/>
        <v>1031.149384</v>
      </c>
      <c r="L160" s="29">
        <f t="shared" si="93"/>
        <v>91.78859316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1066.0</v>
      </c>
      <c r="E162" s="59">
        <v>1163838.0</v>
      </c>
      <c r="F162" s="58">
        <v>91.6</v>
      </c>
      <c r="G162" s="29"/>
      <c r="H162" s="28"/>
      <c r="I162" s="28"/>
      <c r="J162" s="27"/>
      <c r="K162" s="29">
        <f>SUM(K159:K161)</f>
        <v>1063.519507</v>
      </c>
      <c r="L162" s="29">
        <f t="shared" ref="L162:L164" si="96">K162/(E162/100000)</f>
        <v>91.38037314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73.0</v>
      </c>
      <c r="E163" s="57">
        <v>132455.0</v>
      </c>
      <c r="F163" s="56">
        <v>55.1</v>
      </c>
      <c r="G163" s="27"/>
      <c r="H163" s="28"/>
      <c r="I163" s="28"/>
      <c r="J163" s="27">
        <f t="shared" ref="J163:J164" si="97">(3.6/48.7)*I155</f>
        <v>4.535112936</v>
      </c>
      <c r="K163" s="29">
        <f t="shared" ref="K163:K164" si="98">D163-J163</f>
        <v>68.46488706</v>
      </c>
      <c r="L163" s="29">
        <f t="shared" si="96"/>
        <v>51.68916769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10746.0</v>
      </c>
      <c r="E164" s="57">
        <v>2818934.0</v>
      </c>
      <c r="F164" s="56">
        <v>381.2</v>
      </c>
      <c r="G164" s="27"/>
      <c r="H164" s="28"/>
      <c r="I164" s="28"/>
      <c r="J164" s="27">
        <f t="shared" si="97"/>
        <v>13.32443532</v>
      </c>
      <c r="K164" s="29">
        <f t="shared" si="98"/>
        <v>10732.67556</v>
      </c>
      <c r="L164" s="29">
        <f t="shared" si="96"/>
        <v>380.7352554</v>
      </c>
      <c r="M164" s="29">
        <f>L168*(E164/100000)</f>
        <v>6272.14016</v>
      </c>
      <c r="N164" s="27">
        <f>K164-M164</f>
        <v>4460.535405</v>
      </c>
      <c r="O164" s="42">
        <v>42.0</v>
      </c>
      <c r="P164" s="46">
        <v>38.5</v>
      </c>
      <c r="Q164" s="28">
        <f>N164*P164</f>
        <v>171730.6131</v>
      </c>
    </row>
    <row r="165">
      <c r="A165" s="32"/>
      <c r="B165" s="32"/>
      <c r="C165" s="24" t="s">
        <v>42</v>
      </c>
      <c r="D165" s="56">
        <v>71.0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71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10890.0</v>
      </c>
      <c r="E166" s="59">
        <v>2951389.0</v>
      </c>
      <c r="F166" s="58">
        <v>369.0</v>
      </c>
      <c r="G166" s="29"/>
      <c r="H166" s="28"/>
      <c r="I166" s="28"/>
      <c r="J166" s="27"/>
      <c r="K166" s="29">
        <f>SUM(K163:K165)</f>
        <v>10872.14045</v>
      </c>
      <c r="L166" s="29">
        <f t="shared" ref="L166:L168" si="99">K166/(E166/100000)</f>
        <v>368.3736861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4993.0</v>
      </c>
      <c r="E167" s="57">
        <v>2833932.0</v>
      </c>
      <c r="F167" s="56">
        <v>176.2</v>
      </c>
      <c r="G167" s="27"/>
      <c r="H167" s="28"/>
      <c r="I167" s="28"/>
      <c r="J167" s="27">
        <f t="shared" ref="J167:J168" si="100">(44.6/48.7)*I155</f>
        <v>56.18501027</v>
      </c>
      <c r="K167" s="29">
        <f t="shared" ref="K167:K168" si="101">D167-J167</f>
        <v>4936.81499</v>
      </c>
      <c r="L167" s="29">
        <f t="shared" si="99"/>
        <v>174.2037208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33733.0</v>
      </c>
      <c r="E168" s="57">
        <v>1.5086679E7</v>
      </c>
      <c r="F168" s="56">
        <v>223.6</v>
      </c>
      <c r="G168" s="27"/>
      <c r="H168" s="28"/>
      <c r="I168" s="28"/>
      <c r="J168" s="27">
        <f t="shared" si="100"/>
        <v>165.0749487</v>
      </c>
      <c r="K168" s="29">
        <f t="shared" si="101"/>
        <v>33567.92505</v>
      </c>
      <c r="L168" s="29">
        <f t="shared" si="99"/>
        <v>222.500426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107.0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107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38833.0</v>
      </c>
      <c r="E170" s="59">
        <v>1.7920611E7</v>
      </c>
      <c r="F170" s="58">
        <v>216.7</v>
      </c>
      <c r="G170" s="29"/>
      <c r="H170" s="28"/>
      <c r="I170" s="28"/>
      <c r="J170" s="27"/>
      <c r="K170" s="29">
        <f>SUM(K167:K169)</f>
        <v>38611.74004</v>
      </c>
      <c r="L170" s="29">
        <f t="shared" ref="L170:L173" si="102">K170/(E170/100000)</f>
        <v>215.459953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51544.0</v>
      </c>
      <c r="E171" s="59">
        <v>2.2302568E7</v>
      </c>
      <c r="F171" s="58">
        <v>231.1</v>
      </c>
      <c r="G171" s="29"/>
      <c r="H171" s="28"/>
      <c r="I171" s="28"/>
      <c r="J171" s="27"/>
      <c r="K171" s="29">
        <f>SUM(K170,K166,K162,K158)</f>
        <v>51544</v>
      </c>
      <c r="L171" s="29">
        <f t="shared" si="102"/>
        <v>231.1123993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30.0</v>
      </c>
      <c r="E172" s="57">
        <v>67382.0</v>
      </c>
      <c r="F172" s="56">
        <v>44.5</v>
      </c>
      <c r="G172" s="27"/>
      <c r="H172" s="28"/>
      <c r="I172" s="28">
        <f>I175-I173</f>
        <v>103</v>
      </c>
      <c r="J172" s="27"/>
      <c r="K172" s="29">
        <f>D172+I172</f>
        <v>133</v>
      </c>
      <c r="L172" s="29">
        <f t="shared" si="102"/>
        <v>197.3820902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874.0</v>
      </c>
      <c r="E173" s="57">
        <v>184135.0</v>
      </c>
      <c r="F173" s="56">
        <v>474.7</v>
      </c>
      <c r="G173" s="27">
        <v>1.42</v>
      </c>
      <c r="H173" s="28">
        <f>D173*G173</f>
        <v>1241.08</v>
      </c>
      <c r="I173" s="28">
        <f>H173-D173</f>
        <v>367.08</v>
      </c>
      <c r="J173" s="27"/>
      <c r="K173" s="29">
        <f>H173</f>
        <v>1241.08</v>
      </c>
      <c r="L173" s="29">
        <f t="shared" si="102"/>
        <v>674.0054851</v>
      </c>
      <c r="M173" s="29">
        <f>L185*(E172/100000)</f>
        <v>223.4507337</v>
      </c>
      <c r="N173" s="27">
        <f>K173-M173</f>
        <v>1017.629266</v>
      </c>
      <c r="O173" s="42">
        <v>47.0</v>
      </c>
      <c r="P173" s="46">
        <v>33.95</v>
      </c>
      <c r="Q173" s="28">
        <f>N173*P173</f>
        <v>34548.51359</v>
      </c>
    </row>
    <row r="174">
      <c r="A174" s="32"/>
      <c r="B174" s="32"/>
      <c r="C174" s="24" t="s">
        <v>42</v>
      </c>
      <c r="D174" s="56">
        <v>0.0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0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904.0</v>
      </c>
      <c r="E175" s="59">
        <v>251517.0</v>
      </c>
      <c r="F175" s="58">
        <v>359.4</v>
      </c>
      <c r="G175" s="29">
        <v>1.52</v>
      </c>
      <c r="H175" s="28">
        <f>D175*G175</f>
        <v>1374.08</v>
      </c>
      <c r="I175" s="28">
        <f>H175-D175</f>
        <v>470.08</v>
      </c>
      <c r="J175" s="27"/>
      <c r="K175" s="29">
        <f>SUM(K172:K174)</f>
        <v>1374.08</v>
      </c>
      <c r="L175" s="29">
        <f t="shared" ref="L175:L177" si="103">K175/(E175/100000)</f>
        <v>546.3169488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50.0</v>
      </c>
      <c r="E176" s="57">
        <v>32805.0</v>
      </c>
      <c r="F176" s="56">
        <v>152.4</v>
      </c>
      <c r="G176" s="27"/>
      <c r="H176" s="28"/>
      <c r="I176" s="28"/>
      <c r="J176" s="27">
        <f t="shared" ref="J176:J177" si="104">(0.5/48.7)*I172</f>
        <v>1.057494867</v>
      </c>
      <c r="K176" s="29">
        <f t="shared" ref="K176:K177" si="105">D176-J176</f>
        <v>48.94250513</v>
      </c>
      <c r="L176" s="29">
        <f t="shared" si="103"/>
        <v>149.192212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1553.0</v>
      </c>
      <c r="E177" s="57">
        <v>1033719.0</v>
      </c>
      <c r="F177" s="56">
        <v>150.2</v>
      </c>
      <c r="G177" s="27"/>
      <c r="H177" s="28"/>
      <c r="I177" s="28"/>
      <c r="J177" s="27">
        <f t="shared" si="104"/>
        <v>3.768788501</v>
      </c>
      <c r="K177" s="29">
        <f t="shared" si="105"/>
        <v>1549.231211</v>
      </c>
      <c r="L177" s="29">
        <f t="shared" si="103"/>
        <v>149.8696659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1610.0</v>
      </c>
      <c r="E179" s="59">
        <v>1066524.0</v>
      </c>
      <c r="F179" s="58">
        <v>151.0</v>
      </c>
      <c r="G179" s="29"/>
      <c r="H179" s="28"/>
      <c r="I179" s="28"/>
      <c r="J179" s="27"/>
      <c r="K179" s="29">
        <f>SUM(K176:K178)</f>
        <v>1605.173717</v>
      </c>
      <c r="L179" s="29">
        <f t="shared" ref="L179:L181" si="106">K179/(E179/100000)</f>
        <v>150.505166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108.0</v>
      </c>
      <c r="E180" s="57">
        <v>110549.0</v>
      </c>
      <c r="F180" s="56">
        <v>97.7</v>
      </c>
      <c r="G180" s="27"/>
      <c r="H180" s="28"/>
      <c r="I180" s="28"/>
      <c r="J180" s="27">
        <f t="shared" ref="J180:J181" si="107">(3.6/48.7)*I172</f>
        <v>7.613963039</v>
      </c>
      <c r="K180" s="29">
        <f t="shared" ref="K180:K181" si="108">D180-J180</f>
        <v>100.386037</v>
      </c>
      <c r="L180" s="29">
        <f t="shared" si="106"/>
        <v>90.80682499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16058.0</v>
      </c>
      <c r="E181" s="57">
        <v>2754888.0</v>
      </c>
      <c r="F181" s="56">
        <v>582.9</v>
      </c>
      <c r="G181" s="27"/>
      <c r="H181" s="28"/>
      <c r="I181" s="28"/>
      <c r="J181" s="27">
        <f t="shared" si="107"/>
        <v>27.13527721</v>
      </c>
      <c r="K181" s="29">
        <f t="shared" si="108"/>
        <v>16030.86472</v>
      </c>
      <c r="L181" s="29">
        <f t="shared" si="106"/>
        <v>581.9062235</v>
      </c>
      <c r="M181" s="29">
        <f>L185*(E181/100000)</f>
        <v>9135.700112</v>
      </c>
      <c r="N181" s="27">
        <f>K181-M181</f>
        <v>6895.164611</v>
      </c>
      <c r="O181" s="42">
        <v>47.0</v>
      </c>
      <c r="P181" s="46">
        <v>33.95</v>
      </c>
      <c r="Q181" s="28">
        <f>N181*P181</f>
        <v>234090.8386</v>
      </c>
    </row>
    <row r="182">
      <c r="A182" s="32"/>
      <c r="B182" s="32"/>
      <c r="C182" s="24" t="s">
        <v>42</v>
      </c>
      <c r="D182" s="56">
        <v>88.0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16254.0</v>
      </c>
      <c r="E183" s="59">
        <v>2865437.0</v>
      </c>
      <c r="F183" s="58">
        <v>567.2</v>
      </c>
      <c r="G183" s="29"/>
      <c r="H183" s="28"/>
      <c r="I183" s="28"/>
      <c r="J183" s="27"/>
      <c r="K183" s="29">
        <f>SUM(K180:K182)</f>
        <v>16219.25076</v>
      </c>
      <c r="L183" s="29">
        <f t="shared" ref="L183:L185" si="109">K183/(E183/100000)</f>
        <v>566.030618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6298.0</v>
      </c>
      <c r="E184" s="57">
        <v>2336110.0</v>
      </c>
      <c r="F184" s="56">
        <v>269.6</v>
      </c>
      <c r="G184" s="27"/>
      <c r="H184" s="28"/>
      <c r="I184" s="28"/>
      <c r="J184" s="27">
        <f t="shared" ref="J184:J185" si="110">(44.6/48.7)*I172</f>
        <v>94.32854209</v>
      </c>
      <c r="K184" s="29">
        <f t="shared" ref="K184:K185" si="111">D184-J184</f>
        <v>6203.671458</v>
      </c>
      <c r="L184" s="29">
        <f t="shared" si="109"/>
        <v>265.5556227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54044.0</v>
      </c>
      <c r="E185" s="57">
        <v>1.6195698E7</v>
      </c>
      <c r="F185" s="56">
        <v>333.7</v>
      </c>
      <c r="G185" s="27"/>
      <c r="H185" s="28"/>
      <c r="I185" s="28"/>
      <c r="J185" s="27">
        <f t="shared" si="110"/>
        <v>336.1759343</v>
      </c>
      <c r="K185" s="29">
        <f t="shared" si="111"/>
        <v>53707.82407</v>
      </c>
      <c r="L185" s="29">
        <f t="shared" si="109"/>
        <v>331.6178411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60500.0</v>
      </c>
      <c r="E187" s="59">
        <v>1.8531808E7</v>
      </c>
      <c r="F187" s="58">
        <v>326.5</v>
      </c>
      <c r="G187" s="29"/>
      <c r="H187" s="28"/>
      <c r="I187" s="28"/>
      <c r="J187" s="27"/>
      <c r="K187" s="29">
        <f>SUM(K184:K186)</f>
        <v>60069.49552</v>
      </c>
      <c r="L187" s="29">
        <f t="shared" ref="L187:L190" si="112">K187/(E187/100000)</f>
        <v>324.1426607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79268.0</v>
      </c>
      <c r="E188" s="59">
        <v>2.2715286E7</v>
      </c>
      <c r="F188" s="58">
        <v>349.0</v>
      </c>
      <c r="G188" s="29"/>
      <c r="H188" s="28"/>
      <c r="I188" s="28"/>
      <c r="J188" s="27"/>
      <c r="K188" s="29">
        <f>SUM(K187,K183,K179,K175)</f>
        <v>79268</v>
      </c>
      <c r="L188" s="29">
        <f t="shared" si="112"/>
        <v>348.9632488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35.0</v>
      </c>
      <c r="E189" s="57">
        <v>50765.0</v>
      </c>
      <c r="F189" s="56">
        <v>68.9</v>
      </c>
      <c r="G189" s="27"/>
      <c r="H189" s="28"/>
      <c r="I189" s="28">
        <f>I192-I190</f>
        <v>119.26</v>
      </c>
      <c r="J189" s="27"/>
      <c r="K189" s="29">
        <f>D189+I189</f>
        <v>154.26</v>
      </c>
      <c r="L189" s="29">
        <f t="shared" si="112"/>
        <v>303.8707771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995.0</v>
      </c>
      <c r="E190" s="57">
        <v>158982.0</v>
      </c>
      <c r="F190" s="56">
        <v>625.9</v>
      </c>
      <c r="G190" s="27">
        <v>1.42</v>
      </c>
      <c r="H190" s="28">
        <f>D190*G190</f>
        <v>1412.9</v>
      </c>
      <c r="I190" s="28">
        <f>H190-D190</f>
        <v>417.9</v>
      </c>
      <c r="J190" s="27"/>
      <c r="K190" s="29">
        <f>H190</f>
        <v>1412.9</v>
      </c>
      <c r="L190" s="29">
        <f t="shared" si="112"/>
        <v>888.7169617</v>
      </c>
      <c r="M190" s="29">
        <f>L202*(E190/100000)</f>
        <v>770.7508705</v>
      </c>
      <c r="N190" s="27">
        <f>K190-M190</f>
        <v>642.1491295</v>
      </c>
      <c r="O190" s="42">
        <v>52.0</v>
      </c>
      <c r="P190" s="46">
        <v>29.6</v>
      </c>
      <c r="Q190" s="28">
        <f>N190*P190</f>
        <v>19007.61423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1033.0</v>
      </c>
      <c r="E192" s="59">
        <v>209747.0</v>
      </c>
      <c r="F192" s="58">
        <v>492.5</v>
      </c>
      <c r="G192" s="29">
        <v>1.52</v>
      </c>
      <c r="H192" s="28">
        <f>D192*G192</f>
        <v>1570.16</v>
      </c>
      <c r="I192" s="28">
        <f>H192-D192</f>
        <v>537.16</v>
      </c>
      <c r="J192" s="27"/>
      <c r="K192" s="29">
        <f>SUM(K189:K191)</f>
        <v>1570.16</v>
      </c>
      <c r="L192" s="29">
        <f t="shared" ref="L192:L194" si="113">K192/(E192/100000)</f>
        <v>748.5971194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41.0</v>
      </c>
      <c r="E193" s="57">
        <v>24833.0</v>
      </c>
      <c r="F193" s="56">
        <v>165.1</v>
      </c>
      <c r="G193" s="27"/>
      <c r="H193" s="28"/>
      <c r="I193" s="28"/>
      <c r="J193" s="27">
        <f t="shared" ref="J193:J194" si="114">(0.5/48.7)*I189</f>
        <v>1.224435318</v>
      </c>
      <c r="K193" s="29">
        <f t="shared" ref="K193:K194" si="115">D193-J193</f>
        <v>39.77556468</v>
      </c>
      <c r="L193" s="29">
        <f t="shared" si="113"/>
        <v>160.1722091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2042.0</v>
      </c>
      <c r="E194" s="57">
        <v>918160.0</v>
      </c>
      <c r="F194" s="56">
        <v>222.4</v>
      </c>
      <c r="G194" s="27"/>
      <c r="H194" s="28"/>
      <c r="I194" s="28"/>
      <c r="J194" s="27">
        <f t="shared" si="114"/>
        <v>4.290554415</v>
      </c>
      <c r="K194" s="29">
        <f t="shared" si="115"/>
        <v>2037.709446</v>
      </c>
      <c r="L194" s="29">
        <f t="shared" si="113"/>
        <v>221.9340252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13.0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13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2096.0</v>
      </c>
      <c r="E196" s="59">
        <v>942993.0</v>
      </c>
      <c r="F196" s="58">
        <v>222.3</v>
      </c>
      <c r="G196" s="29"/>
      <c r="H196" s="28"/>
      <c r="I196" s="28"/>
      <c r="J196" s="27"/>
      <c r="K196" s="29">
        <f>SUM(K193:K195)</f>
        <v>2090.48501</v>
      </c>
      <c r="L196" s="29">
        <f t="shared" ref="L196:L198" si="116">K196/(E196/100000)</f>
        <v>221.6861642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133.0</v>
      </c>
      <c r="E197" s="57">
        <v>87725.0</v>
      </c>
      <c r="F197" s="56">
        <v>151.6</v>
      </c>
      <c r="G197" s="27"/>
      <c r="H197" s="28"/>
      <c r="I197" s="28"/>
      <c r="J197" s="27">
        <f t="shared" ref="J197:J198" si="117">(3.6/48.7)*I189</f>
        <v>8.815934292</v>
      </c>
      <c r="K197" s="29">
        <f t="shared" ref="K197:K198" si="118">D197-J197</f>
        <v>124.1840657</v>
      </c>
      <c r="L197" s="29">
        <f t="shared" si="116"/>
        <v>141.5606335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20932.0</v>
      </c>
      <c r="E198" s="57">
        <v>2357414.0</v>
      </c>
      <c r="F198" s="56">
        <v>887.9</v>
      </c>
      <c r="G198" s="27"/>
      <c r="H198" s="28"/>
      <c r="I198" s="28"/>
      <c r="J198" s="27">
        <f t="shared" si="117"/>
        <v>30.89199179</v>
      </c>
      <c r="K198" s="29">
        <f t="shared" si="118"/>
        <v>20901.10801</v>
      </c>
      <c r="L198" s="29">
        <f t="shared" si="116"/>
        <v>886.6116859</v>
      </c>
      <c r="M198" s="29">
        <f>L202*(E198/100000)</f>
        <v>11428.83404</v>
      </c>
      <c r="N198" s="27">
        <f>K198-M198</f>
        <v>9472.273973</v>
      </c>
      <c r="O198" s="42">
        <v>52.0</v>
      </c>
      <c r="P198" s="46">
        <v>29.6</v>
      </c>
      <c r="Q198" s="28">
        <f>N198*P198</f>
        <v>280379.3096</v>
      </c>
    </row>
    <row r="199">
      <c r="A199" s="32"/>
      <c r="B199" s="32"/>
      <c r="C199" s="24" t="s">
        <v>42</v>
      </c>
      <c r="D199" s="56">
        <v>100.0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21165.0</v>
      </c>
      <c r="E200" s="59">
        <v>2445139.0</v>
      </c>
      <c r="F200" s="58">
        <v>865.6</v>
      </c>
      <c r="G200" s="29"/>
      <c r="H200" s="28"/>
      <c r="I200" s="28"/>
      <c r="J200" s="27"/>
      <c r="K200" s="29">
        <f>SUM(K197:K199)</f>
        <v>21125.29207</v>
      </c>
      <c r="L200" s="29">
        <f t="shared" ref="L200:L202" si="119">K200/(E200/100000)</f>
        <v>863.9710084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7340.0</v>
      </c>
      <c r="E201" s="57">
        <v>1803502.0</v>
      </c>
      <c r="F201" s="56">
        <v>407.0</v>
      </c>
      <c r="G201" s="27"/>
      <c r="H201" s="28"/>
      <c r="I201" s="28"/>
      <c r="J201" s="27">
        <f t="shared" ref="J201:J202" si="120">(44.6/48.7)*I189</f>
        <v>109.2196304</v>
      </c>
      <c r="K201" s="29">
        <f t="shared" ref="K201:K202" si="121">D201-J201</f>
        <v>7230.78037</v>
      </c>
      <c r="L201" s="29">
        <f t="shared" si="119"/>
        <v>400.929989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73925.0</v>
      </c>
      <c r="E202" s="57">
        <v>1.5169492E7</v>
      </c>
      <c r="F202" s="56">
        <v>487.3</v>
      </c>
      <c r="G202" s="27"/>
      <c r="H202" s="28"/>
      <c r="I202" s="28"/>
      <c r="J202" s="27">
        <f t="shared" si="120"/>
        <v>382.7174538</v>
      </c>
      <c r="K202" s="29">
        <f t="shared" si="121"/>
        <v>73542.28255</v>
      </c>
      <c r="L202" s="29">
        <f t="shared" si="119"/>
        <v>484.8038586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204.0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204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81469.0</v>
      </c>
      <c r="E204" s="59">
        <v>1.6972994E7</v>
      </c>
      <c r="F204" s="58">
        <v>480.0</v>
      </c>
      <c r="G204" s="29"/>
      <c r="H204" s="28"/>
      <c r="I204" s="28"/>
      <c r="J204" s="27"/>
      <c r="K204" s="29">
        <f>SUM(K201:K203)</f>
        <v>80977.06292</v>
      </c>
      <c r="L204" s="29">
        <f t="shared" ref="L204:L207" si="122">K204/(E204/100000)</f>
        <v>477.0935694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105763.0</v>
      </c>
      <c r="E205" s="59">
        <v>2.0570873E7</v>
      </c>
      <c r="F205" s="58">
        <v>514.1</v>
      </c>
      <c r="G205" s="29"/>
      <c r="H205" s="28"/>
      <c r="I205" s="28"/>
      <c r="J205" s="27"/>
      <c r="K205" s="29">
        <f>SUM(K204,K200,K196,K192)</f>
        <v>105763</v>
      </c>
      <c r="L205" s="29">
        <f t="shared" si="122"/>
        <v>514.1395798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40.0</v>
      </c>
      <c r="E206" s="57">
        <v>34331.0</v>
      </c>
      <c r="F206" s="56">
        <v>116.5</v>
      </c>
      <c r="G206" s="27"/>
      <c r="H206" s="28"/>
      <c r="I206" s="28">
        <f>I209-I207</f>
        <v>121.22</v>
      </c>
      <c r="J206" s="27"/>
      <c r="K206" s="29">
        <f>D206+I206</f>
        <v>161.22</v>
      </c>
      <c r="L206" s="29">
        <f t="shared" si="122"/>
        <v>469.6047304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1045.0</v>
      </c>
      <c r="E207" s="57">
        <v>131244.0</v>
      </c>
      <c r="F207" s="56">
        <v>796.2</v>
      </c>
      <c r="G207" s="27">
        <v>1.28</v>
      </c>
      <c r="H207" s="28">
        <f>D207*G207</f>
        <v>1337.6</v>
      </c>
      <c r="I207" s="28">
        <f>H207-D207</f>
        <v>292.6</v>
      </c>
      <c r="J207" s="27"/>
      <c r="K207" s="29">
        <f>H207</f>
        <v>1337.6</v>
      </c>
      <c r="L207" s="29">
        <f t="shared" si="122"/>
        <v>1019.1704</v>
      </c>
      <c r="M207" s="29">
        <f>L219*(E207/100000)</f>
        <v>905.0346236</v>
      </c>
      <c r="N207" s="27">
        <f>K207-M207</f>
        <v>432.5653764</v>
      </c>
      <c r="O207" s="42">
        <v>57.0</v>
      </c>
      <c r="P207" s="46">
        <v>25.4</v>
      </c>
      <c r="Q207" s="28">
        <f>N207*P207</f>
        <v>10987.16056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1089.0</v>
      </c>
      <c r="E209" s="59">
        <v>165575.0</v>
      </c>
      <c r="F209" s="58">
        <v>657.7</v>
      </c>
      <c r="G209" s="29">
        <v>1.38</v>
      </c>
      <c r="H209" s="28">
        <f>D209*G209</f>
        <v>1502.82</v>
      </c>
      <c r="I209" s="28">
        <f>H209-D209</f>
        <v>413.82</v>
      </c>
      <c r="J209" s="27"/>
      <c r="K209" s="29">
        <f>SUM(K206:K208)</f>
        <v>1502.82</v>
      </c>
      <c r="L209" s="29">
        <f t="shared" ref="L209:L211" si="123">K209/(E209/100000)</f>
        <v>907.6370225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44.0</v>
      </c>
      <c r="E210" s="57">
        <v>17810.0</v>
      </c>
      <c r="F210" s="56">
        <v>247.1</v>
      </c>
      <c r="G210" s="27"/>
      <c r="H210" s="28"/>
      <c r="I210" s="28"/>
      <c r="J210" s="27">
        <f t="shared" ref="J210:J211" si="124">(0.5/48.7)*I206</f>
        <v>1.244558522</v>
      </c>
      <c r="K210" s="29">
        <f t="shared" ref="K210:K211" si="125">D210-J210</f>
        <v>42.75544148</v>
      </c>
      <c r="L210" s="29">
        <f t="shared" si="123"/>
        <v>240.0642419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2665.0</v>
      </c>
      <c r="E211" s="57">
        <v>774807.0</v>
      </c>
      <c r="F211" s="56">
        <v>344.0</v>
      </c>
      <c r="G211" s="27"/>
      <c r="H211" s="28"/>
      <c r="I211" s="28"/>
      <c r="J211" s="27">
        <f t="shared" si="124"/>
        <v>3.004106776</v>
      </c>
      <c r="K211" s="29">
        <f t="shared" si="125"/>
        <v>2661.995893</v>
      </c>
      <c r="L211" s="29">
        <f t="shared" si="123"/>
        <v>343.5689008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2720.0</v>
      </c>
      <c r="E213" s="59">
        <v>792617.0</v>
      </c>
      <c r="F213" s="58">
        <v>343.2</v>
      </c>
      <c r="G213" s="29"/>
      <c r="H213" s="28"/>
      <c r="I213" s="28"/>
      <c r="J213" s="27"/>
      <c r="K213" s="29">
        <f>SUM(K210:K212)</f>
        <v>2715.751335</v>
      </c>
      <c r="L213" s="29">
        <f t="shared" ref="L213:L215" si="126">K213/(E213/100000)</f>
        <v>342.6309724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129.0</v>
      </c>
      <c r="E214" s="57">
        <v>63535.0</v>
      </c>
      <c r="F214" s="56">
        <v>203.0</v>
      </c>
      <c r="G214" s="27"/>
      <c r="H214" s="28"/>
      <c r="I214" s="28"/>
      <c r="J214" s="27">
        <f t="shared" ref="J214:J215" si="127">(3.6/48.7)*I206</f>
        <v>8.960821355</v>
      </c>
      <c r="K214" s="29">
        <f t="shared" ref="K214:K215" si="128">D214-J214</f>
        <v>120.0391786</v>
      </c>
      <c r="L214" s="29">
        <f t="shared" si="126"/>
        <v>188.9339398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23553.0</v>
      </c>
      <c r="E215" s="57">
        <v>1927399.0</v>
      </c>
      <c r="F215" s="60">
        <v>1222.0</v>
      </c>
      <c r="G215" s="27"/>
      <c r="H215" s="28"/>
      <c r="I215" s="28"/>
      <c r="J215" s="29">
        <f t="shared" si="127"/>
        <v>21.62956879</v>
      </c>
      <c r="K215" s="29">
        <f t="shared" si="128"/>
        <v>23531.37043</v>
      </c>
      <c r="L215" s="29">
        <f t="shared" si="126"/>
        <v>1220.887343</v>
      </c>
      <c r="M215" s="29">
        <f>L219*(E215/100000)</f>
        <v>13290.99104</v>
      </c>
      <c r="N215" s="29">
        <f>K215-M215</f>
        <v>10240.37939</v>
      </c>
      <c r="O215" s="42">
        <v>57.0</v>
      </c>
      <c r="P215" s="33">
        <v>25.4</v>
      </c>
      <c r="Q215" s="28">
        <f>N215*P215</f>
        <v>260105.6364</v>
      </c>
    </row>
    <row r="216">
      <c r="A216" s="32"/>
      <c r="B216" s="32"/>
      <c r="C216" s="24" t="s">
        <v>42</v>
      </c>
      <c r="D216" s="56">
        <v>100.0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23782.0</v>
      </c>
      <c r="E217" s="59">
        <v>1990934.0</v>
      </c>
      <c r="F217" s="61">
        <v>1194.5</v>
      </c>
      <c r="G217" s="27"/>
      <c r="H217" s="28"/>
      <c r="I217" s="28"/>
      <c r="J217" s="27"/>
      <c r="K217" s="29">
        <f>SUM(K214:K216)</f>
        <v>23751.40961</v>
      </c>
      <c r="L217" s="29">
        <f t="shared" ref="L217:L219" si="129">K217/(E217/100000)</f>
        <v>1192.978251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8028.0</v>
      </c>
      <c r="E218" s="57">
        <v>1392397.0</v>
      </c>
      <c r="F218" s="56">
        <v>576.6</v>
      </c>
      <c r="G218" s="27"/>
      <c r="H218" s="28"/>
      <c r="I218" s="28"/>
      <c r="J218" s="27">
        <f t="shared" ref="J218:J219" si="130">(44.6/48.7)*I206</f>
        <v>111.0146201</v>
      </c>
      <c r="K218" s="29">
        <f t="shared" ref="K218:K219" si="131">D218-J218</f>
        <v>7916.98538</v>
      </c>
      <c r="L218" s="29">
        <f t="shared" si="129"/>
        <v>568.5867881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97191.0</v>
      </c>
      <c r="E219" s="57">
        <v>1.4055337E7</v>
      </c>
      <c r="F219" s="56">
        <v>691.5</v>
      </c>
      <c r="G219" s="27"/>
      <c r="H219" s="28"/>
      <c r="I219" s="28"/>
      <c r="J219" s="27">
        <f t="shared" si="130"/>
        <v>267.9663244</v>
      </c>
      <c r="K219" s="29">
        <f t="shared" si="131"/>
        <v>96923.03368</v>
      </c>
      <c r="L219" s="29">
        <f t="shared" si="129"/>
        <v>689.5817132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243.0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243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105462.0</v>
      </c>
      <c r="E221" s="59">
        <v>1.5447734E7</v>
      </c>
      <c r="F221" s="58">
        <v>682.7</v>
      </c>
      <c r="G221" s="29"/>
      <c r="H221" s="28"/>
      <c r="I221" s="28"/>
      <c r="J221" s="27"/>
      <c r="K221" s="29">
        <f>SUM(K218:K220)</f>
        <v>105083.0191</v>
      </c>
      <c r="L221" s="29">
        <f t="shared" ref="L221:L224" si="132">K221/(E221/100000)</f>
        <v>680.2487605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133053.0</v>
      </c>
      <c r="E222" s="59">
        <v>1.839686E7</v>
      </c>
      <c r="F222" s="58">
        <v>723.2</v>
      </c>
      <c r="G222" s="29"/>
      <c r="H222" s="28"/>
      <c r="I222" s="28"/>
      <c r="J222" s="27"/>
      <c r="K222" s="29">
        <f>SUM(K221,K217,K213,K209)</f>
        <v>133053</v>
      </c>
      <c r="L222" s="29">
        <f t="shared" si="132"/>
        <v>723.2375525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44.0</v>
      </c>
      <c r="E223" s="57">
        <v>20984.0</v>
      </c>
      <c r="F223" s="56">
        <v>209.7</v>
      </c>
      <c r="G223" s="27"/>
      <c r="H223" s="28"/>
      <c r="I223" s="28">
        <f>I226-I224</f>
        <v>127.42</v>
      </c>
      <c r="J223" s="27"/>
      <c r="K223" s="29">
        <f>D223+I223</f>
        <v>171.42</v>
      </c>
      <c r="L223" s="29">
        <f t="shared" si="132"/>
        <v>816.9081205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1088.0</v>
      </c>
      <c r="E224" s="57">
        <v>88068.0</v>
      </c>
      <c r="F224" s="60">
        <v>1235.4</v>
      </c>
      <c r="G224" s="27">
        <v>1.28</v>
      </c>
      <c r="H224" s="28">
        <f>D224*G224</f>
        <v>1392.64</v>
      </c>
      <c r="I224" s="28">
        <f>H224-D224</f>
        <v>304.64</v>
      </c>
      <c r="J224" s="29"/>
      <c r="K224" s="29">
        <f>H224</f>
        <v>1392.64</v>
      </c>
      <c r="L224" s="29">
        <f t="shared" si="132"/>
        <v>1581.323523</v>
      </c>
      <c r="M224" s="29">
        <f>L236*(E224/100000)</f>
        <v>939.6538086</v>
      </c>
      <c r="N224" s="29">
        <f>K224-M224</f>
        <v>452.9861914</v>
      </c>
      <c r="O224" s="42">
        <v>62.0</v>
      </c>
      <c r="P224" s="33">
        <v>21.3</v>
      </c>
      <c r="Q224" s="28">
        <f>N224*P224</f>
        <v>9648.605878</v>
      </c>
    </row>
    <row r="225">
      <c r="A225" s="32"/>
      <c r="B225" s="32"/>
      <c r="C225" s="24" t="s">
        <v>42</v>
      </c>
      <c r="D225" s="56">
        <v>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1137.0</v>
      </c>
      <c r="E226" s="59">
        <v>109052.0</v>
      </c>
      <c r="F226" s="61">
        <v>1042.6</v>
      </c>
      <c r="G226" s="29">
        <v>1.38</v>
      </c>
      <c r="H226" s="28">
        <f>D226*G226</f>
        <v>1569.06</v>
      </c>
      <c r="I226" s="28">
        <f>H226-D226</f>
        <v>432.06</v>
      </c>
      <c r="J226" s="27"/>
      <c r="K226" s="29">
        <f>SUM(K223:K225)</f>
        <v>1569.06</v>
      </c>
      <c r="L226" s="29">
        <f t="shared" ref="L226:L228" si="133">K226/(E226/100000)</f>
        <v>1438.818178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59.0</v>
      </c>
      <c r="E227" s="57">
        <v>11114.0</v>
      </c>
      <c r="F227" s="56">
        <v>530.9</v>
      </c>
      <c r="G227" s="27"/>
      <c r="H227" s="28"/>
      <c r="I227" s="28"/>
      <c r="J227" s="27">
        <f t="shared" ref="J227:J228" si="134">(0.5/48.7)*I223</f>
        <v>1.308213552</v>
      </c>
      <c r="K227" s="29">
        <f t="shared" ref="K227:K228" si="135">D227-J227</f>
        <v>57.69178645</v>
      </c>
      <c r="L227" s="29">
        <f t="shared" si="133"/>
        <v>519.0911143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2879.0</v>
      </c>
      <c r="E228" s="57">
        <v>532781.0</v>
      </c>
      <c r="F228" s="56">
        <v>540.4</v>
      </c>
      <c r="G228" s="27"/>
      <c r="H228" s="28"/>
      <c r="I228" s="28"/>
      <c r="J228" s="27">
        <f t="shared" si="134"/>
        <v>3.127720739</v>
      </c>
      <c r="K228" s="29">
        <f t="shared" si="135"/>
        <v>2875.872279</v>
      </c>
      <c r="L228" s="29">
        <f t="shared" si="133"/>
        <v>539.7850673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2951.0</v>
      </c>
      <c r="E230" s="59">
        <v>543895.0</v>
      </c>
      <c r="F230" s="58">
        <v>542.6</v>
      </c>
      <c r="G230" s="29"/>
      <c r="H230" s="28"/>
      <c r="I230" s="28"/>
      <c r="J230" s="27"/>
      <c r="K230" s="29">
        <f>SUM(K227:K229)</f>
        <v>2946.564066</v>
      </c>
      <c r="L230" s="29">
        <f t="shared" ref="L230:L232" si="136">K230/(E230/100000)</f>
        <v>541.7523724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113.0</v>
      </c>
      <c r="E231" s="57">
        <v>41369.0</v>
      </c>
      <c r="F231" s="56">
        <v>273.2</v>
      </c>
      <c r="G231" s="27"/>
      <c r="H231" s="28"/>
      <c r="I231" s="28"/>
      <c r="J231" s="27">
        <f t="shared" ref="J231:J232" si="137">(3.6/48.7)*I223</f>
        <v>9.419137577</v>
      </c>
      <c r="K231" s="29">
        <f t="shared" ref="K231:K232" si="138">D231-J231</f>
        <v>103.5808624</v>
      </c>
      <c r="L231" s="29">
        <f t="shared" si="136"/>
        <v>250.3828046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22408.0</v>
      </c>
      <c r="E232" s="57">
        <v>1297182.0</v>
      </c>
      <c r="F232" s="60">
        <v>1727.4</v>
      </c>
      <c r="G232" s="27"/>
      <c r="H232" s="28"/>
      <c r="I232" s="28"/>
      <c r="J232" s="29">
        <f t="shared" si="137"/>
        <v>22.51958932</v>
      </c>
      <c r="K232" s="29">
        <f t="shared" si="138"/>
        <v>22385.48041</v>
      </c>
      <c r="L232" s="29">
        <f t="shared" si="136"/>
        <v>1725.70082</v>
      </c>
      <c r="M232" s="29">
        <f>L236*(E232/100000)</f>
        <v>13840.46426</v>
      </c>
      <c r="N232" s="29">
        <f>K232-M232</f>
        <v>8545.016148</v>
      </c>
      <c r="O232" s="42">
        <v>62.0</v>
      </c>
      <c r="P232" s="33">
        <v>21.3</v>
      </c>
      <c r="Q232" s="28">
        <f>N232*P232</f>
        <v>182008.844</v>
      </c>
    </row>
    <row r="233">
      <c r="A233" s="32"/>
      <c r="B233" s="32"/>
      <c r="C233" s="24" t="s">
        <v>42</v>
      </c>
      <c r="D233" s="56">
        <v>93.0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93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22614.0</v>
      </c>
      <c r="E234" s="59">
        <v>1338551.0</v>
      </c>
      <c r="F234" s="61">
        <v>1689.4</v>
      </c>
      <c r="G234" s="27"/>
      <c r="H234" s="28"/>
      <c r="I234" s="28"/>
      <c r="J234" s="27"/>
      <c r="K234" s="29">
        <f>SUM(K231:K233)</f>
        <v>22582.06127</v>
      </c>
      <c r="L234" s="29">
        <f t="shared" ref="L234:L236" si="139">K234/(E234/100000)</f>
        <v>1687.052736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8248.0</v>
      </c>
      <c r="E235" s="57">
        <v>965202.0</v>
      </c>
      <c r="F235" s="56">
        <v>854.5</v>
      </c>
      <c r="G235" s="27"/>
      <c r="H235" s="28"/>
      <c r="I235" s="28"/>
      <c r="J235" s="27">
        <f t="shared" ref="J235:J236" si="140">(44.6/48.7)*I223</f>
        <v>116.6926489</v>
      </c>
      <c r="K235" s="29">
        <f t="shared" ref="K235:K236" si="141">D235-J235</f>
        <v>8131.307351</v>
      </c>
      <c r="L235" s="29">
        <f t="shared" si="139"/>
        <v>842.4461772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113127.0</v>
      </c>
      <c r="E236" s="57">
        <v>1.0576553E7</v>
      </c>
      <c r="F236" s="60">
        <v>1069.6</v>
      </c>
      <c r="G236" s="27"/>
      <c r="H236" s="28"/>
      <c r="I236" s="28"/>
      <c r="J236" s="29">
        <f t="shared" si="140"/>
        <v>278.9926899</v>
      </c>
      <c r="K236" s="29">
        <f t="shared" si="141"/>
        <v>112848.0073</v>
      </c>
      <c r="L236" s="29">
        <f t="shared" si="139"/>
        <v>1066.963947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271.0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271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121646.0</v>
      </c>
      <c r="E238" s="59">
        <v>1.1541755E7</v>
      </c>
      <c r="F238" s="61">
        <v>1054.0</v>
      </c>
      <c r="G238" s="27"/>
      <c r="H238" s="28"/>
      <c r="I238" s="28"/>
      <c r="J238" s="27"/>
      <c r="K238" s="29">
        <f>SUM(K235:K237)</f>
        <v>121250.3147</v>
      </c>
      <c r="L238" s="29">
        <f t="shared" ref="L238:L241" si="142">K238/(E238/100000)</f>
        <v>1050.536202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148348.0</v>
      </c>
      <c r="E239" s="59">
        <v>1.3533253E7</v>
      </c>
      <c r="F239" s="61">
        <v>1096.2</v>
      </c>
      <c r="G239" s="27"/>
      <c r="H239" s="28"/>
      <c r="I239" s="28"/>
      <c r="J239" s="27"/>
      <c r="K239" s="29">
        <f>SUM(K238,K234,K230,K226)</f>
        <v>148348</v>
      </c>
      <c r="L239" s="29">
        <f t="shared" si="142"/>
        <v>1096.173995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42.0</v>
      </c>
      <c r="E240" s="57">
        <v>13947.0</v>
      </c>
      <c r="F240" s="56">
        <v>301.1</v>
      </c>
      <c r="G240" s="27"/>
      <c r="H240" s="28"/>
      <c r="I240" s="28">
        <f>I243-I241</f>
        <v>123.59</v>
      </c>
      <c r="J240" s="27"/>
      <c r="K240" s="29">
        <f>D240+I240</f>
        <v>165.59</v>
      </c>
      <c r="L240" s="29">
        <f t="shared" si="142"/>
        <v>1187.280419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1210.0</v>
      </c>
      <c r="E241" s="57">
        <v>63503.0</v>
      </c>
      <c r="F241" s="60">
        <v>1905.4</v>
      </c>
      <c r="G241" s="27">
        <v>1.49</v>
      </c>
      <c r="H241" s="28">
        <f>D241*G241</f>
        <v>1802.9</v>
      </c>
      <c r="I241" s="28">
        <f>H241-D241</f>
        <v>592.9</v>
      </c>
      <c r="J241" s="29"/>
      <c r="K241" s="29">
        <f>H241</f>
        <v>1802.9</v>
      </c>
      <c r="L241" s="29">
        <f t="shared" si="142"/>
        <v>2839.078469</v>
      </c>
      <c r="M241" s="29">
        <f>L253*(E241/100000)</f>
        <v>1016.650027</v>
      </c>
      <c r="N241" s="29">
        <f>K241-M241</f>
        <v>786.2499728</v>
      </c>
      <c r="O241" s="42">
        <v>67.0</v>
      </c>
      <c r="P241" s="33">
        <v>17.55</v>
      </c>
      <c r="Q241" s="28">
        <f>N241*P241</f>
        <v>13798.68702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1257.0</v>
      </c>
      <c r="E243" s="59">
        <v>77450.0</v>
      </c>
      <c r="F243" s="61">
        <v>1623.0</v>
      </c>
      <c r="G243" s="27">
        <v>1.57</v>
      </c>
      <c r="H243" s="28">
        <f>D243*G243</f>
        <v>1973.49</v>
      </c>
      <c r="I243" s="28">
        <f>H243-D243</f>
        <v>716.49</v>
      </c>
      <c r="J243" s="27"/>
      <c r="K243" s="29">
        <f>SUM(K240:K242)</f>
        <v>1973.49</v>
      </c>
      <c r="L243" s="29">
        <f t="shared" ref="L243:L245" si="143">K243/(E243/100000)</f>
        <v>2548.082634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55.0</v>
      </c>
      <c r="E244" s="57">
        <v>7987.0</v>
      </c>
      <c r="F244" s="56">
        <v>688.6</v>
      </c>
      <c r="G244" s="27"/>
      <c r="H244" s="28"/>
      <c r="I244" s="28"/>
      <c r="J244" s="27">
        <f t="shared" ref="J244:J245" si="144">(0.5/48.7)*I240</f>
        <v>1.26889117</v>
      </c>
      <c r="K244" s="29">
        <f t="shared" ref="K244:K245" si="145">D244-J244</f>
        <v>53.73110883</v>
      </c>
      <c r="L244" s="29">
        <f t="shared" si="143"/>
        <v>672.73205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3532.0</v>
      </c>
      <c r="E245" s="57">
        <v>411351.0</v>
      </c>
      <c r="F245" s="56">
        <v>858.6</v>
      </c>
      <c r="G245" s="27"/>
      <c r="H245" s="28"/>
      <c r="I245" s="28"/>
      <c r="J245" s="27">
        <f t="shared" si="144"/>
        <v>6.087268994</v>
      </c>
      <c r="K245" s="29">
        <f t="shared" si="145"/>
        <v>3525.912731</v>
      </c>
      <c r="L245" s="29">
        <f t="shared" si="143"/>
        <v>857.154287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3605.0</v>
      </c>
      <c r="E247" s="59">
        <v>419338.0</v>
      </c>
      <c r="F247" s="58">
        <v>859.7</v>
      </c>
      <c r="G247" s="29"/>
      <c r="H247" s="28"/>
      <c r="I247" s="28"/>
      <c r="J247" s="27"/>
      <c r="K247" s="29">
        <f>SUM(K244:K246)</f>
        <v>3597.64384</v>
      </c>
      <c r="L247" s="29">
        <f t="shared" ref="L247:L249" si="146">K247/(E247/100000)</f>
        <v>857.9341342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168.0</v>
      </c>
      <c r="E248" s="57">
        <v>31085.0</v>
      </c>
      <c r="F248" s="56">
        <v>540.5</v>
      </c>
      <c r="G248" s="27"/>
      <c r="H248" s="28"/>
      <c r="I248" s="28"/>
      <c r="J248" s="27">
        <f t="shared" ref="J248:J249" si="147">(3.6/48.7)*I240</f>
        <v>9.136016427</v>
      </c>
      <c r="K248" s="29">
        <f t="shared" ref="K248:K249" si="148">D248-J248</f>
        <v>158.8639836</v>
      </c>
      <c r="L248" s="29">
        <f t="shared" si="146"/>
        <v>511.0631609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23929.0</v>
      </c>
      <c r="E249" s="57">
        <v>1011322.0</v>
      </c>
      <c r="F249" s="60">
        <v>2366.1</v>
      </c>
      <c r="G249" s="27"/>
      <c r="H249" s="28"/>
      <c r="I249" s="28"/>
      <c r="J249" s="29">
        <f t="shared" si="147"/>
        <v>43.82833676</v>
      </c>
      <c r="K249" s="29">
        <f t="shared" si="148"/>
        <v>23885.17166</v>
      </c>
      <c r="L249" s="29">
        <f t="shared" si="146"/>
        <v>2361.777126</v>
      </c>
      <c r="M249" s="29">
        <f>L253*(E249/100000)</f>
        <v>16190.73963</v>
      </c>
      <c r="N249" s="29">
        <f>K249-M249</f>
        <v>7694.432032</v>
      </c>
      <c r="O249" s="42">
        <v>67.0</v>
      </c>
      <c r="P249" s="33">
        <v>17.55</v>
      </c>
      <c r="Q249" s="28">
        <f>N249*P249</f>
        <v>135037.2822</v>
      </c>
    </row>
    <row r="250">
      <c r="A250" s="32"/>
      <c r="B250" s="32"/>
      <c r="C250" s="24" t="s">
        <v>42</v>
      </c>
      <c r="D250" s="56">
        <v>111.0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24208.0</v>
      </c>
      <c r="E251" s="59">
        <v>1042407.0</v>
      </c>
      <c r="F251" s="61">
        <v>2322.3</v>
      </c>
      <c r="G251" s="27"/>
      <c r="H251" s="28"/>
      <c r="I251" s="28"/>
      <c r="J251" s="27"/>
      <c r="K251" s="29">
        <f>SUM(K248:K250)</f>
        <v>24155.03565</v>
      </c>
      <c r="L251" s="29">
        <f t="shared" ref="L251:L253" si="149">K251/(E251/100000)</f>
        <v>2317.236516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9285.0</v>
      </c>
      <c r="E252" s="57">
        <v>724854.0</v>
      </c>
      <c r="F252" s="60">
        <v>1280.9</v>
      </c>
      <c r="G252" s="27"/>
      <c r="H252" s="28"/>
      <c r="I252" s="28"/>
      <c r="J252" s="29">
        <f t="shared" ref="J252:J253" si="150">(44.6/48.7)*I240</f>
        <v>113.1850924</v>
      </c>
      <c r="K252" s="29">
        <f t="shared" ref="K252:K253" si="151">D252-J252</f>
        <v>9171.814908</v>
      </c>
      <c r="L252" s="29">
        <f t="shared" si="149"/>
        <v>1265.33273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133248.0</v>
      </c>
      <c r="E253" s="57">
        <v>8289152.0</v>
      </c>
      <c r="F253" s="60">
        <v>1607.5</v>
      </c>
      <c r="G253" s="27"/>
      <c r="H253" s="28"/>
      <c r="I253" s="28"/>
      <c r="J253" s="29">
        <f t="shared" si="150"/>
        <v>542.9843943</v>
      </c>
      <c r="K253" s="29">
        <f t="shared" si="151"/>
        <v>132705.0156</v>
      </c>
      <c r="L253" s="29">
        <f t="shared" si="149"/>
        <v>1600.948029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280.0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280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142813.0</v>
      </c>
      <c r="E255" s="59">
        <v>9014006.0</v>
      </c>
      <c r="F255" s="61">
        <v>1584.3</v>
      </c>
      <c r="G255" s="27"/>
      <c r="H255" s="28"/>
      <c r="I255" s="28"/>
      <c r="J255" s="27"/>
      <c r="K255" s="29">
        <f>SUM(K252:K254)</f>
        <v>142156.8305</v>
      </c>
      <c r="L255" s="29">
        <f t="shared" ref="L255:L258" si="152">K255/(E255/100000)</f>
        <v>1577.066074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171883.0</v>
      </c>
      <c r="E256" s="59">
        <v>1.0553201E7</v>
      </c>
      <c r="F256" s="61">
        <v>1628.7</v>
      </c>
      <c r="G256" s="27"/>
      <c r="H256" s="28"/>
      <c r="I256" s="28"/>
      <c r="J256" s="27"/>
      <c r="K256" s="29">
        <f>SUM(K255,K251,K247,K243)</f>
        <v>171883</v>
      </c>
      <c r="L256" s="29">
        <f t="shared" si="152"/>
        <v>1628.728572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37.0</v>
      </c>
      <c r="E257" s="57">
        <v>9715.0</v>
      </c>
      <c r="F257" s="56">
        <v>380.9</v>
      </c>
      <c r="G257" s="27"/>
      <c r="H257" s="28"/>
      <c r="I257" s="28">
        <f>I260-I258</f>
        <v>118.14</v>
      </c>
      <c r="J257" s="27"/>
      <c r="K257" s="29">
        <f>D257+I257</f>
        <v>155.14</v>
      </c>
      <c r="L257" s="29">
        <f t="shared" si="152"/>
        <v>1596.911992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1149.0</v>
      </c>
      <c r="E258" s="57">
        <v>44262.0</v>
      </c>
      <c r="F258" s="60">
        <v>2595.9</v>
      </c>
      <c r="G258" s="27">
        <v>1.49</v>
      </c>
      <c r="H258" s="28">
        <f>D258*G258</f>
        <v>1712.01</v>
      </c>
      <c r="I258" s="28">
        <f>H258-D258</f>
        <v>563.01</v>
      </c>
      <c r="J258" s="29"/>
      <c r="K258" s="29">
        <f>H258</f>
        <v>1712.01</v>
      </c>
      <c r="L258" s="29">
        <f t="shared" si="152"/>
        <v>3867.90023</v>
      </c>
      <c r="M258" s="29">
        <f>L270*(E258/100000)</f>
        <v>1112.764219</v>
      </c>
      <c r="N258" s="29">
        <f>K258-M258</f>
        <v>599.2457814</v>
      </c>
      <c r="O258" s="42">
        <v>72.0</v>
      </c>
      <c r="P258" s="33">
        <v>14.0</v>
      </c>
      <c r="Q258" s="28">
        <f>N258*P258</f>
        <v>8389.440939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1195.0</v>
      </c>
      <c r="E260" s="59">
        <v>53977.0</v>
      </c>
      <c r="F260" s="61">
        <v>2213.9</v>
      </c>
      <c r="G260" s="27">
        <v>1.57</v>
      </c>
      <c r="H260" s="28">
        <f>D260*G260</f>
        <v>1876.15</v>
      </c>
      <c r="I260" s="28">
        <f>H260-D260</f>
        <v>681.15</v>
      </c>
      <c r="J260" s="27"/>
      <c r="K260" s="29">
        <f>SUM(K257:K259)</f>
        <v>1876.15</v>
      </c>
      <c r="L260" s="29">
        <f t="shared" ref="L260:L262" si="153">K260/(E260/100000)</f>
        <v>3475.832299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69.0</v>
      </c>
      <c r="E261" s="57">
        <v>5632.0</v>
      </c>
      <c r="F261" s="60">
        <v>1225.1</v>
      </c>
      <c r="G261" s="27"/>
      <c r="H261" s="28"/>
      <c r="I261" s="28"/>
      <c r="J261" s="27">
        <f t="shared" ref="J261:J262" si="154">(0.5/48.7)*I257</f>
        <v>1.212936345</v>
      </c>
      <c r="K261" s="29">
        <f t="shared" ref="K261:K262" si="155">D261-J261</f>
        <v>67.78706366</v>
      </c>
      <c r="L261" s="29">
        <f t="shared" si="153"/>
        <v>1203.605534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4255.0</v>
      </c>
      <c r="E262" s="57">
        <v>309644.0</v>
      </c>
      <c r="F262" s="60">
        <v>1374.2</v>
      </c>
      <c r="G262" s="27"/>
      <c r="H262" s="28"/>
      <c r="I262" s="28"/>
      <c r="J262" s="29">
        <f t="shared" si="154"/>
        <v>5.780390144</v>
      </c>
      <c r="K262" s="29">
        <f t="shared" si="155"/>
        <v>4249.21961</v>
      </c>
      <c r="L262" s="29">
        <f t="shared" si="153"/>
        <v>1372.291926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4332.0</v>
      </c>
      <c r="E264" s="59">
        <v>315276.0</v>
      </c>
      <c r="F264" s="61">
        <v>1374.0</v>
      </c>
      <c r="G264" s="27"/>
      <c r="H264" s="28"/>
      <c r="I264" s="28"/>
      <c r="J264" s="27"/>
      <c r="K264" s="29">
        <f>SUM(K261:K263)</f>
        <v>4325.006674</v>
      </c>
      <c r="L264" s="29">
        <f t="shared" ref="L264:L266" si="156">K264/(E264/100000)</f>
        <v>1371.816019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165.0</v>
      </c>
      <c r="E265" s="57">
        <v>22584.0</v>
      </c>
      <c r="F265" s="56">
        <v>730.6</v>
      </c>
      <c r="G265" s="27"/>
      <c r="H265" s="28"/>
      <c r="I265" s="28"/>
      <c r="J265" s="27">
        <f t="shared" ref="J265:J266" si="157">(3.6/48.7)*I257</f>
        <v>8.733141684</v>
      </c>
      <c r="K265" s="29">
        <f t="shared" ref="K265:K266" si="158">D265-J265</f>
        <v>156.2668583</v>
      </c>
      <c r="L265" s="29">
        <f t="shared" si="156"/>
        <v>691.936142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26645.0</v>
      </c>
      <c r="E266" s="57">
        <v>792442.0</v>
      </c>
      <c r="F266" s="60">
        <v>3362.4</v>
      </c>
      <c r="G266" s="27"/>
      <c r="H266" s="28"/>
      <c r="I266" s="28"/>
      <c r="J266" s="29">
        <f t="shared" si="157"/>
        <v>41.61880903</v>
      </c>
      <c r="K266" s="29">
        <f t="shared" si="158"/>
        <v>26603.38119</v>
      </c>
      <c r="L266" s="29">
        <f t="shared" si="156"/>
        <v>3357.139222</v>
      </c>
      <c r="M266" s="29">
        <f>L270*(E266/100000)</f>
        <v>19922.30588</v>
      </c>
      <c r="N266" s="29">
        <f>K266-M266</f>
        <v>6681.075309</v>
      </c>
      <c r="O266" s="42">
        <v>72.0</v>
      </c>
      <c r="P266" s="33">
        <v>14.0</v>
      </c>
      <c r="Q266" s="28">
        <f>N266*P266</f>
        <v>93535.05433</v>
      </c>
    </row>
    <row r="267">
      <c r="A267" s="32"/>
      <c r="B267" s="32"/>
      <c r="C267" s="24" t="s">
        <v>42</v>
      </c>
      <c r="D267" s="56">
        <v>108.0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26918.0</v>
      </c>
      <c r="E268" s="59">
        <v>815026.0</v>
      </c>
      <c r="F268" s="61">
        <v>3302.7</v>
      </c>
      <c r="G268" s="27"/>
      <c r="H268" s="28"/>
      <c r="I268" s="28"/>
      <c r="J268" s="27"/>
      <c r="K268" s="29">
        <f>SUM(K265:K267)</f>
        <v>26867.64805</v>
      </c>
      <c r="L268" s="29">
        <f t="shared" ref="L268:L270" si="159">K268/(E268/100000)</f>
        <v>3296.538767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11240.0</v>
      </c>
      <c r="E269" s="57">
        <v>555895.0</v>
      </c>
      <c r="F269" s="60">
        <v>2022.0</v>
      </c>
      <c r="G269" s="27"/>
      <c r="H269" s="28"/>
      <c r="I269" s="28"/>
      <c r="J269" s="29">
        <f t="shared" ref="J269:J270" si="160">(44.6/48.7)*I257</f>
        <v>108.193922</v>
      </c>
      <c r="K269" s="29">
        <f t="shared" ref="K269:K270" si="161">D269-J269</f>
        <v>11131.80608</v>
      </c>
      <c r="L269" s="29">
        <f t="shared" si="159"/>
        <v>2002.501566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174227.0</v>
      </c>
      <c r="E270" s="57">
        <v>6909652.0</v>
      </c>
      <c r="F270" s="60">
        <v>2521.5</v>
      </c>
      <c r="G270" s="27"/>
      <c r="H270" s="28"/>
      <c r="I270" s="28"/>
      <c r="J270" s="29">
        <f t="shared" si="160"/>
        <v>515.6108008</v>
      </c>
      <c r="K270" s="29">
        <f t="shared" si="161"/>
        <v>173711.3892</v>
      </c>
      <c r="L270" s="29">
        <f t="shared" si="159"/>
        <v>2514.039625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298.0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298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185765.0</v>
      </c>
      <c r="E272" s="59">
        <v>7465547.0</v>
      </c>
      <c r="F272" s="61">
        <v>2488.3</v>
      </c>
      <c r="G272" s="27"/>
      <c r="H272" s="28"/>
      <c r="I272" s="28"/>
      <c r="J272" s="27"/>
      <c r="K272" s="29">
        <f>SUM(K269:K271)</f>
        <v>185141.1953</v>
      </c>
      <c r="L272" s="29">
        <f t="shared" ref="L272:L275" si="162">K272/(E272/100000)</f>
        <v>2479.94146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218210.0</v>
      </c>
      <c r="E273" s="59">
        <v>8649826.0</v>
      </c>
      <c r="F273" s="61">
        <v>2522.7</v>
      </c>
      <c r="G273" s="27"/>
      <c r="H273" s="28"/>
      <c r="I273" s="28"/>
      <c r="J273" s="27"/>
      <c r="K273" s="29">
        <f>SUM(K272,K268,K264,K260)</f>
        <v>218210</v>
      </c>
      <c r="L273" s="29">
        <f t="shared" si="162"/>
        <v>2522.709705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39.0</v>
      </c>
      <c r="E274" s="57">
        <v>6944.0</v>
      </c>
      <c r="F274" s="56">
        <v>561.6</v>
      </c>
      <c r="G274" s="27"/>
      <c r="H274" s="28"/>
      <c r="I274" s="28">
        <f>I277-I275</f>
        <v>73.05</v>
      </c>
      <c r="J274" s="27"/>
      <c r="K274" s="29">
        <f>D274+I274</f>
        <v>112.05</v>
      </c>
      <c r="L274" s="29">
        <f t="shared" si="162"/>
        <v>1613.623272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1205.0</v>
      </c>
      <c r="E275" s="57">
        <v>29675.0</v>
      </c>
      <c r="F275" s="60">
        <v>4060.7</v>
      </c>
      <c r="G275" s="27">
        <v>1.27</v>
      </c>
      <c r="H275" s="28">
        <f>D275*G275</f>
        <v>1530.35</v>
      </c>
      <c r="I275" s="28">
        <f>H275-D275</f>
        <v>325.35</v>
      </c>
      <c r="J275" s="29"/>
      <c r="K275" s="29">
        <f>H275</f>
        <v>1530.35</v>
      </c>
      <c r="L275" s="29">
        <f t="shared" si="162"/>
        <v>5157.034541</v>
      </c>
      <c r="M275" s="29">
        <f>L287*(E275/100000)</f>
        <v>1193.064321</v>
      </c>
      <c r="N275" s="29">
        <f>K275-M275</f>
        <v>337.2856788</v>
      </c>
      <c r="O275" s="42">
        <v>77.0</v>
      </c>
      <c r="P275" s="33">
        <v>10.8</v>
      </c>
      <c r="Q275" s="28">
        <f>N275*P275</f>
        <v>3642.685331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1245.0</v>
      </c>
      <c r="E277" s="59">
        <v>36619.0</v>
      </c>
      <c r="F277" s="61">
        <v>3399.9</v>
      </c>
      <c r="G277" s="27">
        <v>1.32</v>
      </c>
      <c r="H277" s="28">
        <f>D277*G277</f>
        <v>1643.4</v>
      </c>
      <c r="I277" s="28">
        <f>H277-D277</f>
        <v>398.4</v>
      </c>
      <c r="J277" s="27"/>
      <c r="K277" s="29">
        <f>SUM(K274:K276)</f>
        <v>1643.4</v>
      </c>
      <c r="L277" s="29">
        <f t="shared" ref="L277:L279" si="163">K277/(E277/100000)</f>
        <v>4487.834184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3937.0</v>
      </c>
      <c r="F278" s="60">
        <v>2235.2</v>
      </c>
      <c r="G278" s="27"/>
      <c r="H278" s="28"/>
      <c r="I278" s="28"/>
      <c r="J278" s="29">
        <f t="shared" ref="J278:J279" si="164">(0.5/48.7)*I274</f>
        <v>0.75</v>
      </c>
      <c r="K278" s="29">
        <f t="shared" ref="K278:K279" si="165">D278-J278</f>
        <v>87.25</v>
      </c>
      <c r="L278" s="29">
        <f t="shared" si="163"/>
        <v>2216.154432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5476.0</v>
      </c>
      <c r="E279" s="57">
        <v>228403.0</v>
      </c>
      <c r="F279" s="60">
        <v>2397.5</v>
      </c>
      <c r="G279" s="27"/>
      <c r="H279" s="28"/>
      <c r="I279" s="28"/>
      <c r="J279" s="29">
        <f t="shared" si="164"/>
        <v>3.340349076</v>
      </c>
      <c r="K279" s="29">
        <f t="shared" si="165"/>
        <v>5472.659651</v>
      </c>
      <c r="L279" s="29">
        <f t="shared" si="163"/>
        <v>2396.05419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5582.0</v>
      </c>
      <c r="E281" s="59">
        <v>232340.0</v>
      </c>
      <c r="F281" s="61">
        <v>2402.5</v>
      </c>
      <c r="G281" s="27"/>
      <c r="H281" s="28"/>
      <c r="I281" s="28"/>
      <c r="J281" s="27"/>
      <c r="K281" s="29">
        <f>SUM(K278:K280)</f>
        <v>5577.909651</v>
      </c>
      <c r="L281" s="29">
        <f t="shared" ref="L281:L283" si="166">K281/(E281/100000)</f>
        <v>2400.753056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187.0</v>
      </c>
      <c r="E282" s="57">
        <v>15830.0</v>
      </c>
      <c r="F282" s="60">
        <v>1181.3</v>
      </c>
      <c r="G282" s="27"/>
      <c r="H282" s="28"/>
      <c r="I282" s="28"/>
      <c r="J282" s="29">
        <f t="shared" ref="J282:J283" si="167">(3.6/48.7)*I274</f>
        <v>5.4</v>
      </c>
      <c r="K282" s="29">
        <f t="shared" ref="K282:K283" si="168">D282-J282</f>
        <v>181.6</v>
      </c>
      <c r="L282" s="29">
        <f t="shared" si="166"/>
        <v>1147.188882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28976.0</v>
      </c>
      <c r="E283" s="57">
        <v>590630.0</v>
      </c>
      <c r="F283" s="60">
        <v>4905.9</v>
      </c>
      <c r="G283" s="27"/>
      <c r="H283" s="28"/>
      <c r="I283" s="28"/>
      <c r="J283" s="29">
        <f t="shared" si="167"/>
        <v>24.05051335</v>
      </c>
      <c r="K283" s="29">
        <f t="shared" si="168"/>
        <v>28951.94949</v>
      </c>
      <c r="L283" s="29">
        <f t="shared" si="166"/>
        <v>4901.875876</v>
      </c>
      <c r="M283" s="29">
        <f>L287*(E283/100000)</f>
        <v>23745.89992</v>
      </c>
      <c r="N283" s="29">
        <f>K283-M283</f>
        <v>5206.049569</v>
      </c>
      <c r="O283" s="42">
        <v>77.0</v>
      </c>
      <c r="P283" s="33">
        <v>10.8</v>
      </c>
      <c r="Q283" s="28">
        <f>N283*P283</f>
        <v>56225.33535</v>
      </c>
    </row>
    <row r="284">
      <c r="A284" s="32"/>
      <c r="B284" s="32"/>
      <c r="C284" s="24" t="s">
        <v>42</v>
      </c>
      <c r="D284" s="56">
        <v>97.0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97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29260.0</v>
      </c>
      <c r="E285" s="59">
        <v>606460.0</v>
      </c>
      <c r="F285" s="61">
        <v>4824.7</v>
      </c>
      <c r="G285" s="27"/>
      <c r="H285" s="28"/>
      <c r="I285" s="28"/>
      <c r="J285" s="27"/>
      <c r="K285" s="29">
        <f>SUM(K282:K284)</f>
        <v>29230.54949</v>
      </c>
      <c r="L285" s="29">
        <f t="shared" ref="L285:L287" si="169">K285/(E285/100000)</f>
        <v>4819.864375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13805.0</v>
      </c>
      <c r="E286" s="57">
        <v>423574.0</v>
      </c>
      <c r="F286" s="60">
        <v>3259.2</v>
      </c>
      <c r="G286" s="27"/>
      <c r="H286" s="28"/>
      <c r="I286" s="28"/>
      <c r="J286" s="29">
        <f t="shared" ref="J286:J287" si="170">(44.6/48.7)*I274</f>
        <v>66.9</v>
      </c>
      <c r="K286" s="29">
        <f t="shared" ref="K286:K287" si="171">D286-J286</f>
        <v>13738.1</v>
      </c>
      <c r="L286" s="29">
        <f t="shared" si="169"/>
        <v>3243.3766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247476.0</v>
      </c>
      <c r="E287" s="57">
        <v>6148041.0</v>
      </c>
      <c r="F287" s="60">
        <v>4025.3</v>
      </c>
      <c r="G287" s="27"/>
      <c r="H287" s="28"/>
      <c r="I287" s="28"/>
      <c r="J287" s="29">
        <f t="shared" si="170"/>
        <v>297.9591376</v>
      </c>
      <c r="K287" s="29">
        <f t="shared" si="171"/>
        <v>247178.0409</v>
      </c>
      <c r="L287" s="29">
        <f t="shared" si="169"/>
        <v>4020.435792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342.0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342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261623.0</v>
      </c>
      <c r="E289" s="59">
        <v>6571615.0</v>
      </c>
      <c r="F289" s="61">
        <v>3981.1</v>
      </c>
      <c r="G289" s="27"/>
      <c r="H289" s="28"/>
      <c r="I289" s="28"/>
      <c r="J289" s="27"/>
      <c r="K289" s="29">
        <f>SUM(K286:K288)</f>
        <v>261258.1409</v>
      </c>
      <c r="L289" s="29">
        <f t="shared" ref="L289:L292" si="172">K289/(E289/100000)</f>
        <v>3975.554576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297710.0</v>
      </c>
      <c r="E290" s="59">
        <v>7447034.0</v>
      </c>
      <c r="F290" s="61">
        <v>3997.7</v>
      </c>
      <c r="G290" s="27"/>
      <c r="H290" s="28"/>
      <c r="I290" s="28"/>
      <c r="J290" s="27"/>
      <c r="K290" s="29">
        <f>SUM(K289,K285,K281,K277)</f>
        <v>297710</v>
      </c>
      <c r="L290" s="29">
        <f t="shared" si="172"/>
        <v>3997.69895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52.0</v>
      </c>
      <c r="E291" s="57">
        <v>4076.0</v>
      </c>
      <c r="F291" s="60">
        <v>1275.8</v>
      </c>
      <c r="G291" s="27"/>
      <c r="H291" s="28"/>
      <c r="I291" s="28">
        <f>I294-I292</f>
        <v>79.16</v>
      </c>
      <c r="J291" s="27"/>
      <c r="K291" s="29">
        <f>D291+I291</f>
        <v>131.16</v>
      </c>
      <c r="L291" s="29">
        <f t="shared" si="172"/>
        <v>3217.860648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1244.0</v>
      </c>
      <c r="E292" s="57">
        <v>18713.0</v>
      </c>
      <c r="F292" s="60">
        <v>6647.8</v>
      </c>
      <c r="G292" s="27">
        <v>1.27</v>
      </c>
      <c r="H292" s="28">
        <f>D292*G292</f>
        <v>1579.88</v>
      </c>
      <c r="I292" s="28">
        <f>H292-D292</f>
        <v>335.88</v>
      </c>
      <c r="J292" s="29"/>
      <c r="K292" s="29">
        <f>H292</f>
        <v>1579.88</v>
      </c>
      <c r="L292" s="29">
        <f t="shared" si="172"/>
        <v>8442.686902</v>
      </c>
      <c r="M292" s="29">
        <f>L304*(E292/100000)</f>
        <v>1235.22208</v>
      </c>
      <c r="N292" s="29">
        <f>K292-M292</f>
        <v>344.6579202</v>
      </c>
      <c r="O292" s="42">
        <v>82.0</v>
      </c>
      <c r="P292" s="33">
        <v>8.05</v>
      </c>
      <c r="Q292" s="28">
        <f>N292*P292</f>
        <v>2774.496258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1297.0</v>
      </c>
      <c r="E294" s="59">
        <v>22789.0</v>
      </c>
      <c r="F294" s="61">
        <v>5691.3</v>
      </c>
      <c r="G294" s="27">
        <v>1.32</v>
      </c>
      <c r="H294" s="28">
        <f>D294*G294</f>
        <v>1712.04</v>
      </c>
      <c r="I294" s="28">
        <f>H294-D294</f>
        <v>415.04</v>
      </c>
      <c r="J294" s="27"/>
      <c r="K294" s="29">
        <f>SUM(K291:K293)</f>
        <v>1712.04</v>
      </c>
      <c r="L294" s="29">
        <f t="shared" ref="L294:L296" si="173">K294/(E294/100000)</f>
        <v>7512.571855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82.0</v>
      </c>
      <c r="E295" s="57">
        <v>2440.0</v>
      </c>
      <c r="F295" s="60">
        <v>3360.7</v>
      </c>
      <c r="G295" s="27"/>
      <c r="H295" s="28"/>
      <c r="I295" s="28"/>
      <c r="J295" s="29">
        <f t="shared" ref="J295:J296" si="174">(0.5/48.7)*I291</f>
        <v>0.8127310062</v>
      </c>
      <c r="K295" s="29">
        <f t="shared" ref="K295:K296" si="175">D295-J295</f>
        <v>81.18726899</v>
      </c>
      <c r="L295" s="29">
        <f t="shared" si="173"/>
        <v>3327.34709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6096.0</v>
      </c>
      <c r="E296" s="57">
        <v>148203.0</v>
      </c>
      <c r="F296" s="60">
        <v>4113.3</v>
      </c>
      <c r="G296" s="27"/>
      <c r="H296" s="28"/>
      <c r="I296" s="28"/>
      <c r="J296" s="29">
        <f t="shared" si="174"/>
        <v>3.448459959</v>
      </c>
      <c r="K296" s="29">
        <f t="shared" si="175"/>
        <v>6092.55154</v>
      </c>
      <c r="L296" s="29">
        <f t="shared" si="173"/>
        <v>4110.95021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18.0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18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6196.0</v>
      </c>
      <c r="E298" s="59">
        <v>150643.0</v>
      </c>
      <c r="F298" s="61">
        <v>4113.0</v>
      </c>
      <c r="G298" s="27"/>
      <c r="H298" s="28"/>
      <c r="I298" s="28"/>
      <c r="J298" s="27"/>
      <c r="K298" s="29">
        <f>SUM(K295:K297)</f>
        <v>6191.738809</v>
      </c>
      <c r="L298" s="29">
        <f t="shared" ref="L298:L300" si="176">K298/(E298/100000)</f>
        <v>4110.206786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184.0</v>
      </c>
      <c r="E299" s="57">
        <v>9791.0</v>
      </c>
      <c r="F299" s="60">
        <v>1879.3</v>
      </c>
      <c r="G299" s="27"/>
      <c r="H299" s="28"/>
      <c r="I299" s="28"/>
      <c r="J299" s="29">
        <f t="shared" ref="J299:J300" si="177">(3.6/48.7)*I291</f>
        <v>5.851663244</v>
      </c>
      <c r="K299" s="29">
        <f t="shared" ref="K299:K300" si="178">D299-J299</f>
        <v>178.1483368</v>
      </c>
      <c r="L299" s="29">
        <f t="shared" si="176"/>
        <v>1819.511151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30440.0</v>
      </c>
      <c r="E300" s="57">
        <v>401994.0</v>
      </c>
      <c r="F300" s="60">
        <v>7572.3</v>
      </c>
      <c r="G300" s="27"/>
      <c r="H300" s="28"/>
      <c r="I300" s="28"/>
      <c r="J300" s="29">
        <f t="shared" si="177"/>
        <v>24.8289117</v>
      </c>
      <c r="K300" s="29">
        <f t="shared" si="178"/>
        <v>30415.17109</v>
      </c>
      <c r="L300" s="29">
        <f t="shared" si="176"/>
        <v>7566.075884</v>
      </c>
      <c r="M300" s="29">
        <f>L304*(E300/100000)</f>
        <v>26535.12877</v>
      </c>
      <c r="N300" s="29">
        <f>K300-M300</f>
        <v>3880.042315</v>
      </c>
      <c r="O300" s="42">
        <v>82.0</v>
      </c>
      <c r="P300" s="33">
        <v>8.05</v>
      </c>
      <c r="Q300" s="28">
        <f>N300*P300</f>
        <v>31234.34064</v>
      </c>
    </row>
    <row r="301">
      <c r="A301" s="32"/>
      <c r="B301" s="32"/>
      <c r="C301" s="24" t="s">
        <v>42</v>
      </c>
      <c r="D301" s="56">
        <v>118.0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118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30742.0</v>
      </c>
      <c r="E302" s="59">
        <v>411785.0</v>
      </c>
      <c r="F302" s="61">
        <v>7465.5</v>
      </c>
      <c r="G302" s="27"/>
      <c r="H302" s="28"/>
      <c r="I302" s="28"/>
      <c r="J302" s="27"/>
      <c r="K302" s="29">
        <f>SUM(K299:K301)</f>
        <v>30711.31943</v>
      </c>
      <c r="L302" s="29">
        <f t="shared" ref="L302:L304" si="179">K302/(E302/100000)</f>
        <v>7458.095711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14335.0</v>
      </c>
      <c r="E303" s="57">
        <v>270667.0</v>
      </c>
      <c r="F303" s="60">
        <v>5296.2</v>
      </c>
      <c r="G303" s="27"/>
      <c r="H303" s="28"/>
      <c r="I303" s="28"/>
      <c r="J303" s="29">
        <f t="shared" ref="J303:J304" si="180">(44.6/48.7)*I291</f>
        <v>72.49560575</v>
      </c>
      <c r="K303" s="29">
        <f t="shared" ref="K303:K304" si="181">D303-J303</f>
        <v>14262.50439</v>
      </c>
      <c r="L303" s="29">
        <f t="shared" si="179"/>
        <v>5269.391686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316637.0</v>
      </c>
      <c r="E304" s="57">
        <v>4792233.0</v>
      </c>
      <c r="F304" s="60">
        <v>6607.3</v>
      </c>
      <c r="G304" s="27"/>
      <c r="H304" s="28"/>
      <c r="I304" s="28"/>
      <c r="J304" s="29">
        <f t="shared" si="180"/>
        <v>307.6026283</v>
      </c>
      <c r="K304" s="29">
        <f t="shared" si="181"/>
        <v>316329.3974</v>
      </c>
      <c r="L304" s="29">
        <f t="shared" si="179"/>
        <v>6600.876822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421.0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421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331393.0</v>
      </c>
      <c r="E306" s="59">
        <v>5062900.0</v>
      </c>
      <c r="F306" s="61">
        <v>6545.5</v>
      </c>
      <c r="G306" s="27"/>
      <c r="H306" s="28"/>
      <c r="I306" s="28"/>
      <c r="J306" s="27"/>
      <c r="K306" s="29">
        <f>SUM(K303:K305)</f>
        <v>331012.9018</v>
      </c>
      <c r="L306" s="29">
        <f t="shared" ref="L306:L307" si="182">K306/(E306/100000)</f>
        <v>6538.009871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369628.0</v>
      </c>
      <c r="E307" s="59">
        <v>5648117.0</v>
      </c>
      <c r="F307" s="61">
        <v>6544.3</v>
      </c>
      <c r="G307" s="27"/>
      <c r="H307" s="28"/>
      <c r="I307" s="28"/>
      <c r="J307" s="27"/>
      <c r="K307" s="29">
        <f>SUM(K306,K302,K298,K294)</f>
        <v>369628</v>
      </c>
      <c r="L307" s="29">
        <f t="shared" si="182"/>
        <v>6544.269533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1724052.0</v>
      </c>
      <c r="E308" s="59">
        <v>2.93513983E8</v>
      </c>
      <c r="F308" s="58">
        <v>587.4</v>
      </c>
      <c r="M308" s="63" t="s">
        <v>80</v>
      </c>
      <c r="N308" s="52">
        <f>SUM(N2:N307)</f>
        <v>85640.52391</v>
      </c>
      <c r="O308" s="50"/>
      <c r="P308" s="63" t="s">
        <v>81</v>
      </c>
      <c r="Q308" s="52">
        <f>SUM(Q2:Q307)</f>
        <v>2608465.939</v>
      </c>
    </row>
    <row r="309">
      <c r="C309" s="51" t="s">
        <v>82</v>
      </c>
      <c r="D309" s="52"/>
      <c r="E309" s="53">
        <f>SUM(E15,E32,E49,E66,E83,E100,E117,E134,E151,E168,E185,E202,E219,E236,E253,E270,E287,E304)</f>
        <v>194994687</v>
      </c>
      <c r="M309" s="63" t="s">
        <v>83</v>
      </c>
      <c r="N309" s="50">
        <f>(N308/(E312/100000))</f>
        <v>214.8934446</v>
      </c>
      <c r="O309" s="50"/>
      <c r="P309" s="63" t="s">
        <v>8</v>
      </c>
      <c r="Q309" s="52">
        <f>Q11+Q28+Q45+Q62+Q79+Q96+Q113+Q130+Q147+Q164+Q181+Q198+Q215+Q232+Q249+Q266+Q283+Q300</f>
        <v>2415341.552</v>
      </c>
    </row>
    <row r="310">
      <c r="C310" s="51" t="s">
        <v>84</v>
      </c>
      <c r="D310" s="52"/>
      <c r="E310" s="53">
        <f>SUM(E11,E28,E45,E62,E79,E96,E113,E130,E147,E164,E181,E198,E215,E232,E249,E266,E283,E300)</f>
        <v>37388925</v>
      </c>
      <c r="M310" s="50"/>
      <c r="N310" s="50"/>
      <c r="O310" s="50"/>
      <c r="P310" s="63" t="s">
        <v>85</v>
      </c>
      <c r="Q310" s="52">
        <f>Q308-Q309</f>
        <v>193124.3865</v>
      </c>
    </row>
    <row r="311">
      <c r="C311" s="51" t="s">
        <v>86</v>
      </c>
      <c r="D311" s="52"/>
      <c r="E311" s="53">
        <f>SUM(E3,E20,E37,E54,E71,E88,E105,E122,E139,E156,E173,E190,E207,E224,E241,E258,E275,E292)</f>
        <v>2463628</v>
      </c>
      <c r="M311" s="63" t="s">
        <v>87</v>
      </c>
      <c r="N311" s="52">
        <f>SUM(K13,K30,K47,K64,K81,K98,K115,K132,K149,K166,K183,K200,K217,K234,K251,K268,K285,K302)</f>
        <v>241441.0214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39852553</v>
      </c>
      <c r="M312" s="63" t="s">
        <v>89</v>
      </c>
      <c r="N312" s="52">
        <f>SUM(K5,K22,K39,K56,K73,K90,K107,K124,K141,K158,K175,K192,K209,K226,K243,K260,K277,K294)</f>
        <v>17174.6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17174.6</v>
      </c>
      <c r="Q313" s="55">
        <f>P313/P314</f>
        <v>1.598341725</v>
      </c>
    </row>
    <row r="314">
      <c r="M314" s="63" t="s">
        <v>91</v>
      </c>
      <c r="N314" s="52">
        <f>SUM(N11,N28,N45,N62,N79,N96,N113,N130,N147,N164,N181,N198,N215,N232,N249,N266,N283,N300)</f>
        <v>79211.18553</v>
      </c>
      <c r="O314" s="50"/>
      <c r="P314" s="51">
        <f>N312-N315</f>
        <v>10745.26162</v>
      </c>
      <c r="Q314" s="51"/>
    </row>
    <row r="315">
      <c r="M315" s="63" t="s">
        <v>92</v>
      </c>
      <c r="N315" s="52">
        <f>SUM(N3,N20,N37,N54,N71,N88,N105,N122,N139,N156,N173,N190,N207,N224,N241,N258,N275,N292)</f>
        <v>6429.338379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241441.0214</v>
      </c>
      <c r="Q316" s="55">
        <f>P316/P317</f>
        <v>1.488265214</v>
      </c>
    </row>
    <row r="317">
      <c r="M317" s="63" t="s">
        <v>94</v>
      </c>
      <c r="N317" s="50">
        <f t="shared" ref="N317:N318" si="183">N314/(E310/100000)</f>
        <v>211.8573496</v>
      </c>
      <c r="O317" s="50"/>
      <c r="P317" s="52">
        <f>N311-N314</f>
        <v>162229.8358</v>
      </c>
      <c r="Q317" s="52"/>
    </row>
    <row r="318">
      <c r="M318" s="63" t="s">
        <v>95</v>
      </c>
      <c r="N318" s="50">
        <f t="shared" si="183"/>
        <v>260.9703405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258615.6214</v>
      </c>
      <c r="Q319" s="55">
        <f>P319/P320</f>
        <v>1.495103198</v>
      </c>
    </row>
    <row r="320">
      <c r="M320" s="63" t="s">
        <v>97</v>
      </c>
      <c r="N320" s="55">
        <f t="shared" ref="N320:N321" si="185">N314/N311</f>
        <v>0.3280767497</v>
      </c>
      <c r="O320" s="50"/>
      <c r="P320" s="52">
        <f t="shared" si="184"/>
        <v>172975.0974</v>
      </c>
      <c r="Q320" s="52"/>
    </row>
    <row r="321">
      <c r="M321" s="63" t="s">
        <v>98</v>
      </c>
      <c r="N321" s="55">
        <f t="shared" si="185"/>
        <v>0.3743515645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0.3311498488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43.0</v>
      </c>
      <c r="E2" s="57">
        <v>23815.0</v>
      </c>
      <c r="F2" s="56">
        <v>180.6</v>
      </c>
      <c r="G2" s="27"/>
      <c r="H2" s="28"/>
      <c r="I2" s="28">
        <f>I5-I3</f>
        <v>29.42</v>
      </c>
      <c r="J2" s="27"/>
      <c r="K2" s="29">
        <f>D2+I2</f>
        <v>72.42</v>
      </c>
      <c r="L2" s="29">
        <f t="shared" ref="L2:L3" si="1">K2/(E2/100000)</f>
        <v>304.0940584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314.0</v>
      </c>
      <c r="E3" s="57">
        <v>41016.0</v>
      </c>
      <c r="F3" s="56">
        <v>765.6</v>
      </c>
      <c r="G3" s="27">
        <v>1.02</v>
      </c>
      <c r="H3" s="28">
        <f>D3*G3</f>
        <v>320.28</v>
      </c>
      <c r="I3" s="28">
        <f>H3-D3</f>
        <v>6.28</v>
      </c>
      <c r="J3" s="27"/>
      <c r="K3" s="29">
        <f>H3</f>
        <v>320.28</v>
      </c>
      <c r="L3" s="29">
        <f t="shared" si="1"/>
        <v>780.8660035</v>
      </c>
      <c r="M3" s="29">
        <f>L15*(E3/100000)</f>
        <v>242.3208309</v>
      </c>
      <c r="N3" s="27">
        <f>K3-M3</f>
        <v>77.95916906</v>
      </c>
      <c r="O3" s="27">
        <v>0.5</v>
      </c>
      <c r="P3" s="33">
        <v>77.6</v>
      </c>
      <c r="Q3" s="28">
        <f>N3*P3</f>
        <v>6049.631519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0.0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0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6.912311591</v>
      </c>
      <c r="Y4" s="35">
        <f>L3*U4</f>
        <v>9.136132241</v>
      </c>
      <c r="Z4" s="35">
        <f>L11*U4</f>
        <v>16.75358406</v>
      </c>
    </row>
    <row r="5">
      <c r="A5" s="32"/>
      <c r="B5" s="36"/>
      <c r="C5" s="37" t="s">
        <v>45</v>
      </c>
      <c r="D5" s="58">
        <v>357.0</v>
      </c>
      <c r="E5" s="59">
        <v>64831.0</v>
      </c>
      <c r="F5" s="58">
        <v>550.7</v>
      </c>
      <c r="G5" s="29">
        <v>1.1</v>
      </c>
      <c r="H5" s="28">
        <f>D5*G5</f>
        <v>392.7</v>
      </c>
      <c r="I5" s="28">
        <f>H5-D5</f>
        <v>35.7</v>
      </c>
      <c r="J5" s="27"/>
      <c r="K5" s="29">
        <f>Sum(K2:K4)</f>
        <v>392.7</v>
      </c>
      <c r="L5" s="29">
        <f t="shared" ref="L5:L7" si="2">K5/(E5/100000)</f>
        <v>605.7287409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1.279087156</v>
      </c>
      <c r="Y5" s="35">
        <f>L20*U5</f>
        <v>2.720206506</v>
      </c>
      <c r="Z5" s="35">
        <f>L28*U5</f>
        <v>2.168604446</v>
      </c>
    </row>
    <row r="6">
      <c r="A6" s="32"/>
      <c r="B6" s="23" t="s">
        <v>46</v>
      </c>
      <c r="C6" s="24" t="s">
        <v>33</v>
      </c>
      <c r="D6" s="56">
        <v>51.0</v>
      </c>
      <c r="E6" s="57">
        <v>18730.0</v>
      </c>
      <c r="F6" s="56">
        <v>272.3</v>
      </c>
      <c r="G6" s="27"/>
      <c r="H6" s="28"/>
      <c r="I6" s="28"/>
      <c r="J6" s="27">
        <f t="shared" ref="J6:J7" si="3">(0.5/48.7)*I2</f>
        <v>0.3020533881</v>
      </c>
      <c r="K6" s="29">
        <f t="shared" ref="K6:K7" si="4">D6-J6</f>
        <v>50.69794661</v>
      </c>
      <c r="L6" s="29">
        <f t="shared" si="2"/>
        <v>270.6777716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0.8885479811</v>
      </c>
      <c r="Y6" s="35">
        <f>L37*U6</f>
        <v>1.393336506</v>
      </c>
      <c r="Z6" s="35">
        <f>L45*U6</f>
        <v>1.417005253</v>
      </c>
    </row>
    <row r="7">
      <c r="A7" s="32"/>
      <c r="B7" s="32"/>
      <c r="C7" s="24" t="s">
        <v>36</v>
      </c>
      <c r="D7" s="56">
        <v>813.0</v>
      </c>
      <c r="E7" s="57">
        <v>195783.0</v>
      </c>
      <c r="F7" s="56">
        <v>415.3</v>
      </c>
      <c r="G7" s="27"/>
      <c r="H7" s="28"/>
      <c r="I7" s="28"/>
      <c r="J7" s="27">
        <f t="shared" si="3"/>
        <v>0.06447638604</v>
      </c>
      <c r="K7" s="29">
        <f t="shared" si="4"/>
        <v>812.9355236</v>
      </c>
      <c r="L7" s="29">
        <f t="shared" si="2"/>
        <v>415.2227331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1.136873561</v>
      </c>
      <c r="Y7" s="35">
        <f>L54*U7</f>
        <v>1.787397042</v>
      </c>
      <c r="Z7" s="35">
        <f>L62*U7</f>
        <v>1.709097101</v>
      </c>
    </row>
    <row r="8">
      <c r="A8" s="32"/>
      <c r="B8" s="32"/>
      <c r="C8" s="24" t="s">
        <v>42</v>
      </c>
      <c r="D8" s="56">
        <v>10.0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10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4.063847877</v>
      </c>
      <c r="Y8" s="35">
        <f>L71*U8</f>
        <v>7.628650203</v>
      </c>
      <c r="Z8" s="35">
        <f>L79*U8</f>
        <v>5.647212669</v>
      </c>
    </row>
    <row r="9">
      <c r="A9" s="32"/>
      <c r="B9" s="36"/>
      <c r="C9" s="37" t="s">
        <v>45</v>
      </c>
      <c r="D9" s="58">
        <v>874.0</v>
      </c>
      <c r="E9" s="59">
        <v>214513.0</v>
      </c>
      <c r="F9" s="58">
        <v>407.4</v>
      </c>
      <c r="G9" s="29"/>
      <c r="H9" s="28"/>
      <c r="I9" s="28"/>
      <c r="J9" s="27"/>
      <c r="K9" s="29">
        <f>SUM(K6:K8)</f>
        <v>873.6334702</v>
      </c>
      <c r="L9" s="29">
        <f t="shared" ref="L9:L11" si="5">K9/(E9/100000)</f>
        <v>407.2636485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5.580121329</v>
      </c>
      <c r="Y9" s="35">
        <f>L88*U9</f>
        <v>9.997419405</v>
      </c>
      <c r="Z9" s="35">
        <f>L96*U9</f>
        <v>9.201574816</v>
      </c>
    </row>
    <row r="10">
      <c r="A10" s="32"/>
      <c r="B10" s="23" t="s">
        <v>49</v>
      </c>
      <c r="C10" s="24" t="s">
        <v>33</v>
      </c>
      <c r="D10" s="56">
        <v>266.0</v>
      </c>
      <c r="E10" s="57">
        <v>65229.0</v>
      </c>
      <c r="F10" s="56">
        <v>407.8</v>
      </c>
      <c r="G10" s="27"/>
      <c r="H10" s="28"/>
      <c r="I10" s="28"/>
      <c r="J10" s="27">
        <f t="shared" ref="J10:J11" si="6">(3.6/48.7)*I2</f>
        <v>2.174784394</v>
      </c>
      <c r="K10" s="29">
        <f t="shared" ref="K10:K11" si="7">D10-J10</f>
        <v>263.8252156</v>
      </c>
      <c r="L10" s="29">
        <f t="shared" si="5"/>
        <v>404.4600034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5.836828397</v>
      </c>
      <c r="Y10" s="35">
        <f>L105*U10</f>
        <v>16.52983181</v>
      </c>
      <c r="Z10" s="35">
        <f>L113*U10</f>
        <v>11.08851506</v>
      </c>
    </row>
    <row r="11">
      <c r="A11" s="32"/>
      <c r="B11" s="32"/>
      <c r="C11" s="24" t="s">
        <v>36</v>
      </c>
      <c r="D11" s="57">
        <v>8335.0</v>
      </c>
      <c r="E11" s="57">
        <v>582049.0</v>
      </c>
      <c r="F11" s="60">
        <v>1432.0</v>
      </c>
      <c r="G11" s="27"/>
      <c r="H11" s="28"/>
      <c r="I11" s="28"/>
      <c r="J11" s="29">
        <f t="shared" si="6"/>
        <v>0.4642299795</v>
      </c>
      <c r="K11" s="29">
        <f t="shared" si="7"/>
        <v>8334.53577</v>
      </c>
      <c r="L11" s="29">
        <f t="shared" si="5"/>
        <v>1431.930262</v>
      </c>
      <c r="M11" s="29">
        <f>L15*(E11/100000)</f>
        <v>3438.721409</v>
      </c>
      <c r="N11" s="29">
        <f>K11-M11</f>
        <v>4895.814361</v>
      </c>
      <c r="O11" s="42">
        <v>0.5</v>
      </c>
      <c r="P11" s="33">
        <v>77.6</v>
      </c>
      <c r="Q11" s="28">
        <f>N11*P11</f>
        <v>379915.1944</v>
      </c>
      <c r="T11" s="30" t="s">
        <v>51</v>
      </c>
      <c r="U11" s="34">
        <v>0.07</v>
      </c>
      <c r="V11" s="6"/>
      <c r="W11" s="6"/>
      <c r="X11" s="35">
        <f>L134*U11</f>
        <v>7.488171685</v>
      </c>
      <c r="Y11" s="35">
        <f>L122*U11</f>
        <v>18.44446511</v>
      </c>
      <c r="Z11" s="35">
        <f>L130*U11</f>
        <v>14.5225959</v>
      </c>
    </row>
    <row r="12">
      <c r="A12" s="32"/>
      <c r="B12" s="32"/>
      <c r="C12" s="24" t="s">
        <v>42</v>
      </c>
      <c r="D12" s="56">
        <v>94.0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11.78469386</v>
      </c>
      <c r="Y12" s="35">
        <f>L139*U12</f>
        <v>29.74582248</v>
      </c>
      <c r="Z12" s="35">
        <f>L147*U12</f>
        <v>21.56099735</v>
      </c>
    </row>
    <row r="13">
      <c r="A13" s="32"/>
      <c r="B13" s="36"/>
      <c r="C13" s="37" t="s">
        <v>45</v>
      </c>
      <c r="D13" s="59">
        <v>8695.0</v>
      </c>
      <c r="E13" s="59">
        <v>647278.0</v>
      </c>
      <c r="F13" s="61">
        <v>1343.3</v>
      </c>
      <c r="G13" s="27"/>
      <c r="H13" s="28"/>
      <c r="I13" s="28"/>
      <c r="J13" s="27"/>
      <c r="K13" s="29">
        <f>SUM(K10:K12)</f>
        <v>8692.360986</v>
      </c>
      <c r="L13" s="29">
        <f t="shared" ref="L13:L15" si="8">K13/(E13/100000)</f>
        <v>1342.909999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18.96010808</v>
      </c>
      <c r="Y13" s="35">
        <f>L156*U13</f>
        <v>39.04724175</v>
      </c>
      <c r="Z13" s="35">
        <f>L164*U13</f>
        <v>32.61493319</v>
      </c>
    </row>
    <row r="14">
      <c r="A14" s="32"/>
      <c r="B14" s="23" t="s">
        <v>39</v>
      </c>
      <c r="C14" s="24" t="s">
        <v>33</v>
      </c>
      <c r="D14" s="57">
        <v>5364.0</v>
      </c>
      <c r="E14" s="57">
        <v>873922.0</v>
      </c>
      <c r="F14" s="56">
        <v>613.8</v>
      </c>
      <c r="G14" s="27"/>
      <c r="H14" s="28"/>
      <c r="I14" s="28"/>
      <c r="J14" s="27">
        <f t="shared" ref="J14:J15" si="9">(44.6/48.7)*I2</f>
        <v>26.94316222</v>
      </c>
      <c r="K14" s="29">
        <f t="shared" ref="K14:K15" si="10">D14-J14</f>
        <v>5337.056838</v>
      </c>
      <c r="L14" s="29">
        <f t="shared" si="8"/>
        <v>610.7017374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25.97809204</v>
      </c>
      <c r="Y14" s="35">
        <f>L173*U14</f>
        <v>51.50980238</v>
      </c>
      <c r="Z14" s="35">
        <f>L181*U14</f>
        <v>47.41059692</v>
      </c>
    </row>
    <row r="15">
      <c r="A15" s="32"/>
      <c r="B15" s="32"/>
      <c r="C15" s="24" t="s">
        <v>36</v>
      </c>
      <c r="D15" s="57">
        <v>13026.0</v>
      </c>
      <c r="E15" s="57">
        <v>2203849.0</v>
      </c>
      <c r="F15" s="56">
        <v>591.1</v>
      </c>
      <c r="G15" s="27"/>
      <c r="H15" s="28"/>
      <c r="I15" s="28"/>
      <c r="J15" s="27">
        <f t="shared" si="9"/>
        <v>5.751293634</v>
      </c>
      <c r="K15" s="29">
        <f t="shared" si="10"/>
        <v>13020.24871</v>
      </c>
      <c r="L15" s="29">
        <f t="shared" si="8"/>
        <v>590.7958624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34.01191501</v>
      </c>
      <c r="Y15" s="35">
        <f>L190*U15</f>
        <v>65.76246825</v>
      </c>
      <c r="Z15" s="35">
        <f>L198*U15</f>
        <v>64.07852636</v>
      </c>
    </row>
    <row r="16">
      <c r="A16" s="32"/>
      <c r="B16" s="32"/>
      <c r="C16" s="24" t="s">
        <v>42</v>
      </c>
      <c r="D16" s="56">
        <v>124.0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38.04798409</v>
      </c>
      <c r="Y16" s="35">
        <f>L207*U16</f>
        <v>58.83110674</v>
      </c>
      <c r="Z16" s="35">
        <f>L215*U16</f>
        <v>68.41696716</v>
      </c>
    </row>
    <row r="17">
      <c r="A17" s="32"/>
      <c r="B17" s="36"/>
      <c r="C17" s="37" t="s">
        <v>45</v>
      </c>
      <c r="D17" s="59">
        <v>18514.0</v>
      </c>
      <c r="E17" s="59">
        <v>3077771.0</v>
      </c>
      <c r="F17" s="58">
        <v>601.5</v>
      </c>
      <c r="G17" s="29"/>
      <c r="H17" s="28"/>
      <c r="I17" s="28"/>
      <c r="J17" s="27"/>
      <c r="K17" s="27">
        <f>SUM(K14:K16)</f>
        <v>18481.30554</v>
      </c>
      <c r="L17" s="29">
        <f t="shared" ref="L17:L20" si="11">K17/(E17/100000)</f>
        <v>600.4769537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48.10057525</v>
      </c>
      <c r="Y17" s="35">
        <f>L224*U17</f>
        <v>75.50385081</v>
      </c>
      <c r="Z17" s="35">
        <f>L232*U17</f>
        <v>79.1975344</v>
      </c>
    </row>
    <row r="18">
      <c r="A18" s="36"/>
      <c r="B18" s="44" t="s">
        <v>45</v>
      </c>
      <c r="C18" s="45"/>
      <c r="D18" s="59">
        <v>28440.0</v>
      </c>
      <c r="E18" s="59">
        <v>4004393.0</v>
      </c>
      <c r="F18" s="58">
        <v>710.2</v>
      </c>
      <c r="G18" s="29"/>
      <c r="H18" s="28"/>
      <c r="I18" s="28"/>
      <c r="J18" s="27"/>
      <c r="K18" s="27">
        <f>SUM(K5,K9,K13,K17)</f>
        <v>28440</v>
      </c>
      <c r="L18" s="29">
        <f t="shared" si="11"/>
        <v>710.2200009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65.48890952</v>
      </c>
      <c r="Y18" s="35">
        <f>L241*U18</f>
        <v>113.4687614</v>
      </c>
      <c r="Z18" s="35">
        <f>L249*U18</f>
        <v>96.8277752</v>
      </c>
    </row>
    <row r="19">
      <c r="A19" s="23" t="s">
        <v>59</v>
      </c>
      <c r="B19" s="23" t="s">
        <v>32</v>
      </c>
      <c r="C19" s="24" t="s">
        <v>33</v>
      </c>
      <c r="D19" s="56">
        <v>12.0</v>
      </c>
      <c r="E19" s="57">
        <v>87979.0</v>
      </c>
      <c r="F19" s="56" t="s">
        <v>60</v>
      </c>
      <c r="G19" s="27"/>
      <c r="H19" s="28"/>
      <c r="I19" s="28">
        <f>I22-I20</f>
        <v>8.24</v>
      </c>
      <c r="J19" s="27"/>
      <c r="K19" s="29">
        <f>D19+I19</f>
        <v>20.24</v>
      </c>
      <c r="L19" s="29">
        <f t="shared" si="11"/>
        <v>23.00548995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99.4931539</v>
      </c>
      <c r="Y19" s="35">
        <f>L258*U19</f>
        <v>166.3350004</v>
      </c>
      <c r="Z19" s="35">
        <f>L266*U19</f>
        <v>133.0929735</v>
      </c>
    </row>
    <row r="20">
      <c r="A20" s="32"/>
      <c r="B20" s="32"/>
      <c r="C20" s="24" t="s">
        <v>36</v>
      </c>
      <c r="D20" s="56">
        <v>88.0</v>
      </c>
      <c r="E20" s="57">
        <v>158058.0</v>
      </c>
      <c r="F20" s="56">
        <v>55.7</v>
      </c>
      <c r="G20" s="27">
        <v>1.02</v>
      </c>
      <c r="H20" s="28">
        <f>D20*G20</f>
        <v>89.76</v>
      </c>
      <c r="I20" s="28">
        <f>H20-D20</f>
        <v>1.76</v>
      </c>
      <c r="J20" s="27"/>
      <c r="K20" s="29">
        <f>H20</f>
        <v>89.76</v>
      </c>
      <c r="L20" s="29">
        <f t="shared" si="11"/>
        <v>56.78927988</v>
      </c>
      <c r="M20" s="29">
        <f>L32*(E20/100000)</f>
        <v>42.20667176</v>
      </c>
      <c r="N20" s="27">
        <f>K20-M20</f>
        <v>47.55332824</v>
      </c>
      <c r="O20" s="27">
        <v>2.5</v>
      </c>
      <c r="P20" s="46">
        <v>76.1</v>
      </c>
      <c r="Q20" s="28">
        <f>N20*P20</f>
        <v>3618.808279</v>
      </c>
      <c r="T20" s="30" t="s">
        <v>62</v>
      </c>
      <c r="U20" s="34">
        <v>0.0328</v>
      </c>
      <c r="V20" s="6"/>
      <c r="W20" s="6"/>
      <c r="X20" s="35">
        <f>L287*U20</f>
        <v>135.52606</v>
      </c>
      <c r="Y20" s="35">
        <f>L275*U20</f>
        <v>175.2730973</v>
      </c>
      <c r="Z20" s="35">
        <f>L283*U20</f>
        <v>169.434017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151.4525765</v>
      </c>
      <c r="Y21" s="35">
        <f>L292*U21</f>
        <v>176.2361914</v>
      </c>
      <c r="Z21" s="35">
        <f>L300*U21</f>
        <v>174.3686185</v>
      </c>
    </row>
    <row r="22">
      <c r="A22" s="32"/>
      <c r="B22" s="36"/>
      <c r="C22" s="37" t="s">
        <v>45</v>
      </c>
      <c r="D22" s="58">
        <v>100.0</v>
      </c>
      <c r="E22" s="59">
        <v>246037.0</v>
      </c>
      <c r="F22" s="58">
        <v>40.6</v>
      </c>
      <c r="G22" s="29">
        <v>1.1</v>
      </c>
      <c r="H22" s="28">
        <f>D22*G22</f>
        <v>110</v>
      </c>
      <c r="I22" s="28">
        <f>H22-D22</f>
        <v>10</v>
      </c>
      <c r="J22" s="27"/>
      <c r="K22" s="27">
        <f>SUM(K19:K21)</f>
        <v>110</v>
      </c>
      <c r="L22" s="29">
        <f t="shared" ref="L22:L24" si="13">K22/(E22/100000)</f>
        <v>44.70872267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662.0298578</v>
      </c>
      <c r="Y22" s="35">
        <f t="shared" si="12"/>
        <v>1019.350782</v>
      </c>
      <c r="Z22" s="35">
        <f t="shared" si="12"/>
        <v>949.5111288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59128.0</v>
      </c>
      <c r="F23" s="56" t="s">
        <v>60</v>
      </c>
      <c r="G23" s="27"/>
      <c r="H23" s="28"/>
      <c r="I23" s="28"/>
      <c r="J23" s="27">
        <f t="shared" ref="J23:J24" si="14">(0.5/48.7)*I19</f>
        <v>0.08459958932</v>
      </c>
      <c r="K23" s="29">
        <f t="shared" ref="K23:K24" si="15">D23-J23</f>
        <v>5.915400411</v>
      </c>
      <c r="L23" s="29">
        <f t="shared" si="13"/>
        <v>10.00439793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144.0</v>
      </c>
      <c r="E24" s="57">
        <v>781212.0</v>
      </c>
      <c r="F24" s="56">
        <v>18.4</v>
      </c>
      <c r="G24" s="27"/>
      <c r="H24" s="28"/>
      <c r="I24" s="28"/>
      <c r="J24" s="27">
        <f t="shared" si="14"/>
        <v>0.0180698152</v>
      </c>
      <c r="K24" s="29">
        <f t="shared" si="15"/>
        <v>143.9819302</v>
      </c>
      <c r="L24" s="29">
        <f t="shared" si="13"/>
        <v>18.43058353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151.0</v>
      </c>
      <c r="E26" s="59">
        <v>840340.0</v>
      </c>
      <c r="F26" s="58">
        <v>18.0</v>
      </c>
      <c r="G26" s="29"/>
      <c r="H26" s="28"/>
      <c r="I26" s="28"/>
      <c r="J26" s="27"/>
      <c r="K26" s="27">
        <f>SUM(K23:K25)</f>
        <v>150.8973306</v>
      </c>
      <c r="L26" s="29">
        <f t="shared" ref="L26:L28" si="16">K26/(E26/100000)</f>
        <v>17.95669974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27.0</v>
      </c>
      <c r="E27" s="57">
        <v>167260.0</v>
      </c>
      <c r="F27" s="56">
        <v>16.1</v>
      </c>
      <c r="G27" s="27"/>
      <c r="H27" s="28"/>
      <c r="I27" s="28"/>
      <c r="J27" s="27">
        <f t="shared" ref="J27:J28" si="17">(3.6/48.7)*I19</f>
        <v>0.6091170431</v>
      </c>
      <c r="K27" s="29">
        <f t="shared" ref="K27:K28" si="18">D27-J27</f>
        <v>26.39088296</v>
      </c>
      <c r="L27" s="29">
        <f t="shared" si="16"/>
        <v>15.77835882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1065.0</v>
      </c>
      <c r="E28" s="57">
        <v>2352078.0</v>
      </c>
      <c r="F28" s="56">
        <v>45.3</v>
      </c>
      <c r="G28" s="27"/>
      <c r="H28" s="28"/>
      <c r="I28" s="28"/>
      <c r="J28" s="27">
        <f t="shared" si="17"/>
        <v>0.1301026694</v>
      </c>
      <c r="K28" s="29">
        <f t="shared" si="18"/>
        <v>1064.869897</v>
      </c>
      <c r="L28" s="29">
        <f t="shared" si="16"/>
        <v>45.27357925</v>
      </c>
      <c r="M28" s="29">
        <f>L32*(E28/100000)</f>
        <v>628.0819958</v>
      </c>
      <c r="N28" s="27">
        <f>K28-M28</f>
        <v>436.7879015</v>
      </c>
      <c r="O28" s="27">
        <v>2.5</v>
      </c>
      <c r="P28" s="46">
        <v>76.1</v>
      </c>
      <c r="Q28" s="28">
        <f>N28*P28</f>
        <v>33239.5593</v>
      </c>
    </row>
    <row r="29">
      <c r="A29" s="32"/>
      <c r="B29" s="32"/>
      <c r="C29" s="24" t="s">
        <v>42</v>
      </c>
      <c r="D29" s="56">
        <v>5.0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5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1097.0</v>
      </c>
      <c r="E30" s="59">
        <v>2519338.0</v>
      </c>
      <c r="F30" s="58">
        <v>43.5</v>
      </c>
      <c r="G30" s="29"/>
      <c r="H30" s="28"/>
      <c r="I30" s="28"/>
      <c r="J30" s="27"/>
      <c r="K30" s="27">
        <f>SUM(K27:K29)</f>
        <v>1096.26078</v>
      </c>
      <c r="L30" s="29">
        <f t="shared" ref="L30:L32" si="19">K30/(E30/100000)</f>
        <v>43.51384293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996.0</v>
      </c>
      <c r="E31" s="57">
        <v>3310689.0</v>
      </c>
      <c r="F31" s="56">
        <v>30.1</v>
      </c>
      <c r="G31" s="27"/>
      <c r="H31" s="28"/>
      <c r="I31" s="28"/>
      <c r="J31" s="27">
        <f t="shared" ref="J31:J32" si="20">(44.6/48.7)*I19</f>
        <v>7.546283368</v>
      </c>
      <c r="K31" s="29">
        <f t="shared" ref="K31:K32" si="21">D31-J31</f>
        <v>988.4537166</v>
      </c>
      <c r="L31" s="29">
        <f t="shared" si="19"/>
        <v>29.85643522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2404.0</v>
      </c>
      <c r="E32" s="57">
        <v>8996603.0</v>
      </c>
      <c r="F32" s="56">
        <v>26.7</v>
      </c>
      <c r="G32" s="27"/>
      <c r="H32" s="28"/>
      <c r="I32" s="28"/>
      <c r="J32" s="27">
        <f t="shared" si="20"/>
        <v>1.611827515</v>
      </c>
      <c r="K32" s="29">
        <f t="shared" si="21"/>
        <v>2402.388172</v>
      </c>
      <c r="L32" s="29">
        <f t="shared" si="19"/>
        <v>26.70328092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3408.0</v>
      </c>
      <c r="E34" s="59">
        <v>1.2307292E7</v>
      </c>
      <c r="F34" s="58">
        <v>27.7</v>
      </c>
      <c r="G34" s="29"/>
      <c r="H34" s="28"/>
      <c r="I34" s="28"/>
      <c r="J34" s="27"/>
      <c r="K34" s="27">
        <f>SUM(K31:K33)</f>
        <v>3398.841889</v>
      </c>
      <c r="L34" s="29">
        <f t="shared" ref="L34:L37" si="22">K34/(E34/100000)</f>
        <v>27.61648858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4756.0</v>
      </c>
      <c r="E35" s="59">
        <v>1.5913007E7</v>
      </c>
      <c r="F35" s="58">
        <v>29.9</v>
      </c>
      <c r="G35" s="29"/>
      <c r="H35" s="28"/>
      <c r="I35" s="28"/>
      <c r="J35" s="27"/>
      <c r="K35" s="27">
        <f>SUM(K34,K30,K26,K22)</f>
        <v>4756</v>
      </c>
      <c r="L35" s="29">
        <f t="shared" si="22"/>
        <v>29.88750021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104086.0</v>
      </c>
      <c r="F36" s="56" t="s">
        <v>60</v>
      </c>
      <c r="G36" s="27"/>
      <c r="H36" s="28"/>
      <c r="I36" s="28">
        <f>I39-I37</f>
        <v>3.78</v>
      </c>
      <c r="J36" s="27"/>
      <c r="K36" s="29">
        <f>D36+I36</f>
        <v>8.78</v>
      </c>
      <c r="L36" s="29">
        <f t="shared" si="22"/>
        <v>8.435332321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41.0</v>
      </c>
      <c r="E37" s="57">
        <v>195393.0</v>
      </c>
      <c r="F37" s="56">
        <v>21.0</v>
      </c>
      <c r="G37" s="27">
        <v>1.02</v>
      </c>
      <c r="H37" s="28">
        <f>D37*G37</f>
        <v>41.82</v>
      </c>
      <c r="I37" s="28">
        <f>H37-D37</f>
        <v>0.82</v>
      </c>
      <c r="J37" s="27"/>
      <c r="K37" s="29">
        <f>H37</f>
        <v>41.82</v>
      </c>
      <c r="L37" s="29">
        <f t="shared" si="22"/>
        <v>21.40301853</v>
      </c>
      <c r="M37" s="29">
        <f>L48*(E37/100000)</f>
        <v>24.83266825</v>
      </c>
      <c r="N37" s="27">
        <f>K37-M37</f>
        <v>16.98733175</v>
      </c>
      <c r="O37" s="42">
        <v>7.0</v>
      </c>
      <c r="P37" s="46">
        <v>71.7</v>
      </c>
      <c r="Q37" s="28">
        <f>N37*P37</f>
        <v>1217.991686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299479.0</v>
      </c>
      <c r="F39" s="58">
        <v>15.4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16.8960094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3.0</v>
      </c>
      <c r="E40" s="57">
        <v>65417.0</v>
      </c>
      <c r="F40" s="56" t="s">
        <v>60</v>
      </c>
      <c r="G40" s="27"/>
      <c r="H40" s="28"/>
      <c r="I40" s="28"/>
      <c r="J40" s="27">
        <f t="shared" ref="J40:J41" si="24">(0.5/48.7)*I36</f>
        <v>0.03880903491</v>
      </c>
      <c r="K40" s="29">
        <f t="shared" ref="K40:K41" si="25">D40-J40</f>
        <v>2.961190965</v>
      </c>
      <c r="L40" s="29">
        <f t="shared" si="23"/>
        <v>4.526638282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107.0</v>
      </c>
      <c r="E41" s="57">
        <v>883580.0</v>
      </c>
      <c r="F41" s="56">
        <v>12.1</v>
      </c>
      <c r="G41" s="27"/>
      <c r="H41" s="28"/>
      <c r="I41" s="28"/>
      <c r="J41" s="27">
        <f t="shared" si="24"/>
        <v>0.00841889117</v>
      </c>
      <c r="K41" s="29">
        <f t="shared" si="25"/>
        <v>106.9915811</v>
      </c>
      <c r="L41" s="29">
        <f t="shared" si="23"/>
        <v>12.10887312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110.0</v>
      </c>
      <c r="E43" s="59">
        <v>948997.0</v>
      </c>
      <c r="F43" s="58">
        <v>11.6</v>
      </c>
      <c r="G43" s="29"/>
      <c r="H43" s="28"/>
      <c r="I43" s="28"/>
      <c r="J43" s="27"/>
      <c r="K43" s="29">
        <f>SUM(K40:K42)</f>
        <v>109.9527721</v>
      </c>
      <c r="L43" s="29">
        <f t="shared" ref="L43:L45" si="26">K43/(E43/100000)</f>
        <v>11.5862086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209215.0</v>
      </c>
      <c r="F44" s="56" t="s">
        <v>60</v>
      </c>
      <c r="G44" s="27"/>
      <c r="H44" s="28"/>
      <c r="I44" s="28"/>
      <c r="J44" s="27">
        <f t="shared" ref="J44:J45" si="27">(3.6/48.7)*I36</f>
        <v>0.2794250513</v>
      </c>
      <c r="K44" s="29">
        <f t="shared" ref="K44:K45" si="28">D44-J44</f>
        <v>12.72057495</v>
      </c>
      <c r="L44" s="29">
        <f t="shared" si="26"/>
        <v>6.080144803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645.0</v>
      </c>
      <c r="E45" s="57">
        <v>2962978.0</v>
      </c>
      <c r="F45" s="56">
        <v>21.8</v>
      </c>
      <c r="G45" s="27"/>
      <c r="H45" s="28"/>
      <c r="I45" s="28"/>
      <c r="J45" s="27">
        <f t="shared" si="27"/>
        <v>0.06061601643</v>
      </c>
      <c r="K45" s="29">
        <f t="shared" si="28"/>
        <v>644.939384</v>
      </c>
      <c r="L45" s="29">
        <f t="shared" si="26"/>
        <v>21.76659374</v>
      </c>
      <c r="M45" s="29">
        <f>L49*(E45/100000)</f>
        <v>404.4159938</v>
      </c>
      <c r="N45" s="27">
        <f>K45-M45</f>
        <v>240.5233901</v>
      </c>
      <c r="O45" s="42">
        <v>7.0</v>
      </c>
      <c r="P45" s="46">
        <v>71.7</v>
      </c>
      <c r="Q45" s="28">
        <f>N45*P45</f>
        <v>17245.52707</v>
      </c>
    </row>
    <row r="46">
      <c r="A46" s="32"/>
      <c r="B46" s="32"/>
      <c r="C46" s="24" t="s">
        <v>42</v>
      </c>
      <c r="D46" s="56">
        <v>5.0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5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663.0</v>
      </c>
      <c r="E47" s="59">
        <v>3172193.0</v>
      </c>
      <c r="F47" s="58">
        <v>20.9</v>
      </c>
      <c r="G47" s="29"/>
      <c r="H47" s="28"/>
      <c r="I47" s="28"/>
      <c r="J47" s="27"/>
      <c r="K47" s="29">
        <f>SUM(K44:K46)</f>
        <v>662.6599589</v>
      </c>
      <c r="L47" s="29">
        <f t="shared" ref="L47:L49" si="29">K47/(E47/100000)</f>
        <v>20.88964823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453.0</v>
      </c>
      <c r="E48" s="57">
        <v>3537140.0</v>
      </c>
      <c r="F48" s="56">
        <v>12.8</v>
      </c>
      <c r="G48" s="27"/>
      <c r="H48" s="28"/>
      <c r="I48" s="28"/>
      <c r="J48" s="27">
        <f t="shared" ref="J48:J49" si="30">(44.6/48.7)*I36</f>
        <v>3.461765914</v>
      </c>
      <c r="K48" s="29">
        <f t="shared" ref="K48:K49" si="31">D48-J48</f>
        <v>449.5382341</v>
      </c>
      <c r="L48" s="29">
        <f t="shared" si="29"/>
        <v>12.70908797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1561.0</v>
      </c>
      <c r="E49" s="57">
        <v>1.1431258E7</v>
      </c>
      <c r="F49" s="56">
        <v>13.7</v>
      </c>
      <c r="G49" s="27"/>
      <c r="H49" s="28"/>
      <c r="I49" s="28"/>
      <c r="J49" s="27">
        <f t="shared" si="30"/>
        <v>0.7509650924</v>
      </c>
      <c r="K49" s="29">
        <f t="shared" si="31"/>
        <v>1560.249035</v>
      </c>
      <c r="L49" s="29">
        <f t="shared" si="29"/>
        <v>13.64897052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4.0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4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2018.0</v>
      </c>
      <c r="E51" s="59">
        <v>1.4968398E7</v>
      </c>
      <c r="F51" s="58">
        <v>13.5</v>
      </c>
      <c r="G51" s="29"/>
      <c r="H51" s="28"/>
      <c r="I51" s="28"/>
      <c r="J51" s="27"/>
      <c r="K51" s="29">
        <f>SUM(K48:K50)</f>
        <v>2013.787269</v>
      </c>
      <c r="L51" s="29">
        <f t="shared" ref="L51:L54" si="32">K51/(E51/100000)</f>
        <v>13.45359249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2837.0</v>
      </c>
      <c r="E52" s="59">
        <v>1.9389067E7</v>
      </c>
      <c r="F52" s="58">
        <v>14.6</v>
      </c>
      <c r="G52" s="29"/>
      <c r="H52" s="28"/>
      <c r="I52" s="28"/>
      <c r="J52" s="27"/>
      <c r="K52" s="29">
        <f>SUM(K39,K43,K47,K51)</f>
        <v>2837</v>
      </c>
      <c r="L52" s="29">
        <f t="shared" si="32"/>
        <v>14.63195728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113294.0</v>
      </c>
      <c r="F53" s="56" t="s">
        <v>60</v>
      </c>
      <c r="G53" s="28"/>
      <c r="H53" s="28"/>
      <c r="I53" s="28">
        <f>I56-I54</f>
        <v>5.22</v>
      </c>
      <c r="J53" s="27"/>
      <c r="K53" s="29">
        <f>D53+I53</f>
        <v>9.22</v>
      </c>
      <c r="L53" s="29">
        <f t="shared" si="32"/>
        <v>8.138118523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59.0</v>
      </c>
      <c r="E54" s="57">
        <v>228613.0</v>
      </c>
      <c r="F54" s="56">
        <v>25.8</v>
      </c>
      <c r="G54" s="27">
        <v>1.02</v>
      </c>
      <c r="H54" s="28">
        <f>D54*G54</f>
        <v>60.18</v>
      </c>
      <c r="I54" s="28">
        <f>H54-D54</f>
        <v>1.18</v>
      </c>
      <c r="J54" s="27"/>
      <c r="K54" s="29">
        <f>H54</f>
        <v>60.18</v>
      </c>
      <c r="L54" s="29">
        <f t="shared" si="32"/>
        <v>26.32396233</v>
      </c>
      <c r="M54" s="29">
        <f>L66*(E54/100000)</f>
        <v>38.27747798</v>
      </c>
      <c r="N54" s="27">
        <f>K54-M54</f>
        <v>21.90252202</v>
      </c>
      <c r="O54" s="42">
        <v>12.0</v>
      </c>
      <c r="P54" s="46">
        <v>66.8</v>
      </c>
      <c r="Q54" s="28">
        <f>N54*P54</f>
        <v>1463.088471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64.0</v>
      </c>
      <c r="E56" s="59">
        <v>341907.0</v>
      </c>
      <c r="F56" s="58">
        <v>18.7</v>
      </c>
      <c r="G56" s="29">
        <v>1.1</v>
      </c>
      <c r="H56" s="28">
        <f>D56*G56</f>
        <v>70.4</v>
      </c>
      <c r="I56" s="28">
        <f>H56-D56</f>
        <v>6.4</v>
      </c>
      <c r="J56" s="27"/>
      <c r="K56" s="29">
        <f>SUM(K53:K55)</f>
        <v>70.4</v>
      </c>
      <c r="L56" s="29">
        <f t="shared" ref="L56:L58" si="33">K56/(E56/100000)</f>
        <v>20.59039446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2.0</v>
      </c>
      <c r="E57" s="57">
        <v>61818.0</v>
      </c>
      <c r="F57" s="56" t="s">
        <v>60</v>
      </c>
      <c r="G57" s="27"/>
      <c r="H57" s="28"/>
      <c r="I57" s="28"/>
      <c r="J57" s="27">
        <f t="shared" ref="J57:J58" si="34">(0.5/48.7)*I53</f>
        <v>0.05359342916</v>
      </c>
      <c r="K57" s="29">
        <f t="shared" ref="K57:K58" si="35">D57-J57</f>
        <v>1.946406571</v>
      </c>
      <c r="L57" s="29">
        <f t="shared" si="33"/>
        <v>3.148608125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127.0</v>
      </c>
      <c r="E58" s="57">
        <v>911680.0</v>
      </c>
      <c r="F58" s="56">
        <v>13.9</v>
      </c>
      <c r="G58" s="27"/>
      <c r="H58" s="28"/>
      <c r="I58" s="28"/>
      <c r="J58" s="27">
        <f t="shared" si="34"/>
        <v>0.01211498973</v>
      </c>
      <c r="K58" s="29">
        <f t="shared" si="35"/>
        <v>126.987885</v>
      </c>
      <c r="L58" s="29">
        <f t="shared" si="33"/>
        <v>13.92899757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129.0</v>
      </c>
      <c r="E60" s="59">
        <v>973498.0</v>
      </c>
      <c r="F60" s="58">
        <v>13.3</v>
      </c>
      <c r="G60" s="29"/>
      <c r="H60" s="28"/>
      <c r="I60" s="28"/>
      <c r="J60" s="27"/>
      <c r="K60" s="29">
        <f>SUM(K57:K59)</f>
        <v>128.9342916</v>
      </c>
      <c r="L60" s="29">
        <f t="shared" ref="L60:L62" si="36">K60/(E60/100000)</f>
        <v>13.24443312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18.0</v>
      </c>
      <c r="E61" s="57">
        <v>209058.0</v>
      </c>
      <c r="F61" s="56" t="s">
        <v>60</v>
      </c>
      <c r="G61" s="27"/>
      <c r="H61" s="28"/>
      <c r="I61" s="28"/>
      <c r="J61" s="27">
        <f t="shared" ref="J61:J62" si="37">(3.6/48.7)*I53</f>
        <v>0.3858726899</v>
      </c>
      <c r="K61" s="29">
        <f t="shared" ref="K61:K62" si="38">D61-J61</f>
        <v>17.61412731</v>
      </c>
      <c r="L61" s="29">
        <f t="shared" si="36"/>
        <v>8.42547394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855.0</v>
      </c>
      <c r="E62" s="57">
        <v>3396447.0</v>
      </c>
      <c r="F62" s="56">
        <v>25.2</v>
      </c>
      <c r="G62" s="27"/>
      <c r="H62" s="28"/>
      <c r="I62" s="28"/>
      <c r="J62" s="27">
        <f t="shared" si="37"/>
        <v>0.08722792608</v>
      </c>
      <c r="K62" s="29">
        <f t="shared" si="38"/>
        <v>854.9127721</v>
      </c>
      <c r="L62" s="29">
        <f t="shared" si="36"/>
        <v>25.17079678</v>
      </c>
      <c r="M62" s="29">
        <f>L66*(E62/100000)</f>
        <v>568.679057</v>
      </c>
      <c r="N62" s="27">
        <f>K62-M62</f>
        <v>286.2337151</v>
      </c>
      <c r="O62" s="42">
        <v>12.0</v>
      </c>
      <c r="P62" s="46">
        <v>66.8</v>
      </c>
      <c r="Q62" s="28">
        <f>N62*P62</f>
        <v>19120.41217</v>
      </c>
    </row>
    <row r="63">
      <c r="A63" s="32"/>
      <c r="B63" s="32"/>
      <c r="C63" s="24" t="s">
        <v>42</v>
      </c>
      <c r="D63" s="56">
        <v>7.0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7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880.0</v>
      </c>
      <c r="E64" s="59">
        <v>3605505.0</v>
      </c>
      <c r="F64" s="58">
        <v>24.4</v>
      </c>
      <c r="G64" s="29"/>
      <c r="H64" s="28"/>
      <c r="I64" s="28"/>
      <c r="J64" s="27"/>
      <c r="K64" s="29">
        <f>SUM(K61:K63)</f>
        <v>879.5268994</v>
      </c>
      <c r="L64" s="29">
        <f t="shared" ref="L64:L66" si="39">K64/(E64/100000)</f>
        <v>24.39400027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570.0</v>
      </c>
      <c r="E65" s="57">
        <v>3636381.0</v>
      </c>
      <c r="F65" s="56">
        <v>15.7</v>
      </c>
      <c r="G65" s="27"/>
      <c r="H65" s="28"/>
      <c r="I65" s="28"/>
      <c r="J65" s="27">
        <f t="shared" ref="J65:J66" si="40">(44.6/48.7)*I53</f>
        <v>4.780533881</v>
      </c>
      <c r="K65" s="29">
        <f t="shared" ref="K65:K66" si="41">D65-J65</f>
        <v>565.2194661</v>
      </c>
      <c r="L65" s="29">
        <f t="shared" si="39"/>
        <v>15.5434611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2120.0</v>
      </c>
      <c r="E66" s="57">
        <v>1.2655288E7</v>
      </c>
      <c r="F66" s="56">
        <v>16.8</v>
      </c>
      <c r="G66" s="27"/>
      <c r="H66" s="28"/>
      <c r="I66" s="28"/>
      <c r="J66" s="27">
        <f t="shared" si="40"/>
        <v>1.080657084</v>
      </c>
      <c r="K66" s="29">
        <f t="shared" si="41"/>
        <v>2118.919343</v>
      </c>
      <c r="L66" s="29">
        <f t="shared" si="39"/>
        <v>16.74335142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2.0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2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2692.0</v>
      </c>
      <c r="E68" s="59">
        <v>1.6291669E7</v>
      </c>
      <c r="F68" s="58">
        <v>16.5</v>
      </c>
      <c r="G68" s="29"/>
      <c r="H68" s="28"/>
      <c r="I68" s="28"/>
      <c r="J68" s="27"/>
      <c r="K68" s="29">
        <f>SUM(K65:K67)</f>
        <v>2686.138809</v>
      </c>
      <c r="L68" s="29">
        <f t="shared" ref="L68:L71" si="42">K68/(E68/100000)</f>
        <v>16.48780619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3765.0</v>
      </c>
      <c r="E69" s="59">
        <v>2.1212579E7</v>
      </c>
      <c r="F69" s="58">
        <v>17.7</v>
      </c>
      <c r="G69" s="29"/>
      <c r="H69" s="28"/>
      <c r="I69" s="28"/>
      <c r="J69" s="27"/>
      <c r="K69" s="29">
        <f>SUM(K56,K60,K64,K68)</f>
        <v>3765</v>
      </c>
      <c r="L69" s="29">
        <f t="shared" si="42"/>
        <v>17.74890267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114161.0</v>
      </c>
      <c r="F70" s="56" t="s">
        <v>60</v>
      </c>
      <c r="G70" s="27"/>
      <c r="H70" s="28"/>
      <c r="I70" s="28">
        <f>I73-I71</f>
        <v>22.92</v>
      </c>
      <c r="J70" s="27"/>
      <c r="K70" s="29">
        <f>D70+I70</f>
        <v>40.92</v>
      </c>
      <c r="L70" s="29">
        <f t="shared" si="42"/>
        <v>35.84411489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264.0</v>
      </c>
      <c r="E71" s="57">
        <v>237206.0</v>
      </c>
      <c r="F71" s="56">
        <v>111.3</v>
      </c>
      <c r="G71" s="27">
        <v>1.02</v>
      </c>
      <c r="H71" s="28">
        <f>D71*G71</f>
        <v>269.28</v>
      </c>
      <c r="I71" s="28">
        <f>H71-D71</f>
        <v>5.28</v>
      </c>
      <c r="J71" s="27"/>
      <c r="K71" s="29">
        <f>H71</f>
        <v>269.28</v>
      </c>
      <c r="L71" s="29">
        <f t="shared" si="42"/>
        <v>113.5215804</v>
      </c>
      <c r="M71" s="29">
        <f>L83*(E71/100000)</f>
        <v>143.4477827</v>
      </c>
      <c r="N71" s="27">
        <f>K71-M71</f>
        <v>125.8322173</v>
      </c>
      <c r="O71" s="42">
        <v>16.0</v>
      </c>
      <c r="P71" s="46">
        <v>62.8</v>
      </c>
      <c r="Q71" s="28">
        <f>N71*P71</f>
        <v>7902.263248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282.0</v>
      </c>
      <c r="E73" s="59">
        <v>351367.0</v>
      </c>
      <c r="F73" s="58">
        <v>80.3</v>
      </c>
      <c r="G73" s="29">
        <v>1.1</v>
      </c>
      <c r="H73" s="28">
        <f>D73*G73</f>
        <v>310.2</v>
      </c>
      <c r="I73" s="28">
        <f>H73-D73</f>
        <v>28.2</v>
      </c>
      <c r="J73" s="27"/>
      <c r="K73" s="29">
        <f>SUM(K70:K72)</f>
        <v>310.2</v>
      </c>
      <c r="L73" s="29">
        <f t="shared" ref="L73:L75" si="43">K73/(E73/100000)</f>
        <v>88.28376028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57143.0</v>
      </c>
      <c r="F74" s="56" t="s">
        <v>60</v>
      </c>
      <c r="G74" s="28"/>
      <c r="H74" s="28"/>
      <c r="I74" s="28"/>
      <c r="J74" s="27">
        <f t="shared" ref="J74:J75" si="44">(0.5/48.7)*I70</f>
        <v>0.2353182752</v>
      </c>
      <c r="K74" s="29">
        <f t="shared" ref="K74:K75" si="45">D74-J74</f>
        <v>7.764681725</v>
      </c>
      <c r="L74" s="29">
        <f t="shared" si="43"/>
        <v>13.58815905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305.0</v>
      </c>
      <c r="E75" s="57">
        <v>957101.0</v>
      </c>
      <c r="F75" s="56">
        <v>31.9</v>
      </c>
      <c r="G75" s="27"/>
      <c r="H75" s="28"/>
      <c r="I75" s="28"/>
      <c r="J75" s="27">
        <f t="shared" si="44"/>
        <v>0.05420944559</v>
      </c>
      <c r="K75" s="29">
        <f t="shared" si="45"/>
        <v>304.9457906</v>
      </c>
      <c r="L75" s="29">
        <f t="shared" si="43"/>
        <v>31.86140131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314.0</v>
      </c>
      <c r="E77" s="59">
        <v>1014244.0</v>
      </c>
      <c r="F77" s="58">
        <v>31.0</v>
      </c>
      <c r="G77" s="29"/>
      <c r="H77" s="28"/>
      <c r="I77" s="28"/>
      <c r="J77" s="27"/>
      <c r="K77" s="29">
        <f>SUM(K74:K76)</f>
        <v>313.7104723</v>
      </c>
      <c r="L77" s="29">
        <f t="shared" ref="L77:L79" si="46">K77/(E77/100000)</f>
        <v>30.93047356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35.0</v>
      </c>
      <c r="E78" s="57">
        <v>187486.0</v>
      </c>
      <c r="F78" s="56">
        <v>18.7</v>
      </c>
      <c r="G78" s="27"/>
      <c r="H78" s="28"/>
      <c r="I78" s="28"/>
      <c r="J78" s="27">
        <f t="shared" ref="J78:J79" si="47">(3.6/48.7)*I70</f>
        <v>1.694291581</v>
      </c>
      <c r="K78" s="29">
        <f t="shared" ref="K78:K79" si="48">D78-J78</f>
        <v>33.30570842</v>
      </c>
      <c r="L78" s="29">
        <f t="shared" si="46"/>
        <v>17.7643709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2793.0</v>
      </c>
      <c r="E79" s="57">
        <v>3323115.0</v>
      </c>
      <c r="F79" s="56">
        <v>84.0</v>
      </c>
      <c r="G79" s="27"/>
      <c r="H79" s="28"/>
      <c r="I79" s="28"/>
      <c r="J79" s="27">
        <f t="shared" si="47"/>
        <v>0.3903080082</v>
      </c>
      <c r="K79" s="29">
        <f t="shared" si="48"/>
        <v>2792.609692</v>
      </c>
      <c r="L79" s="29">
        <f t="shared" si="46"/>
        <v>84.03590282</v>
      </c>
      <c r="M79" s="29">
        <f>L83*(E79/100000)</f>
        <v>2009.618131</v>
      </c>
      <c r="N79" s="27">
        <f>K79-M79</f>
        <v>782.9915613</v>
      </c>
      <c r="O79" s="42">
        <v>16.0</v>
      </c>
      <c r="P79" s="46">
        <v>62.8</v>
      </c>
      <c r="Q79" s="28">
        <f>N79*P79</f>
        <v>49171.87005</v>
      </c>
    </row>
    <row r="80">
      <c r="A80" s="32"/>
      <c r="B80" s="32"/>
      <c r="C80" s="24" t="s">
        <v>42</v>
      </c>
      <c r="D80" s="56">
        <v>11.0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11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2839.0</v>
      </c>
      <c r="E81" s="59">
        <v>3510601.0</v>
      </c>
      <c r="F81" s="58">
        <v>80.9</v>
      </c>
      <c r="G81" s="29"/>
      <c r="H81" s="28"/>
      <c r="I81" s="28"/>
      <c r="J81" s="27"/>
      <c r="K81" s="29">
        <f>SUM(K78:K80)</f>
        <v>2836.9154</v>
      </c>
      <c r="L81" s="29">
        <f t="shared" ref="L81:L83" si="49">K81/(E81/100000)</f>
        <v>80.80996389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2262.0</v>
      </c>
      <c r="E82" s="57">
        <v>3407346.0</v>
      </c>
      <c r="F82" s="56">
        <v>66.4</v>
      </c>
      <c r="G82" s="27"/>
      <c r="H82" s="28"/>
      <c r="I82" s="28"/>
      <c r="J82" s="27">
        <f t="shared" ref="J82:J83" si="50">(44.6/48.7)*I70</f>
        <v>20.99039014</v>
      </c>
      <c r="K82" s="29">
        <f t="shared" ref="K82:K83" si="51">D82-J82</f>
        <v>2241.00961</v>
      </c>
      <c r="L82" s="29">
        <f t="shared" si="49"/>
        <v>65.76994558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7989.0</v>
      </c>
      <c r="E83" s="57">
        <v>1.3202656E7</v>
      </c>
      <c r="F83" s="56">
        <v>60.5</v>
      </c>
      <c r="G83" s="27"/>
      <c r="H83" s="28"/>
      <c r="I83" s="28"/>
      <c r="J83" s="27">
        <f t="shared" si="50"/>
        <v>4.835482546</v>
      </c>
      <c r="K83" s="29">
        <f t="shared" si="51"/>
        <v>7984.164517</v>
      </c>
      <c r="L83" s="29">
        <f t="shared" si="49"/>
        <v>60.47392674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17.0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17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10268.0</v>
      </c>
      <c r="E85" s="59">
        <v>1.6610002E7</v>
      </c>
      <c r="F85" s="58">
        <v>61.8</v>
      </c>
      <c r="G85" s="29"/>
      <c r="H85" s="28"/>
      <c r="I85" s="28"/>
      <c r="J85" s="27"/>
      <c r="K85" s="29">
        <f>SUM(K82:K84)</f>
        <v>10242.17413</v>
      </c>
      <c r="L85" s="29">
        <f t="shared" ref="L85:L88" si="52">K85/(E85/100000)</f>
        <v>61.66269051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13703.0</v>
      </c>
      <c r="E86" s="59">
        <v>2.1486214E7</v>
      </c>
      <c r="F86" s="58">
        <v>63.8</v>
      </c>
      <c r="G86" s="29"/>
      <c r="H86" s="28"/>
      <c r="I86" s="28"/>
      <c r="J86" s="27"/>
      <c r="K86" s="29">
        <f>SUM(K85,K81,K77,K73)</f>
        <v>13703</v>
      </c>
      <c r="L86" s="29">
        <f t="shared" si="52"/>
        <v>63.77577734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21.0</v>
      </c>
      <c r="E87" s="57">
        <v>108657.0</v>
      </c>
      <c r="F87" s="56">
        <v>19.3</v>
      </c>
      <c r="G87" s="27"/>
      <c r="H87" s="28"/>
      <c r="I87" s="28">
        <f>I90-I88</f>
        <v>28.7</v>
      </c>
      <c r="J87" s="27"/>
      <c r="K87" s="29">
        <f>D87+I87</f>
        <v>49.7</v>
      </c>
      <c r="L87" s="29">
        <f t="shared" si="52"/>
        <v>45.74026524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330.0</v>
      </c>
      <c r="E88" s="57">
        <v>205379.0</v>
      </c>
      <c r="F88" s="56">
        <v>160.7</v>
      </c>
      <c r="G88" s="27">
        <v>1.02</v>
      </c>
      <c r="H88" s="28">
        <f>D88*G88</f>
        <v>336.6</v>
      </c>
      <c r="I88" s="28">
        <f>H88-D88</f>
        <v>6.6</v>
      </c>
      <c r="J88" s="27"/>
      <c r="K88" s="29">
        <f>H88</f>
        <v>336.6</v>
      </c>
      <c r="L88" s="29">
        <f t="shared" si="52"/>
        <v>163.8921214</v>
      </c>
      <c r="M88" s="29">
        <f>L100*(E88/100000)</f>
        <v>187.875367</v>
      </c>
      <c r="N88" s="27">
        <f>K88-M88</f>
        <v>148.724633</v>
      </c>
      <c r="O88" s="42">
        <v>22.0</v>
      </c>
      <c r="P88" s="46">
        <v>57.1</v>
      </c>
      <c r="Q88" s="28">
        <f>N88*P88</f>
        <v>8492.176547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353.0</v>
      </c>
      <c r="E90" s="59">
        <v>314036.0</v>
      </c>
      <c r="F90" s="58">
        <v>112.4</v>
      </c>
      <c r="G90" s="29">
        <v>1.1</v>
      </c>
      <c r="H90" s="28">
        <f>D90*G90</f>
        <v>388.3</v>
      </c>
      <c r="I90" s="28">
        <f>H90-D90</f>
        <v>35.3</v>
      </c>
      <c r="J90" s="27"/>
      <c r="K90" s="29">
        <f>SUM(K87:K89)</f>
        <v>388.3</v>
      </c>
      <c r="L90" s="29">
        <f t="shared" ref="L90:L92" si="53">K90/(E90/100000)</f>
        <v>123.6482442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20.0</v>
      </c>
      <c r="E91" s="57">
        <v>57751.0</v>
      </c>
      <c r="F91" s="56">
        <v>34.6</v>
      </c>
      <c r="G91" s="27"/>
      <c r="H91" s="28"/>
      <c r="I91" s="28"/>
      <c r="J91" s="27">
        <f t="shared" ref="J91:J92" si="54">(0.5/48.7)*I87</f>
        <v>0.294661191</v>
      </c>
      <c r="K91" s="29">
        <f t="shared" ref="K91:K92" si="55">D91-J91</f>
        <v>19.70533881</v>
      </c>
      <c r="L91" s="29">
        <f t="shared" si="53"/>
        <v>34.12120796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483.0</v>
      </c>
      <c r="E92" s="57">
        <v>1117026.0</v>
      </c>
      <c r="F92" s="56">
        <v>43.2</v>
      </c>
      <c r="G92" s="27"/>
      <c r="H92" s="28"/>
      <c r="I92" s="28"/>
      <c r="J92" s="27">
        <f t="shared" si="54"/>
        <v>0.06776180698</v>
      </c>
      <c r="K92" s="29">
        <f t="shared" si="55"/>
        <v>482.9322382</v>
      </c>
      <c r="L92" s="29">
        <f t="shared" si="53"/>
        <v>43.23375089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504.0</v>
      </c>
      <c r="E94" s="59">
        <v>1174777.0</v>
      </c>
      <c r="F94" s="58">
        <v>42.9</v>
      </c>
      <c r="G94" s="29"/>
      <c r="H94" s="28"/>
      <c r="I94" s="28"/>
      <c r="J94" s="27"/>
      <c r="K94" s="29">
        <f>SUM(K91:K93)</f>
        <v>503.637577</v>
      </c>
      <c r="L94" s="29">
        <f t="shared" ref="L94:L96" si="56">K94/(E94/100000)</f>
        <v>42.87090886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58.0</v>
      </c>
      <c r="E95" s="57">
        <v>184545.0</v>
      </c>
      <c r="F95" s="56">
        <v>31.4</v>
      </c>
      <c r="G95" s="27"/>
      <c r="H95" s="28"/>
      <c r="I95" s="28"/>
      <c r="J95" s="27">
        <f t="shared" ref="J95:J96" si="57">(3.6/48.7)*I87</f>
        <v>2.121560575</v>
      </c>
      <c r="K95" s="29">
        <f t="shared" ref="K95:K96" si="58">D95-J95</f>
        <v>55.87843943</v>
      </c>
      <c r="L95" s="29">
        <f t="shared" si="56"/>
        <v>30.2790319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4451.0</v>
      </c>
      <c r="E96" s="57">
        <v>2950378.0</v>
      </c>
      <c r="F96" s="56">
        <v>150.9</v>
      </c>
      <c r="G96" s="27"/>
      <c r="H96" s="28"/>
      <c r="I96" s="28"/>
      <c r="J96" s="27">
        <f t="shared" si="57"/>
        <v>0.4878850103</v>
      </c>
      <c r="K96" s="29">
        <f t="shared" si="58"/>
        <v>4450.512115</v>
      </c>
      <c r="L96" s="29">
        <f t="shared" si="56"/>
        <v>150.8454888</v>
      </c>
      <c r="M96" s="29">
        <f>L100*(E96/100000)</f>
        <v>2698.92905</v>
      </c>
      <c r="N96" s="27">
        <f>K96-M96</f>
        <v>1751.583065</v>
      </c>
      <c r="O96" s="42">
        <v>22.0</v>
      </c>
      <c r="P96" s="46">
        <v>57.1</v>
      </c>
      <c r="Q96" s="28">
        <f>N96*P96</f>
        <v>100015.393</v>
      </c>
    </row>
    <row r="97">
      <c r="A97" s="32"/>
      <c r="B97" s="32"/>
      <c r="C97" s="24" t="s">
        <v>42</v>
      </c>
      <c r="D97" s="56">
        <v>23.0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4532.0</v>
      </c>
      <c r="E98" s="59">
        <v>3134923.0</v>
      </c>
      <c r="F98" s="58">
        <v>144.6</v>
      </c>
      <c r="G98" s="29"/>
      <c r="H98" s="28"/>
      <c r="I98" s="28"/>
      <c r="J98" s="27"/>
      <c r="K98" s="29">
        <f>SUM(K95:K97)</f>
        <v>4529.390554</v>
      </c>
      <c r="L98" s="29">
        <f t="shared" ref="L98:L100" si="59">K98/(E98/100000)</f>
        <v>144.4817163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3415.0</v>
      </c>
      <c r="E99" s="57">
        <v>3559341.0</v>
      </c>
      <c r="F99" s="56">
        <v>95.9</v>
      </c>
      <c r="G99" s="27"/>
      <c r="H99" s="28"/>
      <c r="I99" s="28"/>
      <c r="J99" s="27">
        <f t="shared" ref="J99:J100" si="60">(44.6/48.7)*I87</f>
        <v>26.28377823</v>
      </c>
      <c r="K99" s="29">
        <f t="shared" ref="K99:K100" si="61">D99-J99</f>
        <v>3388.716222</v>
      </c>
      <c r="L99" s="29">
        <f t="shared" si="59"/>
        <v>95.20628177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11694.0</v>
      </c>
      <c r="E100" s="57">
        <v>1.2776878E7</v>
      </c>
      <c r="F100" s="56">
        <v>91.5</v>
      </c>
      <c r="G100" s="27"/>
      <c r="H100" s="28"/>
      <c r="I100" s="28"/>
      <c r="J100" s="27">
        <f t="shared" si="60"/>
        <v>6.044353183</v>
      </c>
      <c r="K100" s="29">
        <f t="shared" si="61"/>
        <v>11687.95565</v>
      </c>
      <c r="L100" s="29">
        <f t="shared" si="59"/>
        <v>91.47739884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33.0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33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15142.0</v>
      </c>
      <c r="E102" s="59">
        <v>1.6336219E7</v>
      </c>
      <c r="F102" s="58">
        <v>92.7</v>
      </c>
      <c r="G102" s="29"/>
      <c r="H102" s="28"/>
      <c r="I102" s="28"/>
      <c r="J102" s="27"/>
      <c r="K102" s="29">
        <f>SUM(K99:K101)</f>
        <v>15109.67187</v>
      </c>
      <c r="L102" s="29">
        <f t="shared" ref="L102:L105" si="62">K102/(E102/100000)</f>
        <v>92.49185426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20531.0</v>
      </c>
      <c r="E103" s="59">
        <v>2.0959955E7</v>
      </c>
      <c r="F103" s="58">
        <v>98.0</v>
      </c>
      <c r="G103" s="29"/>
      <c r="H103" s="28"/>
      <c r="I103" s="28"/>
      <c r="J103" s="27"/>
      <c r="K103" s="29">
        <f>SUM(K102,K98,K94,K90)</f>
        <v>20531</v>
      </c>
      <c r="L103" s="29">
        <f t="shared" si="62"/>
        <v>97.95345458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15.0</v>
      </c>
      <c r="E104" s="57">
        <v>102731.0</v>
      </c>
      <c r="F104" s="56" t="s">
        <v>60</v>
      </c>
      <c r="G104" s="27"/>
      <c r="H104" s="28"/>
      <c r="I104" s="28">
        <f>I107-I105</f>
        <v>29.48</v>
      </c>
      <c r="J104" s="27"/>
      <c r="K104" s="29">
        <f>D104+I104</f>
        <v>44.48</v>
      </c>
      <c r="L104" s="29">
        <f t="shared" si="62"/>
        <v>43.29754407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348.0</v>
      </c>
      <c r="E105" s="57">
        <v>165528.0</v>
      </c>
      <c r="F105" s="56">
        <v>210.2</v>
      </c>
      <c r="G105" s="27">
        <v>1.25</v>
      </c>
      <c r="H105" s="28">
        <f>D105*G105</f>
        <v>435</v>
      </c>
      <c r="I105" s="28">
        <f>H105-D105</f>
        <v>87</v>
      </c>
      <c r="J105" s="27"/>
      <c r="K105" s="29">
        <f>H105</f>
        <v>435</v>
      </c>
      <c r="L105" s="29">
        <f t="shared" si="62"/>
        <v>262.7954183</v>
      </c>
      <c r="M105" s="29">
        <f>L117*(E105/100000)</f>
        <v>153.6023102</v>
      </c>
      <c r="N105" s="27">
        <f>K105-M105</f>
        <v>281.3976898</v>
      </c>
      <c r="O105" s="42">
        <v>27.0</v>
      </c>
      <c r="P105" s="46">
        <v>52.35</v>
      </c>
      <c r="Q105" s="28">
        <f>N105*P105</f>
        <v>14731.16906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364.0</v>
      </c>
      <c r="E107" s="59">
        <v>268259.0</v>
      </c>
      <c r="F107" s="58">
        <v>135.7</v>
      </c>
      <c r="G107" s="29">
        <v>1.32</v>
      </c>
      <c r="H107" s="28">
        <f>D107*G107</f>
        <v>480.48</v>
      </c>
      <c r="I107" s="28">
        <f>H107-D107</f>
        <v>116.48</v>
      </c>
      <c r="J107" s="27"/>
      <c r="K107" s="29">
        <f>SUM(K104:K106)</f>
        <v>480.48</v>
      </c>
      <c r="L107" s="29">
        <f t="shared" ref="L107:L109" si="63">K107/(E107/100000)</f>
        <v>179.1104865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19.0</v>
      </c>
      <c r="E108" s="57">
        <v>57049.0</v>
      </c>
      <c r="F108" s="56" t="s">
        <v>60</v>
      </c>
      <c r="G108" s="27"/>
      <c r="H108" s="28"/>
      <c r="I108" s="28"/>
      <c r="J108" s="27">
        <f t="shared" ref="J108:J109" si="64">(0.5/48.7)*I104</f>
        <v>0.3026694045</v>
      </c>
      <c r="K108" s="29">
        <f t="shared" ref="K108:K109" si="65">D108-J108</f>
        <v>18.6973306</v>
      </c>
      <c r="L108" s="29">
        <f t="shared" si="63"/>
        <v>32.7741601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458.0</v>
      </c>
      <c r="E109" s="57">
        <v>1234545.0</v>
      </c>
      <c r="F109" s="56">
        <v>37.1</v>
      </c>
      <c r="G109" s="27"/>
      <c r="H109" s="28"/>
      <c r="I109" s="28"/>
      <c r="J109" s="27">
        <f t="shared" si="64"/>
        <v>0.8932238193</v>
      </c>
      <c r="K109" s="29">
        <f t="shared" si="65"/>
        <v>457.1067762</v>
      </c>
      <c r="L109" s="29">
        <f t="shared" si="63"/>
        <v>37.02633571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478.0</v>
      </c>
      <c r="E111" s="59">
        <v>1291594.0</v>
      </c>
      <c r="F111" s="58">
        <v>37.0</v>
      </c>
      <c r="G111" s="29"/>
      <c r="H111" s="28"/>
      <c r="I111" s="28"/>
      <c r="J111" s="27"/>
      <c r="K111" s="29">
        <f>SUM(K108:K110)</f>
        <v>476.8041068</v>
      </c>
      <c r="L111" s="29">
        <f t="shared" ref="L111:L113" si="66">K111/(E111/100000)</f>
        <v>36.91594315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61.0</v>
      </c>
      <c r="E112" s="57">
        <v>187803.0</v>
      </c>
      <c r="F112" s="56">
        <v>32.5</v>
      </c>
      <c r="G112" s="27"/>
      <c r="H112" s="28"/>
      <c r="I112" s="28"/>
      <c r="J112" s="27">
        <f t="shared" ref="J112:J113" si="67">(3.6/48.7)*I104</f>
        <v>2.179219713</v>
      </c>
      <c r="K112" s="29">
        <f t="shared" ref="K112:K113" si="68">D112-J112</f>
        <v>58.82078029</v>
      </c>
      <c r="L112" s="29">
        <f t="shared" si="66"/>
        <v>31.32046894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4559.0</v>
      </c>
      <c r="E113" s="57">
        <v>2582461.0</v>
      </c>
      <c r="F113" s="56">
        <v>176.5</v>
      </c>
      <c r="G113" s="27"/>
      <c r="H113" s="28"/>
      <c r="I113" s="28"/>
      <c r="J113" s="27">
        <f t="shared" si="67"/>
        <v>6.431211499</v>
      </c>
      <c r="K113" s="29">
        <f t="shared" si="68"/>
        <v>4552.568789</v>
      </c>
      <c r="L113" s="29">
        <f t="shared" si="66"/>
        <v>176.2879977</v>
      </c>
      <c r="M113" s="29">
        <f>L117*(E113/100000)</f>
        <v>2396.404086</v>
      </c>
      <c r="N113" s="27">
        <f>K113-M113</f>
        <v>2156.164703</v>
      </c>
      <c r="O113" s="42">
        <v>27.0</v>
      </c>
      <c r="P113" s="46">
        <v>52.35</v>
      </c>
      <c r="Q113" s="28">
        <f>N113*P113</f>
        <v>112875.2222</v>
      </c>
    </row>
    <row r="114">
      <c r="A114" s="32"/>
      <c r="B114" s="32"/>
      <c r="C114" s="24" t="s">
        <v>42</v>
      </c>
      <c r="D114" s="56">
        <v>27.0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4647.0</v>
      </c>
      <c r="E115" s="59">
        <v>2770264.0</v>
      </c>
      <c r="F115" s="58">
        <v>167.7</v>
      </c>
      <c r="G115" s="29"/>
      <c r="H115" s="28"/>
      <c r="I115" s="28"/>
      <c r="J115" s="27"/>
      <c r="K115" s="29">
        <f>SUM(K112:K114)</f>
        <v>4638.389569</v>
      </c>
      <c r="L115" s="29">
        <f t="shared" ref="L115:L117" si="69">K115/(E115/100000)</f>
        <v>167.4349293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3162.0</v>
      </c>
      <c r="E116" s="57">
        <v>3562498.0</v>
      </c>
      <c r="F116" s="56">
        <v>88.8</v>
      </c>
      <c r="G116" s="27"/>
      <c r="H116" s="28"/>
      <c r="I116" s="28"/>
      <c r="J116" s="27">
        <f t="shared" ref="J116:J117" si="70">(44.6/48.7)*I104</f>
        <v>26.99811088</v>
      </c>
      <c r="K116" s="29">
        <f t="shared" ref="K116:K117" si="71">D116-J116</f>
        <v>3135.001889</v>
      </c>
      <c r="L116" s="29">
        <f t="shared" si="69"/>
        <v>88.00010243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10883.0</v>
      </c>
      <c r="E117" s="57">
        <v>1.1642095E7</v>
      </c>
      <c r="F117" s="56">
        <v>93.5</v>
      </c>
      <c r="G117" s="27"/>
      <c r="H117" s="28"/>
      <c r="I117" s="28"/>
      <c r="J117" s="27">
        <f t="shared" si="70"/>
        <v>79.67556468</v>
      </c>
      <c r="K117" s="29">
        <f t="shared" si="71"/>
        <v>10803.32444</v>
      </c>
      <c r="L117" s="29">
        <f t="shared" si="69"/>
        <v>92.79536402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14079.0</v>
      </c>
      <c r="E119" s="59">
        <v>1.5204593E7</v>
      </c>
      <c r="F119" s="58">
        <v>92.6</v>
      </c>
      <c r="G119" s="29"/>
      <c r="H119" s="28"/>
      <c r="I119" s="28"/>
      <c r="J119" s="27"/>
      <c r="K119" s="29">
        <f>SUM(K116:K118)</f>
        <v>13972.32632</v>
      </c>
      <c r="L119" s="29">
        <f t="shared" ref="L119:L122" si="72">K119/(E119/100000)</f>
        <v>91.89543136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19568.0</v>
      </c>
      <c r="E120" s="59">
        <v>1.953471E7</v>
      </c>
      <c r="F120" s="58">
        <v>100.2</v>
      </c>
      <c r="G120" s="29"/>
      <c r="H120" s="28"/>
      <c r="I120" s="28"/>
      <c r="J120" s="27"/>
      <c r="K120" s="29">
        <f>SUM(K119,K115,K111,K107)</f>
        <v>19568</v>
      </c>
      <c r="L120" s="29">
        <f t="shared" si="72"/>
        <v>100.1704146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16.0</v>
      </c>
      <c r="E121" s="57">
        <v>95091.0</v>
      </c>
      <c r="F121" s="56" t="s">
        <v>60</v>
      </c>
      <c r="G121" s="27"/>
      <c r="H121" s="28"/>
      <c r="I121" s="28">
        <f>I124-I122</f>
        <v>28.92</v>
      </c>
      <c r="J121" s="27"/>
      <c r="K121" s="29">
        <f>D121+I121</f>
        <v>44.92</v>
      </c>
      <c r="L121" s="29">
        <f t="shared" si="72"/>
        <v>47.23896057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340.0</v>
      </c>
      <c r="E122" s="57">
        <v>161295.0</v>
      </c>
      <c r="F122" s="56">
        <v>210.8</v>
      </c>
      <c r="G122" s="27">
        <v>1.25</v>
      </c>
      <c r="H122" s="28">
        <f>D122*G122</f>
        <v>425</v>
      </c>
      <c r="I122" s="28">
        <f>H122-D122</f>
        <v>85</v>
      </c>
      <c r="J122" s="27"/>
      <c r="K122" s="29">
        <f>H122</f>
        <v>425</v>
      </c>
      <c r="L122" s="29">
        <f t="shared" si="72"/>
        <v>263.4923587</v>
      </c>
      <c r="M122" s="29">
        <f>L134*(E122/100000)</f>
        <v>172.5435217</v>
      </c>
      <c r="N122" s="27">
        <f>K122-M122</f>
        <v>252.4564783</v>
      </c>
      <c r="O122" s="42">
        <v>32.0</v>
      </c>
      <c r="P122" s="46">
        <v>47.6</v>
      </c>
      <c r="Q122" s="28">
        <f>N122*P122</f>
        <v>12016.92837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356.0</v>
      </c>
      <c r="E124" s="59">
        <v>256386.0</v>
      </c>
      <c r="F124" s="58">
        <v>138.9</v>
      </c>
      <c r="G124" s="29">
        <v>1.32</v>
      </c>
      <c r="H124" s="28">
        <f>D124*G124</f>
        <v>469.92</v>
      </c>
      <c r="I124" s="28">
        <f>H124-D124</f>
        <v>113.92</v>
      </c>
      <c r="J124" s="27"/>
      <c r="K124" s="29">
        <f>SUM(K121:K123)</f>
        <v>469.92</v>
      </c>
      <c r="L124" s="29">
        <f t="shared" ref="L124:L126" si="73">K124/(E124/100000)</f>
        <v>183.2861389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28.0</v>
      </c>
      <c r="E125" s="57">
        <v>49747.0</v>
      </c>
      <c r="F125" s="56">
        <v>56.3</v>
      </c>
      <c r="G125" s="27"/>
      <c r="H125" s="28"/>
      <c r="I125" s="28"/>
      <c r="J125" s="27">
        <f t="shared" ref="J125:J126" si="74">(0.5/48.7)*I121</f>
        <v>0.2969199179</v>
      </c>
      <c r="K125" s="29">
        <f t="shared" ref="K125:K126" si="75">D125-J125</f>
        <v>27.70308008</v>
      </c>
      <c r="L125" s="29">
        <f t="shared" si="73"/>
        <v>55.68794115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558.0</v>
      </c>
      <c r="E126" s="57">
        <v>1288161.0</v>
      </c>
      <c r="F126" s="56">
        <v>43.3</v>
      </c>
      <c r="G126" s="27"/>
      <c r="H126" s="28"/>
      <c r="I126" s="28"/>
      <c r="J126" s="27">
        <f t="shared" si="74"/>
        <v>0.8726899384</v>
      </c>
      <c r="K126" s="29">
        <f t="shared" si="75"/>
        <v>557.1273101</v>
      </c>
      <c r="L126" s="29">
        <f t="shared" si="73"/>
        <v>43.24981971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588.0</v>
      </c>
      <c r="E128" s="59">
        <v>1337908.0</v>
      </c>
      <c r="F128" s="58">
        <v>43.9</v>
      </c>
      <c r="G128" s="29"/>
      <c r="H128" s="28"/>
      <c r="I128" s="28"/>
      <c r="J128" s="27"/>
      <c r="K128" s="29">
        <f>SUM(K125:K127)</f>
        <v>586.8303901</v>
      </c>
      <c r="L128" s="29">
        <f t="shared" ref="L128:L130" si="76">K128/(E128/100000)</f>
        <v>43.86178946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67.0</v>
      </c>
      <c r="E129" s="57">
        <v>164566.0</v>
      </c>
      <c r="F129" s="56">
        <v>40.7</v>
      </c>
      <c r="G129" s="27"/>
      <c r="H129" s="28"/>
      <c r="I129" s="28"/>
      <c r="J129" s="27">
        <f t="shared" ref="J129:J130" si="77">(3.6/48.7)*I121</f>
        <v>2.137823409</v>
      </c>
      <c r="K129" s="29">
        <f t="shared" ref="K129:K130" si="78">D129-J129</f>
        <v>64.86217659</v>
      </c>
      <c r="L129" s="29">
        <f t="shared" si="76"/>
        <v>39.41408103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5291.0</v>
      </c>
      <c r="E130" s="57">
        <v>2547273.0</v>
      </c>
      <c r="F130" s="56">
        <v>207.7</v>
      </c>
      <c r="G130" s="27"/>
      <c r="H130" s="28"/>
      <c r="I130" s="28"/>
      <c r="J130" s="27">
        <f t="shared" si="77"/>
        <v>6.283367556</v>
      </c>
      <c r="K130" s="29">
        <f t="shared" si="78"/>
        <v>5284.716632</v>
      </c>
      <c r="L130" s="29">
        <f t="shared" si="76"/>
        <v>207.4656557</v>
      </c>
      <c r="M130" s="29">
        <f>L134*(E130/100000)</f>
        <v>2724.916793</v>
      </c>
      <c r="N130" s="27">
        <f>K130-M130</f>
        <v>2559.799839</v>
      </c>
      <c r="O130" s="42">
        <v>32.0</v>
      </c>
      <c r="P130" s="46">
        <v>47.6</v>
      </c>
      <c r="Q130" s="28">
        <f>N130*P130</f>
        <v>121846.4724</v>
      </c>
    </row>
    <row r="131">
      <c r="A131" s="32"/>
      <c r="B131" s="32"/>
      <c r="C131" s="24" t="s">
        <v>42</v>
      </c>
      <c r="D131" s="56">
        <v>31.0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31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5389.0</v>
      </c>
      <c r="E132" s="59">
        <v>2711839.0</v>
      </c>
      <c r="F132" s="58">
        <v>198.7</v>
      </c>
      <c r="G132" s="29"/>
      <c r="H132" s="28"/>
      <c r="I132" s="28"/>
      <c r="J132" s="27"/>
      <c r="K132" s="29">
        <f>SUM(K129:K131)</f>
        <v>5380.578809</v>
      </c>
      <c r="L132" s="29">
        <f t="shared" ref="L132:L134" si="79">K132/(E132/100000)</f>
        <v>198.4107024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3043.0</v>
      </c>
      <c r="E133" s="57">
        <v>3391358.0</v>
      </c>
      <c r="F133" s="56">
        <v>89.7</v>
      </c>
      <c r="G133" s="27"/>
      <c r="H133" s="28"/>
      <c r="I133" s="28"/>
      <c r="J133" s="27">
        <f t="shared" ref="J133:J134" si="80">(44.6/48.7)*I121</f>
        <v>26.48525667</v>
      </c>
      <c r="K133" s="29">
        <f t="shared" ref="K133:K134" si="81">D133-J133</f>
        <v>3016.514743</v>
      </c>
      <c r="L133" s="29">
        <f t="shared" si="79"/>
        <v>88.94710447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12943.0</v>
      </c>
      <c r="E134" s="57">
        <v>1.2026446E7</v>
      </c>
      <c r="F134" s="56">
        <v>107.6</v>
      </c>
      <c r="G134" s="27"/>
      <c r="H134" s="28"/>
      <c r="I134" s="28"/>
      <c r="J134" s="27">
        <f t="shared" si="80"/>
        <v>77.84394251</v>
      </c>
      <c r="K134" s="29">
        <f t="shared" si="81"/>
        <v>12865.15606</v>
      </c>
      <c r="L134" s="29">
        <f t="shared" si="79"/>
        <v>106.9738812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38.0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38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16024.0</v>
      </c>
      <c r="E136" s="59">
        <v>1.5417804E7</v>
      </c>
      <c r="F136" s="58">
        <v>103.9</v>
      </c>
      <c r="G136" s="29"/>
      <c r="H136" s="28"/>
      <c r="I136" s="28"/>
      <c r="J136" s="27"/>
      <c r="K136" s="29">
        <f>SUM(K133:K135)</f>
        <v>15919.6708</v>
      </c>
      <c r="L136" s="29">
        <f t="shared" ref="L136:L139" si="82">K136/(E136/100000)</f>
        <v>103.2551121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22357.0</v>
      </c>
      <c r="E137" s="59">
        <v>1.9723937E7</v>
      </c>
      <c r="F137" s="58">
        <v>113.3</v>
      </c>
      <c r="G137" s="29"/>
      <c r="H137" s="28"/>
      <c r="I137" s="28"/>
      <c r="J137" s="27"/>
      <c r="K137" s="29">
        <f>SUM(K136,K132,K128,K124)</f>
        <v>22357</v>
      </c>
      <c r="L137" s="29">
        <f t="shared" si="82"/>
        <v>113.3495813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14.0</v>
      </c>
      <c r="E138" s="57">
        <v>87181.0</v>
      </c>
      <c r="F138" s="56" t="s">
        <v>60</v>
      </c>
      <c r="G138" s="27"/>
      <c r="H138" s="28"/>
      <c r="I138" s="28">
        <f>I141-I139</f>
        <v>38.54</v>
      </c>
      <c r="J138" s="27"/>
      <c r="K138" s="29">
        <f>D138+I138</f>
        <v>52.54</v>
      </c>
      <c r="L138" s="29">
        <f t="shared" si="82"/>
        <v>60.26542481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482.0</v>
      </c>
      <c r="E139" s="57">
        <v>165888.0</v>
      </c>
      <c r="F139" s="56">
        <v>290.6</v>
      </c>
      <c r="G139" s="27">
        <v>1.25</v>
      </c>
      <c r="H139" s="28">
        <f>D139*G139</f>
        <v>602.5</v>
      </c>
      <c r="I139" s="28">
        <f>H139-D139</f>
        <v>120.5</v>
      </c>
      <c r="J139" s="27"/>
      <c r="K139" s="29">
        <f>H139</f>
        <v>602.5</v>
      </c>
      <c r="L139" s="29">
        <f t="shared" si="82"/>
        <v>363.1968557</v>
      </c>
      <c r="M139" s="29">
        <f>L151*(E139/100000)</f>
        <v>238.6983266</v>
      </c>
      <c r="N139" s="27">
        <f>K139-M139</f>
        <v>363.8016734</v>
      </c>
      <c r="O139" s="42">
        <v>37.0</v>
      </c>
      <c r="P139" s="46">
        <v>42.9</v>
      </c>
      <c r="Q139" s="28">
        <f>N139*P139</f>
        <v>15607.09179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497.0</v>
      </c>
      <c r="E141" s="59">
        <v>253069.0</v>
      </c>
      <c r="F141" s="58">
        <v>196.4</v>
      </c>
      <c r="G141" s="29">
        <v>1.32</v>
      </c>
      <c r="H141" s="28">
        <f>D141*G141</f>
        <v>656.04</v>
      </c>
      <c r="I141" s="28">
        <f>H141-D141</f>
        <v>159.04</v>
      </c>
      <c r="J141" s="27"/>
      <c r="K141" s="29">
        <f>SUM(K138:K140)</f>
        <v>656.04</v>
      </c>
      <c r="L141" s="29">
        <f t="shared" ref="L141:L143" si="83">K141/(E141/100000)</f>
        <v>259.2336477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19.0</v>
      </c>
      <c r="E142" s="57">
        <v>42709.0</v>
      </c>
      <c r="F142" s="56" t="s">
        <v>60</v>
      </c>
      <c r="G142" s="27"/>
      <c r="H142" s="28"/>
      <c r="I142" s="28"/>
      <c r="J142" s="27">
        <f t="shared" ref="J142:J143" si="84">(0.5/48.7)*I138</f>
        <v>0.395687885</v>
      </c>
      <c r="K142" s="29">
        <f t="shared" ref="K142:K143" si="85">D142-J142</f>
        <v>18.60431211</v>
      </c>
      <c r="L142" s="29">
        <f t="shared" si="83"/>
        <v>43.5606362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676.0</v>
      </c>
      <c r="E143" s="57">
        <v>1176317.0</v>
      </c>
      <c r="F143" s="56">
        <v>57.5</v>
      </c>
      <c r="G143" s="27"/>
      <c r="H143" s="28"/>
      <c r="I143" s="28"/>
      <c r="J143" s="27">
        <f t="shared" si="84"/>
        <v>1.237166324</v>
      </c>
      <c r="K143" s="29">
        <f t="shared" si="85"/>
        <v>674.7628337</v>
      </c>
      <c r="L143" s="29">
        <f t="shared" si="83"/>
        <v>57.36232951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698.0</v>
      </c>
      <c r="E145" s="59">
        <v>1219026.0</v>
      </c>
      <c r="F145" s="58">
        <v>57.3</v>
      </c>
      <c r="G145" s="29"/>
      <c r="H145" s="28"/>
      <c r="I145" s="28"/>
      <c r="J145" s="27"/>
      <c r="K145" s="29">
        <f>SUM(K142:K144)</f>
        <v>696.3671458</v>
      </c>
      <c r="L145" s="29">
        <f t="shared" ref="L145:L147" si="86">K145/(E145/100000)</f>
        <v>57.1248805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67.0</v>
      </c>
      <c r="E146" s="57">
        <v>144187.0</v>
      </c>
      <c r="F146" s="56">
        <v>46.5</v>
      </c>
      <c r="G146" s="27"/>
      <c r="H146" s="28"/>
      <c r="I146" s="28"/>
      <c r="J146" s="27">
        <f t="shared" ref="J146:J147" si="87">(3.6/48.7)*I138</f>
        <v>2.848952772</v>
      </c>
      <c r="K146" s="29">
        <f t="shared" ref="K146:K147" si="88">D146-J146</f>
        <v>64.15104723</v>
      </c>
      <c r="L146" s="29">
        <f t="shared" si="86"/>
        <v>44.49156112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6948.0</v>
      </c>
      <c r="E147" s="57">
        <v>2635832.0</v>
      </c>
      <c r="F147" s="56">
        <v>263.6</v>
      </c>
      <c r="G147" s="27"/>
      <c r="H147" s="28"/>
      <c r="I147" s="28"/>
      <c r="J147" s="27">
        <f t="shared" si="87"/>
        <v>8.907597536</v>
      </c>
      <c r="K147" s="29">
        <f t="shared" si="88"/>
        <v>6939.092402</v>
      </c>
      <c r="L147" s="29">
        <f t="shared" si="86"/>
        <v>263.2600409</v>
      </c>
      <c r="M147" s="29">
        <f>L151*(E147/100000)</f>
        <v>3792.731768</v>
      </c>
      <c r="N147" s="27">
        <f>K147-M147</f>
        <v>3146.360634</v>
      </c>
      <c r="O147" s="42">
        <v>37.0</v>
      </c>
      <c r="P147" s="46">
        <v>42.9</v>
      </c>
      <c r="Q147" s="28">
        <f>N147*P147</f>
        <v>134978.8712</v>
      </c>
    </row>
    <row r="148">
      <c r="A148" s="32"/>
      <c r="B148" s="32"/>
      <c r="C148" s="24" t="s">
        <v>42</v>
      </c>
      <c r="D148" s="56">
        <v>33.0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33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7048.0</v>
      </c>
      <c r="E149" s="59">
        <v>2780019.0</v>
      </c>
      <c r="F149" s="58">
        <v>253.5</v>
      </c>
      <c r="G149" s="29"/>
      <c r="H149" s="28"/>
      <c r="I149" s="28"/>
      <c r="J149" s="27"/>
      <c r="K149" s="29">
        <f>SUM(K146:K148)</f>
        <v>7036.24345</v>
      </c>
      <c r="L149" s="29">
        <f t="shared" ref="L149:L151" si="89">K149/(E149/100000)</f>
        <v>253.1005525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3622.0</v>
      </c>
      <c r="E150" s="57">
        <v>3068552.0</v>
      </c>
      <c r="F150" s="56">
        <v>118.0</v>
      </c>
      <c r="G150" s="27"/>
      <c r="H150" s="28"/>
      <c r="I150" s="28"/>
      <c r="J150" s="27">
        <f t="shared" ref="J150:J151" si="90">(44.6/48.7)*I138</f>
        <v>35.29535934</v>
      </c>
      <c r="K150" s="29">
        <f t="shared" ref="K150:K151" si="91">D150-J150</f>
        <v>3586.704641</v>
      </c>
      <c r="L150" s="29">
        <f t="shared" si="89"/>
        <v>116.8859006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19504.0</v>
      </c>
      <c r="E151" s="57">
        <v>1.3477987E7</v>
      </c>
      <c r="F151" s="56">
        <v>144.7</v>
      </c>
      <c r="G151" s="27"/>
      <c r="H151" s="28"/>
      <c r="I151" s="28"/>
      <c r="J151" s="27">
        <f t="shared" si="90"/>
        <v>110.3552361</v>
      </c>
      <c r="K151" s="29">
        <f t="shared" si="91"/>
        <v>19393.64476</v>
      </c>
      <c r="L151" s="29">
        <f t="shared" si="89"/>
        <v>143.8912559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51.0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51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23177.0</v>
      </c>
      <c r="E153" s="59">
        <v>1.6546539E7</v>
      </c>
      <c r="F153" s="58">
        <v>140.1</v>
      </c>
      <c r="G153" s="29"/>
      <c r="H153" s="28"/>
      <c r="I153" s="28"/>
      <c r="J153" s="27"/>
      <c r="K153" s="29">
        <f>SUM(K150:K152)</f>
        <v>23031.3494</v>
      </c>
      <c r="L153" s="29">
        <f t="shared" ref="L153:L156" si="92">K153/(E153/100000)</f>
        <v>139.1913403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31420.0</v>
      </c>
      <c r="E154" s="59">
        <v>2.0798653E7</v>
      </c>
      <c r="F154" s="58">
        <v>151.1</v>
      </c>
      <c r="G154" s="29"/>
      <c r="H154" s="28"/>
      <c r="I154" s="28"/>
      <c r="J154" s="27"/>
      <c r="K154" s="29">
        <f>SUM(K153,K149,K145,K141)</f>
        <v>31420</v>
      </c>
      <c r="L154" s="29">
        <f t="shared" si="92"/>
        <v>151.0674754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33.0</v>
      </c>
      <c r="E155" s="57">
        <v>75929.0</v>
      </c>
      <c r="F155" s="56">
        <v>43.5</v>
      </c>
      <c r="G155" s="27"/>
      <c r="H155" s="28"/>
      <c r="I155" s="28">
        <f>I158-I156</f>
        <v>59.57</v>
      </c>
      <c r="J155" s="27"/>
      <c r="K155" s="29">
        <f>D155+I155</f>
        <v>92.57</v>
      </c>
      <c r="L155" s="29">
        <f t="shared" si="92"/>
        <v>121.9165273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691.0</v>
      </c>
      <c r="E156" s="57">
        <v>186477.0</v>
      </c>
      <c r="F156" s="56">
        <v>370.6</v>
      </c>
      <c r="G156" s="27">
        <v>1.25</v>
      </c>
      <c r="H156" s="28">
        <f>D156*G156</f>
        <v>863.75</v>
      </c>
      <c r="I156" s="28">
        <f>H156-D156</f>
        <v>172.75</v>
      </c>
      <c r="J156" s="27"/>
      <c r="K156" s="29">
        <f>H156</f>
        <v>863.75</v>
      </c>
      <c r="L156" s="29">
        <f t="shared" si="92"/>
        <v>463.1938523</v>
      </c>
      <c r="M156" s="29">
        <f>L168*(E156/100000)</f>
        <v>419.4097359</v>
      </c>
      <c r="N156" s="27">
        <f>K156-M156</f>
        <v>444.3402641</v>
      </c>
      <c r="O156" s="42">
        <v>42.0</v>
      </c>
      <c r="P156" s="46">
        <v>38.25</v>
      </c>
      <c r="Q156" s="28">
        <f>N156*P156</f>
        <v>16996.0151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726.0</v>
      </c>
      <c r="E158" s="59">
        <v>262406.0</v>
      </c>
      <c r="F158" s="58">
        <v>276.7</v>
      </c>
      <c r="G158" s="29">
        <v>1.32</v>
      </c>
      <c r="H158" s="28">
        <f>D158*G158</f>
        <v>958.32</v>
      </c>
      <c r="I158" s="28">
        <f>H158-D158</f>
        <v>232.32</v>
      </c>
      <c r="J158" s="27"/>
      <c r="K158" s="29">
        <f>SUM(K155:K157)</f>
        <v>958.32</v>
      </c>
      <c r="L158" s="29">
        <f t="shared" ref="L158:L160" si="93">K158/(E158/100000)</f>
        <v>365.2050639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29.0</v>
      </c>
      <c r="E159" s="57">
        <v>37795.0</v>
      </c>
      <c r="F159" s="56">
        <v>76.7</v>
      </c>
      <c r="G159" s="27"/>
      <c r="H159" s="28"/>
      <c r="I159" s="28"/>
      <c r="J159" s="27">
        <f t="shared" ref="J159:J160" si="94">(0.5/48.7)*I155</f>
        <v>0.6116016427</v>
      </c>
      <c r="K159" s="29">
        <f t="shared" ref="K159:K160" si="95">D159-J159</f>
        <v>28.38839836</v>
      </c>
      <c r="L159" s="29">
        <f t="shared" si="93"/>
        <v>75.11151834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1061.0</v>
      </c>
      <c r="E160" s="57">
        <v>1091300.0</v>
      </c>
      <c r="F160" s="56">
        <v>97.2</v>
      </c>
      <c r="G160" s="27"/>
      <c r="H160" s="28"/>
      <c r="I160" s="28"/>
      <c r="J160" s="27">
        <f t="shared" si="94"/>
        <v>1.773613963</v>
      </c>
      <c r="K160" s="29">
        <f t="shared" si="95"/>
        <v>1059.226386</v>
      </c>
      <c r="L160" s="29">
        <f t="shared" si="93"/>
        <v>97.06097187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1094.0</v>
      </c>
      <c r="E162" s="59">
        <v>1129095.0</v>
      </c>
      <c r="F162" s="58">
        <v>96.9</v>
      </c>
      <c r="G162" s="29"/>
      <c r="H162" s="28"/>
      <c r="I162" s="28"/>
      <c r="J162" s="27"/>
      <c r="K162" s="29">
        <f>SUM(K159:K161)</f>
        <v>1091.614784</v>
      </c>
      <c r="L162" s="29">
        <f t="shared" ref="L162:L164" si="96">K162/(E162/100000)</f>
        <v>96.68050823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91.0</v>
      </c>
      <c r="E163" s="57">
        <v>125296.0</v>
      </c>
      <c r="F163" s="56">
        <v>72.6</v>
      </c>
      <c r="G163" s="27"/>
      <c r="H163" s="28"/>
      <c r="I163" s="28"/>
      <c r="J163" s="27">
        <f t="shared" ref="J163:J164" si="97">(3.6/48.7)*I155</f>
        <v>4.403531828</v>
      </c>
      <c r="K163" s="29">
        <f t="shared" ref="K163:K164" si="98">D163-J163</f>
        <v>86.59646817</v>
      </c>
      <c r="L163" s="29">
        <f t="shared" si="96"/>
        <v>69.11351374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10982.0</v>
      </c>
      <c r="E164" s="57">
        <v>2835223.0</v>
      </c>
      <c r="F164" s="56">
        <v>387.3</v>
      </c>
      <c r="G164" s="27"/>
      <c r="H164" s="28"/>
      <c r="I164" s="28"/>
      <c r="J164" s="27">
        <f t="shared" si="97"/>
        <v>12.77002053</v>
      </c>
      <c r="K164" s="29">
        <f t="shared" si="98"/>
        <v>10969.22998</v>
      </c>
      <c r="L164" s="29">
        <f t="shared" si="96"/>
        <v>386.8912597</v>
      </c>
      <c r="M164" s="29">
        <f>L168*(E164/100000)</f>
        <v>6376.765658</v>
      </c>
      <c r="N164" s="27">
        <f>K164-M164</f>
        <v>4592.464321</v>
      </c>
      <c r="O164" s="42">
        <v>42.0</v>
      </c>
      <c r="P164" s="46">
        <v>38.25</v>
      </c>
      <c r="Q164" s="28">
        <f>N164*P164</f>
        <v>175661.7603</v>
      </c>
    </row>
    <row r="165">
      <c r="A165" s="32"/>
      <c r="B165" s="32"/>
      <c r="C165" s="24" t="s">
        <v>42</v>
      </c>
      <c r="D165" s="56">
        <v>65.0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65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11138.0</v>
      </c>
      <c r="E166" s="59">
        <v>2960519.0</v>
      </c>
      <c r="F166" s="58">
        <v>376.2</v>
      </c>
      <c r="G166" s="29"/>
      <c r="H166" s="28"/>
      <c r="I166" s="28"/>
      <c r="J166" s="27"/>
      <c r="K166" s="29">
        <f>SUM(K163:K165)</f>
        <v>11120.82645</v>
      </c>
      <c r="L166" s="29">
        <f t="shared" ref="L166:L168" si="99">K166/(E166/100000)</f>
        <v>375.6377327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5001.0</v>
      </c>
      <c r="E167" s="57">
        <v>2738204.0</v>
      </c>
      <c r="F167" s="56">
        <v>182.6</v>
      </c>
      <c r="G167" s="27"/>
      <c r="H167" s="28"/>
      <c r="I167" s="28"/>
      <c r="J167" s="27">
        <f t="shared" ref="J167:J168" si="100">(44.6/48.7)*I155</f>
        <v>54.55486653</v>
      </c>
      <c r="K167" s="29">
        <f t="shared" ref="K167:K168" si="101">D167-J167</f>
        <v>4946.445133</v>
      </c>
      <c r="L167" s="29">
        <f t="shared" si="99"/>
        <v>180.6456032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35282.0</v>
      </c>
      <c r="E168" s="57">
        <v>1.5616661E7</v>
      </c>
      <c r="F168" s="56">
        <v>225.9</v>
      </c>
      <c r="G168" s="27"/>
      <c r="H168" s="28"/>
      <c r="I168" s="28"/>
      <c r="J168" s="27">
        <f t="shared" si="100"/>
        <v>158.2063655</v>
      </c>
      <c r="K168" s="29">
        <f t="shared" si="101"/>
        <v>35123.79363</v>
      </c>
      <c r="L168" s="29">
        <f t="shared" si="99"/>
        <v>224.9123141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40407.0</v>
      </c>
      <c r="E170" s="59">
        <v>1.8354865E7</v>
      </c>
      <c r="F170" s="58">
        <v>220.1</v>
      </c>
      <c r="G170" s="29"/>
      <c r="H170" s="28"/>
      <c r="I170" s="28"/>
      <c r="J170" s="27"/>
      <c r="K170" s="29">
        <f>SUM(K167:K169)</f>
        <v>40194.23877</v>
      </c>
      <c r="L170" s="29">
        <f t="shared" ref="L170:L173" si="102">K170/(E170/100000)</f>
        <v>218.9841155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53365.0</v>
      </c>
      <c r="E171" s="59">
        <v>2.2706885E7</v>
      </c>
      <c r="F171" s="58">
        <v>235.0</v>
      </c>
      <c r="G171" s="29"/>
      <c r="H171" s="28"/>
      <c r="I171" s="28"/>
      <c r="J171" s="27"/>
      <c r="K171" s="29">
        <f>SUM(K170,K166,K162,K158)</f>
        <v>53365</v>
      </c>
      <c r="L171" s="29">
        <f t="shared" si="102"/>
        <v>235.0168242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26.0</v>
      </c>
      <c r="E172" s="57">
        <v>60754.0</v>
      </c>
      <c r="F172" s="56">
        <v>42.8</v>
      </c>
      <c r="G172" s="27"/>
      <c r="H172" s="28"/>
      <c r="I172" s="28">
        <f>I175-I173</f>
        <v>100.42</v>
      </c>
      <c r="J172" s="27"/>
      <c r="K172" s="29">
        <f>D172+I172</f>
        <v>126.42</v>
      </c>
      <c r="L172" s="29">
        <f t="shared" si="102"/>
        <v>208.0850644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843.0</v>
      </c>
      <c r="E173" s="57">
        <v>180803.0</v>
      </c>
      <c r="F173" s="56">
        <v>466.3</v>
      </c>
      <c r="G173" s="27">
        <v>1.42</v>
      </c>
      <c r="H173" s="28">
        <f>D173*G173</f>
        <v>1197.06</v>
      </c>
      <c r="I173" s="28">
        <f>H173-D173</f>
        <v>354.06</v>
      </c>
      <c r="J173" s="27"/>
      <c r="K173" s="29">
        <f>H173</f>
        <v>1197.06</v>
      </c>
      <c r="L173" s="29">
        <f t="shared" si="102"/>
        <v>662.0797221</v>
      </c>
      <c r="M173" s="29">
        <f>L185*(E172/100000)</f>
        <v>202.862854</v>
      </c>
      <c r="N173" s="27">
        <f>K173-M173</f>
        <v>994.197146</v>
      </c>
      <c r="O173" s="42">
        <v>47.0</v>
      </c>
      <c r="P173" s="46">
        <v>33.85</v>
      </c>
      <c r="Q173" s="28">
        <f>N173*P173</f>
        <v>33653.57339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874.0</v>
      </c>
      <c r="E175" s="59">
        <v>241557.0</v>
      </c>
      <c r="F175" s="58">
        <v>361.8</v>
      </c>
      <c r="G175" s="29">
        <v>1.52</v>
      </c>
      <c r="H175" s="28">
        <f>D175*G175</f>
        <v>1328.48</v>
      </c>
      <c r="I175" s="28">
        <f>H175-D175</f>
        <v>454.48</v>
      </c>
      <c r="J175" s="27"/>
      <c r="K175" s="29">
        <f>SUM(K172:K174)</f>
        <v>1328.48</v>
      </c>
      <c r="L175" s="29">
        <f t="shared" ref="L175:L177" si="103">K175/(E175/100000)</f>
        <v>549.9654326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40.0</v>
      </c>
      <c r="E176" s="57">
        <v>29991.0</v>
      </c>
      <c r="F176" s="56">
        <v>133.4</v>
      </c>
      <c r="G176" s="27"/>
      <c r="H176" s="28"/>
      <c r="I176" s="28"/>
      <c r="J176" s="27">
        <f t="shared" ref="J176:J177" si="104">(0.5/48.7)*I172</f>
        <v>1.03100616</v>
      </c>
      <c r="K176" s="29">
        <f t="shared" ref="K176:K177" si="105">D176-J176</f>
        <v>38.96899384</v>
      </c>
      <c r="L176" s="29">
        <f t="shared" si="103"/>
        <v>129.9356268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1463.0</v>
      </c>
      <c r="E177" s="57">
        <v>1006082.0</v>
      </c>
      <c r="F177" s="56">
        <v>145.4</v>
      </c>
      <c r="G177" s="27"/>
      <c r="H177" s="28"/>
      <c r="I177" s="28"/>
      <c r="J177" s="27">
        <f t="shared" si="104"/>
        <v>3.635112936</v>
      </c>
      <c r="K177" s="29">
        <f t="shared" si="105"/>
        <v>1459.364887</v>
      </c>
      <c r="L177" s="29">
        <f t="shared" si="103"/>
        <v>145.0542686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1509.0</v>
      </c>
      <c r="E179" s="59">
        <v>1036073.0</v>
      </c>
      <c r="F179" s="58">
        <v>145.6</v>
      </c>
      <c r="G179" s="29"/>
      <c r="H179" s="28"/>
      <c r="I179" s="28"/>
      <c r="J179" s="27"/>
      <c r="K179" s="29">
        <f>SUM(K176:K178)</f>
        <v>1504.333881</v>
      </c>
      <c r="L179" s="29">
        <f t="shared" ref="L179:L181" si="106">K179/(E179/100000)</f>
        <v>145.1957421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122.0</v>
      </c>
      <c r="E180" s="57">
        <v>104318.0</v>
      </c>
      <c r="F180" s="56">
        <v>117.0</v>
      </c>
      <c r="G180" s="27"/>
      <c r="H180" s="28"/>
      <c r="I180" s="28"/>
      <c r="J180" s="27">
        <f t="shared" ref="J180:J181" si="107">(3.6/48.7)*I172</f>
        <v>7.423244353</v>
      </c>
      <c r="K180" s="29">
        <f t="shared" ref="K180:K181" si="108">D180-J180</f>
        <v>114.5767556</v>
      </c>
      <c r="L180" s="29">
        <f t="shared" si="106"/>
        <v>109.8341184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16504.0</v>
      </c>
      <c r="E181" s="57">
        <v>2703984.0</v>
      </c>
      <c r="F181" s="56">
        <v>610.4</v>
      </c>
      <c r="G181" s="27"/>
      <c r="H181" s="28"/>
      <c r="I181" s="28"/>
      <c r="J181" s="27">
        <f t="shared" si="107"/>
        <v>26.17281314</v>
      </c>
      <c r="K181" s="29">
        <f t="shared" si="108"/>
        <v>16477.82719</v>
      </c>
      <c r="L181" s="29">
        <f t="shared" si="106"/>
        <v>609.390706</v>
      </c>
      <c r="M181" s="29">
        <f>L185*(E181/100000)</f>
        <v>9028.836148</v>
      </c>
      <c r="N181" s="27">
        <f>K181-M181</f>
        <v>7448.991038</v>
      </c>
      <c r="O181" s="42">
        <v>47.0</v>
      </c>
      <c r="P181" s="46">
        <v>33.85</v>
      </c>
      <c r="Q181" s="28">
        <f>N181*P181</f>
        <v>252148.3467</v>
      </c>
    </row>
    <row r="182">
      <c r="A182" s="32"/>
      <c r="B182" s="32"/>
      <c r="C182" s="24" t="s">
        <v>42</v>
      </c>
      <c r="D182" s="56">
        <v>88.0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16714.0</v>
      </c>
      <c r="E183" s="59">
        <v>2808302.0</v>
      </c>
      <c r="F183" s="58">
        <v>595.2</v>
      </c>
      <c r="G183" s="29"/>
      <c r="H183" s="28"/>
      <c r="I183" s="28"/>
      <c r="J183" s="27"/>
      <c r="K183" s="29">
        <f>SUM(K180:K182)</f>
        <v>16680.40394</v>
      </c>
      <c r="L183" s="29">
        <f t="shared" ref="L183:L185" si="109">K183/(E183/100000)</f>
        <v>593.9675983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6018.0</v>
      </c>
      <c r="E184" s="57">
        <v>2223615.0</v>
      </c>
      <c r="F184" s="56">
        <v>270.6</v>
      </c>
      <c r="G184" s="27"/>
      <c r="H184" s="28"/>
      <c r="I184" s="28"/>
      <c r="J184" s="27">
        <f t="shared" ref="J184:J185" si="110">(44.6/48.7)*I172</f>
        <v>91.96574949</v>
      </c>
      <c r="K184" s="29">
        <f t="shared" ref="K184:K185" si="111">D184-J184</f>
        <v>5926.034251</v>
      </c>
      <c r="L184" s="29">
        <f t="shared" si="109"/>
        <v>266.5045096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54109.0</v>
      </c>
      <c r="E185" s="57">
        <v>1.6107624E7</v>
      </c>
      <c r="F185" s="56">
        <v>335.9</v>
      </c>
      <c r="G185" s="27"/>
      <c r="H185" s="28"/>
      <c r="I185" s="28"/>
      <c r="J185" s="27">
        <f t="shared" si="110"/>
        <v>324.2520739</v>
      </c>
      <c r="K185" s="29">
        <f t="shared" si="111"/>
        <v>53784.74793</v>
      </c>
      <c r="L185" s="29">
        <f t="shared" si="109"/>
        <v>333.9086381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159.0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159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60286.0</v>
      </c>
      <c r="E187" s="59">
        <v>1.8331239E7</v>
      </c>
      <c r="F187" s="58">
        <v>328.9</v>
      </c>
      <c r="G187" s="29"/>
      <c r="H187" s="28"/>
      <c r="I187" s="28"/>
      <c r="J187" s="27"/>
      <c r="K187" s="29">
        <f>SUM(K184:K186)</f>
        <v>59869.78218</v>
      </c>
      <c r="L187" s="29">
        <f t="shared" ref="L187:L190" si="112">K187/(E187/100000)</f>
        <v>326.5997578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79383.0</v>
      </c>
      <c r="E188" s="59">
        <v>2.2417171E7</v>
      </c>
      <c r="F188" s="58">
        <v>354.1</v>
      </c>
      <c r="G188" s="29"/>
      <c r="H188" s="28"/>
      <c r="I188" s="28"/>
      <c r="J188" s="27"/>
      <c r="K188" s="29">
        <f>SUM(K187,K183,K179,K175)</f>
        <v>79383</v>
      </c>
      <c r="L188" s="29">
        <f t="shared" si="112"/>
        <v>354.1169401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37.0</v>
      </c>
      <c r="E189" s="57">
        <v>45045.0</v>
      </c>
      <c r="F189" s="56">
        <v>82.1</v>
      </c>
      <c r="G189" s="27"/>
      <c r="H189" s="28"/>
      <c r="I189" s="28">
        <f>I192-I190</f>
        <v>121.68</v>
      </c>
      <c r="J189" s="27"/>
      <c r="K189" s="29">
        <f>D189+I189</f>
        <v>158.68</v>
      </c>
      <c r="L189" s="29">
        <f t="shared" si="112"/>
        <v>352.2699523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1014.0</v>
      </c>
      <c r="E190" s="57">
        <v>153923.0</v>
      </c>
      <c r="F190" s="56">
        <v>658.8</v>
      </c>
      <c r="G190" s="27">
        <v>1.42</v>
      </c>
      <c r="H190" s="28">
        <f>D190*G190</f>
        <v>1439.88</v>
      </c>
      <c r="I190" s="28">
        <f>H190-D190</f>
        <v>425.88</v>
      </c>
      <c r="J190" s="27"/>
      <c r="K190" s="29">
        <f>H190</f>
        <v>1439.88</v>
      </c>
      <c r="L190" s="29">
        <f t="shared" si="112"/>
        <v>935.4547404</v>
      </c>
      <c r="M190" s="29">
        <f>L202*(E190/100000)</f>
        <v>744.6964429</v>
      </c>
      <c r="N190" s="27">
        <f>K190-M190</f>
        <v>695.1835571</v>
      </c>
      <c r="O190" s="42">
        <v>52.0</v>
      </c>
      <c r="P190" s="46">
        <v>29.35</v>
      </c>
      <c r="Q190" s="28">
        <f>N190*P190</f>
        <v>20403.6374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1053.0</v>
      </c>
      <c r="E192" s="59">
        <v>198968.0</v>
      </c>
      <c r="F192" s="58">
        <v>529.2</v>
      </c>
      <c r="G192" s="29">
        <v>1.52</v>
      </c>
      <c r="H192" s="28">
        <f>D192*G192</f>
        <v>1600.56</v>
      </c>
      <c r="I192" s="28">
        <f>H192-D192</f>
        <v>547.56</v>
      </c>
      <c r="J192" s="27"/>
      <c r="K192" s="29">
        <f>SUM(K189:K191)</f>
        <v>1600.56</v>
      </c>
      <c r="L192" s="29">
        <f t="shared" ref="L192:L194" si="113">K192/(E192/100000)</f>
        <v>804.4308633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42.0</v>
      </c>
      <c r="E193" s="57">
        <v>22698.0</v>
      </c>
      <c r="F193" s="56">
        <v>185.0</v>
      </c>
      <c r="G193" s="27"/>
      <c r="H193" s="28"/>
      <c r="I193" s="28"/>
      <c r="J193" s="27">
        <f t="shared" ref="J193:J194" si="114">(0.5/48.7)*I189</f>
        <v>1.249281314</v>
      </c>
      <c r="K193" s="29">
        <f t="shared" ref="K193:K194" si="115">D193-J193</f>
        <v>40.75071869</v>
      </c>
      <c r="L193" s="29">
        <f t="shared" si="113"/>
        <v>179.5344025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2068.0</v>
      </c>
      <c r="E194" s="57">
        <v>875318.0</v>
      </c>
      <c r="F194" s="56">
        <v>236.3</v>
      </c>
      <c r="G194" s="27"/>
      <c r="H194" s="28"/>
      <c r="I194" s="28"/>
      <c r="J194" s="27">
        <f t="shared" si="114"/>
        <v>4.3724846</v>
      </c>
      <c r="K194" s="29">
        <f t="shared" si="115"/>
        <v>2063.627515</v>
      </c>
      <c r="L194" s="29">
        <f t="shared" si="113"/>
        <v>235.7574636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11.0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11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2121.0</v>
      </c>
      <c r="E196" s="59">
        <v>898016.0</v>
      </c>
      <c r="F196" s="58">
        <v>236.2</v>
      </c>
      <c r="G196" s="29"/>
      <c r="H196" s="28"/>
      <c r="I196" s="28"/>
      <c r="J196" s="27"/>
      <c r="K196" s="29">
        <f>SUM(K193:K195)</f>
        <v>2115.378234</v>
      </c>
      <c r="L196" s="29">
        <f t="shared" ref="L196:L198" si="116">K196/(E196/100000)</f>
        <v>235.5613078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136.0</v>
      </c>
      <c r="E197" s="57">
        <v>81907.0</v>
      </c>
      <c r="F197" s="56">
        <v>166.0</v>
      </c>
      <c r="G197" s="27"/>
      <c r="H197" s="28"/>
      <c r="I197" s="28"/>
      <c r="J197" s="27">
        <f t="shared" ref="J197:J198" si="117">(3.6/48.7)*I189</f>
        <v>8.994825462</v>
      </c>
      <c r="K197" s="29">
        <f t="shared" ref="K197:K198" si="118">D197-J197</f>
        <v>127.0051745</v>
      </c>
      <c r="L197" s="29">
        <f t="shared" si="116"/>
        <v>155.0602202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20794.0</v>
      </c>
      <c r="E198" s="57">
        <v>2277838.0</v>
      </c>
      <c r="F198" s="56">
        <v>912.9</v>
      </c>
      <c r="G198" s="27"/>
      <c r="H198" s="28"/>
      <c r="I198" s="28"/>
      <c r="J198" s="27">
        <f t="shared" si="117"/>
        <v>31.48188912</v>
      </c>
      <c r="K198" s="29">
        <f t="shared" si="118"/>
        <v>20762.51811</v>
      </c>
      <c r="L198" s="29">
        <f t="shared" si="116"/>
        <v>911.5010862</v>
      </c>
      <c r="M198" s="29">
        <f>L202*(E198/100000)</f>
        <v>11020.43136</v>
      </c>
      <c r="N198" s="27">
        <f>K198-M198</f>
        <v>9742.086752</v>
      </c>
      <c r="O198" s="42">
        <v>52.0</v>
      </c>
      <c r="P198" s="46">
        <v>29.35</v>
      </c>
      <c r="Q198" s="28">
        <f>N198*P198</f>
        <v>285930.2462</v>
      </c>
    </row>
    <row r="199">
      <c r="A199" s="32"/>
      <c r="B199" s="32"/>
      <c r="C199" s="24" t="s">
        <v>42</v>
      </c>
      <c r="D199" s="56">
        <v>105.0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105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21035.0</v>
      </c>
      <c r="E200" s="59">
        <v>2359745.0</v>
      </c>
      <c r="F200" s="58">
        <v>891.4</v>
      </c>
      <c r="G200" s="29"/>
      <c r="H200" s="28"/>
      <c r="I200" s="28"/>
      <c r="J200" s="27"/>
      <c r="K200" s="29">
        <f>SUM(K197:K199)</f>
        <v>20994.52329</v>
      </c>
      <c r="L200" s="29">
        <f t="shared" ref="L200:L202" si="119">K200/(E200/100000)</f>
        <v>889.6945766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7148.0</v>
      </c>
      <c r="E201" s="57">
        <v>1705028.0</v>
      </c>
      <c r="F201" s="56">
        <v>419.2</v>
      </c>
      <c r="G201" s="27"/>
      <c r="H201" s="28"/>
      <c r="I201" s="28"/>
      <c r="J201" s="27">
        <f t="shared" ref="J201:J202" si="120">(44.6/48.7)*I189</f>
        <v>111.4358932</v>
      </c>
      <c r="K201" s="29">
        <f t="shared" ref="K201:K202" si="121">D201-J201</f>
        <v>7036.564107</v>
      </c>
      <c r="L201" s="29">
        <f t="shared" si="119"/>
        <v>412.6949297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72560.0</v>
      </c>
      <c r="E202" s="57">
        <v>1.4916976E7</v>
      </c>
      <c r="F202" s="56">
        <v>486.4</v>
      </c>
      <c r="G202" s="27"/>
      <c r="H202" s="28"/>
      <c r="I202" s="28"/>
      <c r="J202" s="27">
        <f t="shared" si="120"/>
        <v>390.0256263</v>
      </c>
      <c r="K202" s="29">
        <f t="shared" si="121"/>
        <v>72169.97437</v>
      </c>
      <c r="L202" s="29">
        <f t="shared" si="119"/>
        <v>483.8110243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230.0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230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79938.0</v>
      </c>
      <c r="E204" s="59">
        <v>1.6622004E7</v>
      </c>
      <c r="F204" s="58">
        <v>480.9</v>
      </c>
      <c r="G204" s="29"/>
      <c r="H204" s="28"/>
      <c r="I204" s="28"/>
      <c r="J204" s="27"/>
      <c r="K204" s="29">
        <f>SUM(K201:K203)</f>
        <v>79436.53848</v>
      </c>
      <c r="L204" s="29">
        <f t="shared" ref="L204:L207" si="122">K204/(E204/100000)</f>
        <v>477.8998879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104147.0</v>
      </c>
      <c r="E205" s="59">
        <v>2.0078733E7</v>
      </c>
      <c r="F205" s="58">
        <v>518.7</v>
      </c>
      <c r="G205" s="29"/>
      <c r="H205" s="28"/>
      <c r="I205" s="28"/>
      <c r="J205" s="27"/>
      <c r="K205" s="29">
        <f>SUM(K204,K200,K196,K192)</f>
        <v>104147</v>
      </c>
      <c r="L205" s="29">
        <f t="shared" si="122"/>
        <v>518.6930869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34.0</v>
      </c>
      <c r="E206" s="57">
        <v>30191.0</v>
      </c>
      <c r="F206" s="56">
        <v>112.6</v>
      </c>
      <c r="G206" s="27"/>
      <c r="H206" s="28"/>
      <c r="I206" s="28">
        <f>I209-I207</f>
        <v>117.86</v>
      </c>
      <c r="J206" s="27"/>
      <c r="K206" s="29">
        <f>D206+I206</f>
        <v>151.86</v>
      </c>
      <c r="L206" s="29">
        <f t="shared" si="122"/>
        <v>502.9975821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1038.0</v>
      </c>
      <c r="E207" s="57">
        <v>123986.0</v>
      </c>
      <c r="F207" s="56">
        <v>837.2</v>
      </c>
      <c r="G207" s="27">
        <v>1.28</v>
      </c>
      <c r="H207" s="28">
        <f>D207*G207</f>
        <v>1328.64</v>
      </c>
      <c r="I207" s="28">
        <f>H207-D207</f>
        <v>290.64</v>
      </c>
      <c r="J207" s="27"/>
      <c r="K207" s="29">
        <f>H207</f>
        <v>1328.64</v>
      </c>
      <c r="L207" s="29">
        <f t="shared" si="122"/>
        <v>1071.604859</v>
      </c>
      <c r="M207" s="29">
        <f>L219*(E207/100000)</f>
        <v>859.2745638</v>
      </c>
      <c r="N207" s="27">
        <f>K207-M207</f>
        <v>469.3654362</v>
      </c>
      <c r="O207" s="42">
        <v>57.0</v>
      </c>
      <c r="P207" s="46">
        <v>25.1</v>
      </c>
      <c r="Q207" s="28">
        <f>N207*P207</f>
        <v>11781.07245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1075.0</v>
      </c>
      <c r="E209" s="59">
        <v>154177.0</v>
      </c>
      <c r="F209" s="58">
        <v>697.3</v>
      </c>
      <c r="G209" s="29">
        <v>1.38</v>
      </c>
      <c r="H209" s="28">
        <f>D209*G209</f>
        <v>1483.5</v>
      </c>
      <c r="I209" s="28">
        <f>H209-D209</f>
        <v>408.5</v>
      </c>
      <c r="J209" s="27"/>
      <c r="K209" s="29">
        <f>SUM(K206:K208)</f>
        <v>1483.5</v>
      </c>
      <c r="L209" s="29">
        <f t="shared" ref="L209:L211" si="123">K209/(E209/100000)</f>
        <v>962.2057765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45.0</v>
      </c>
      <c r="E210" s="57">
        <v>16005.0</v>
      </c>
      <c r="F210" s="56">
        <v>281.2</v>
      </c>
      <c r="G210" s="27"/>
      <c r="H210" s="28"/>
      <c r="I210" s="28"/>
      <c r="J210" s="27">
        <f t="shared" ref="J210:J211" si="124">(0.5/48.7)*I206</f>
        <v>1.210061602</v>
      </c>
      <c r="K210" s="29">
        <f t="shared" ref="K210:K211" si="125">D210-J210</f>
        <v>43.7899384</v>
      </c>
      <c r="L210" s="29">
        <f t="shared" si="123"/>
        <v>273.6016145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2477.0</v>
      </c>
      <c r="E211" s="57">
        <v>725233.0</v>
      </c>
      <c r="F211" s="56">
        <v>341.5</v>
      </c>
      <c r="G211" s="27"/>
      <c r="H211" s="28"/>
      <c r="I211" s="28"/>
      <c r="J211" s="27">
        <f t="shared" si="124"/>
        <v>2.983983573</v>
      </c>
      <c r="K211" s="29">
        <f t="shared" si="125"/>
        <v>2474.016016</v>
      </c>
      <c r="L211" s="29">
        <f t="shared" si="123"/>
        <v>341.1339551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2535.0</v>
      </c>
      <c r="E213" s="59">
        <v>741238.0</v>
      </c>
      <c r="F213" s="58">
        <v>342.0</v>
      </c>
      <c r="G213" s="29"/>
      <c r="H213" s="28"/>
      <c r="I213" s="28"/>
      <c r="J213" s="27"/>
      <c r="K213" s="29">
        <f>SUM(K210:K212)</f>
        <v>2530.805955</v>
      </c>
      <c r="L213" s="29">
        <f t="shared" ref="L213:L215" si="126">K213/(E213/100000)</f>
        <v>341.4296022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119.0</v>
      </c>
      <c r="E214" s="57">
        <v>58788.0</v>
      </c>
      <c r="F214" s="56">
        <v>202.4</v>
      </c>
      <c r="G214" s="27"/>
      <c r="H214" s="28"/>
      <c r="I214" s="28"/>
      <c r="J214" s="27">
        <f t="shared" ref="J214:J215" si="127">(3.6/48.7)*I206</f>
        <v>8.712443532</v>
      </c>
      <c r="K214" s="29">
        <f t="shared" ref="K214:K215" si="128">D214-J214</f>
        <v>110.2875565</v>
      </c>
      <c r="L214" s="29">
        <f t="shared" si="126"/>
        <v>187.6021577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22417.0</v>
      </c>
      <c r="E215" s="57">
        <v>1797089.0</v>
      </c>
      <c r="F215" s="60">
        <v>1247.4</v>
      </c>
      <c r="G215" s="27"/>
      <c r="H215" s="28"/>
      <c r="I215" s="28"/>
      <c r="J215" s="29">
        <f t="shared" si="127"/>
        <v>21.48468172</v>
      </c>
      <c r="K215" s="29">
        <f t="shared" si="128"/>
        <v>22395.51532</v>
      </c>
      <c r="L215" s="29">
        <f t="shared" si="126"/>
        <v>1246.210695</v>
      </c>
      <c r="M215" s="29">
        <f>L219*(E215/100000)</f>
        <v>12454.57444</v>
      </c>
      <c r="N215" s="29">
        <f>K215-M215</f>
        <v>9940.940877</v>
      </c>
      <c r="O215" s="42">
        <v>57.0</v>
      </c>
      <c r="P215" s="33">
        <v>25.1</v>
      </c>
      <c r="Q215" s="28">
        <f>N215*P215</f>
        <v>249517.616</v>
      </c>
    </row>
    <row r="216">
      <c r="A216" s="32"/>
      <c r="B216" s="32"/>
      <c r="C216" s="24" t="s">
        <v>42</v>
      </c>
      <c r="D216" s="56">
        <v>120.0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120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22656.0</v>
      </c>
      <c r="E217" s="59">
        <v>1855877.0</v>
      </c>
      <c r="F217" s="61">
        <v>1220.8</v>
      </c>
      <c r="G217" s="27"/>
      <c r="H217" s="28"/>
      <c r="I217" s="28"/>
      <c r="J217" s="27"/>
      <c r="K217" s="29">
        <f>SUM(K214:K216)</f>
        <v>22625.80287</v>
      </c>
      <c r="L217" s="29">
        <f t="shared" ref="L217:L219" si="129">K217/(E217/100000)</f>
        <v>1219.143449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7511.0</v>
      </c>
      <c r="E218" s="57">
        <v>1306151.0</v>
      </c>
      <c r="F218" s="56">
        <v>575.0</v>
      </c>
      <c r="G218" s="27"/>
      <c r="H218" s="28"/>
      <c r="I218" s="28"/>
      <c r="J218" s="27">
        <f t="shared" ref="J218:J219" si="130">(44.6/48.7)*I206</f>
        <v>107.9374949</v>
      </c>
      <c r="K218" s="29">
        <f t="shared" ref="K218:K219" si="131">D218-J218</f>
        <v>7403.062505</v>
      </c>
      <c r="L218" s="29">
        <f t="shared" si="129"/>
        <v>566.7845835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93451.0</v>
      </c>
      <c r="E219" s="57">
        <v>1.3445777E7</v>
      </c>
      <c r="F219" s="56">
        <v>695.0</v>
      </c>
      <c r="G219" s="27"/>
      <c r="H219" s="28"/>
      <c r="I219" s="28"/>
      <c r="J219" s="27">
        <f t="shared" si="130"/>
        <v>266.1713347</v>
      </c>
      <c r="K219" s="29">
        <f t="shared" si="131"/>
        <v>93184.82867</v>
      </c>
      <c r="L219" s="29">
        <f t="shared" si="129"/>
        <v>693.0416046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250.0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250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101212.0</v>
      </c>
      <c r="E221" s="59">
        <v>1.4751928E7</v>
      </c>
      <c r="F221" s="58">
        <v>686.1</v>
      </c>
      <c r="G221" s="29"/>
      <c r="H221" s="28"/>
      <c r="I221" s="28"/>
      <c r="J221" s="27"/>
      <c r="K221" s="29">
        <f>SUM(K218:K220)</f>
        <v>100837.8912</v>
      </c>
      <c r="L221" s="29">
        <f t="shared" ref="L221:L224" si="132">K221/(E221/100000)</f>
        <v>683.5573707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127478.0</v>
      </c>
      <c r="E222" s="59">
        <v>1.750322E7</v>
      </c>
      <c r="F222" s="58">
        <v>728.3</v>
      </c>
      <c r="G222" s="29"/>
      <c r="H222" s="28"/>
      <c r="I222" s="28"/>
      <c r="J222" s="27"/>
      <c r="K222" s="29">
        <f>SUM(K221,K217,K213,K209)</f>
        <v>127478</v>
      </c>
      <c r="L222" s="29">
        <f t="shared" si="132"/>
        <v>728.3117049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28.0</v>
      </c>
      <c r="E223" s="57">
        <v>18379.0</v>
      </c>
      <c r="F223" s="56">
        <v>152.3</v>
      </c>
      <c r="G223" s="27"/>
      <c r="H223" s="28"/>
      <c r="I223" s="28">
        <f>I226-I224</f>
        <v>124.9</v>
      </c>
      <c r="J223" s="27"/>
      <c r="K223" s="29">
        <f>D223+I223</f>
        <v>152.9</v>
      </c>
      <c r="L223" s="29">
        <f t="shared" si="132"/>
        <v>831.9277436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1135.0</v>
      </c>
      <c r="E224" s="57">
        <v>85047.0</v>
      </c>
      <c r="F224" s="60">
        <v>1334.6</v>
      </c>
      <c r="G224" s="27">
        <v>1.28</v>
      </c>
      <c r="H224" s="28">
        <f>D224*G224</f>
        <v>1452.8</v>
      </c>
      <c r="I224" s="28">
        <f>H224-D224</f>
        <v>317.8</v>
      </c>
      <c r="J224" s="29"/>
      <c r="K224" s="29">
        <f>H224</f>
        <v>1452.8</v>
      </c>
      <c r="L224" s="29">
        <f t="shared" si="132"/>
        <v>1708.231919</v>
      </c>
      <c r="M224" s="29">
        <f>L236*(E224/100000)</f>
        <v>925.5225393</v>
      </c>
      <c r="N224" s="29">
        <f>K224-M224</f>
        <v>527.2774607</v>
      </c>
      <c r="O224" s="42">
        <v>62.0</v>
      </c>
      <c r="P224" s="33">
        <v>21.1</v>
      </c>
      <c r="Q224" s="28">
        <f>N224*P224</f>
        <v>11125.55442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1165.0</v>
      </c>
      <c r="E226" s="59">
        <v>103426.0</v>
      </c>
      <c r="F226" s="61">
        <v>1126.4</v>
      </c>
      <c r="G226" s="29">
        <v>1.38</v>
      </c>
      <c r="H226" s="28">
        <f>D226*G226</f>
        <v>1607.7</v>
      </c>
      <c r="I226" s="28">
        <f>H226-D226</f>
        <v>442.7</v>
      </c>
      <c r="J226" s="27"/>
      <c r="K226" s="29">
        <f>SUM(K223:K225)</f>
        <v>1607.7</v>
      </c>
      <c r="L226" s="29">
        <f t="shared" ref="L226:L228" si="133">K226/(E226/100000)</f>
        <v>1554.444724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58.0</v>
      </c>
      <c r="E227" s="57">
        <v>10014.0</v>
      </c>
      <c r="F227" s="56">
        <v>579.2</v>
      </c>
      <c r="G227" s="27"/>
      <c r="H227" s="28"/>
      <c r="I227" s="28"/>
      <c r="J227" s="27">
        <f t="shared" ref="J227:J228" si="134">(0.5/48.7)*I223</f>
        <v>1.282340862</v>
      </c>
      <c r="K227" s="29">
        <f t="shared" ref="K227:K228" si="135">D227-J227</f>
        <v>56.71765914</v>
      </c>
      <c r="L227" s="29">
        <f t="shared" si="133"/>
        <v>566.3836543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2828.0</v>
      </c>
      <c r="E228" s="57">
        <v>500626.0</v>
      </c>
      <c r="F228" s="56">
        <v>564.9</v>
      </c>
      <c r="G228" s="27"/>
      <c r="H228" s="28"/>
      <c r="I228" s="28"/>
      <c r="J228" s="27">
        <f t="shared" si="134"/>
        <v>3.262833676</v>
      </c>
      <c r="K228" s="29">
        <f t="shared" si="135"/>
        <v>2824.737166</v>
      </c>
      <c r="L228" s="29">
        <f t="shared" si="133"/>
        <v>564.2410035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2892.0</v>
      </c>
      <c r="E230" s="59">
        <v>510640.0</v>
      </c>
      <c r="F230" s="58">
        <v>566.3</v>
      </c>
      <c r="G230" s="29"/>
      <c r="H230" s="28"/>
      <c r="I230" s="28"/>
      <c r="J230" s="27"/>
      <c r="K230" s="29">
        <f>SUM(K227:K229)</f>
        <v>2887.454825</v>
      </c>
      <c r="L230" s="29">
        <f t="shared" ref="L230:L232" si="136">K230/(E230/100000)</f>
        <v>565.4580185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156.0</v>
      </c>
      <c r="E231" s="57">
        <v>38088.0</v>
      </c>
      <c r="F231" s="56">
        <v>409.6</v>
      </c>
      <c r="G231" s="27"/>
      <c r="H231" s="28"/>
      <c r="I231" s="28"/>
      <c r="J231" s="27">
        <f t="shared" ref="J231:J232" si="137">(3.6/48.7)*I223</f>
        <v>9.232854209</v>
      </c>
      <c r="K231" s="29">
        <f t="shared" ref="K231:K232" si="138">D231-J231</f>
        <v>146.7671458</v>
      </c>
      <c r="L231" s="29">
        <f t="shared" si="136"/>
        <v>385.3369717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22520.0</v>
      </c>
      <c r="E232" s="57">
        <v>1255526.0</v>
      </c>
      <c r="F232" s="60">
        <v>1793.7</v>
      </c>
      <c r="G232" s="27"/>
      <c r="H232" s="28"/>
      <c r="I232" s="28"/>
      <c r="J232" s="29">
        <f t="shared" si="137"/>
        <v>23.49240246</v>
      </c>
      <c r="K232" s="29">
        <f t="shared" si="138"/>
        <v>22496.5076</v>
      </c>
      <c r="L232" s="29">
        <f t="shared" si="136"/>
        <v>1791.799421</v>
      </c>
      <c r="M232" s="29">
        <f>L236*(E232/100000)</f>
        <v>13663.24046</v>
      </c>
      <c r="N232" s="29">
        <f>K232-M232</f>
        <v>8833.267134</v>
      </c>
      <c r="O232" s="42">
        <v>62.0</v>
      </c>
      <c r="P232" s="33">
        <v>21.1</v>
      </c>
      <c r="Q232" s="28">
        <f>N232*P232</f>
        <v>186381.9365</v>
      </c>
    </row>
    <row r="233">
      <c r="A233" s="32"/>
      <c r="B233" s="32"/>
      <c r="C233" s="24" t="s">
        <v>42</v>
      </c>
      <c r="D233" s="56">
        <v>84.0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84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22760.0</v>
      </c>
      <c r="E234" s="59">
        <v>1293614.0</v>
      </c>
      <c r="F234" s="61">
        <v>1759.4</v>
      </c>
      <c r="G234" s="27"/>
      <c r="H234" s="28"/>
      <c r="I234" s="28"/>
      <c r="J234" s="27"/>
      <c r="K234" s="29">
        <f>SUM(K231:K233)</f>
        <v>22727.27474</v>
      </c>
      <c r="L234" s="29">
        <f t="shared" ref="L234:L236" si="139">K234/(E234/100000)</f>
        <v>1756.88225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8138.0</v>
      </c>
      <c r="E235" s="57">
        <v>907957.0</v>
      </c>
      <c r="F235" s="56">
        <v>896.3</v>
      </c>
      <c r="G235" s="27"/>
      <c r="H235" s="28"/>
      <c r="I235" s="28"/>
      <c r="J235" s="27">
        <f t="shared" ref="J235:J236" si="140">(44.6/48.7)*I223</f>
        <v>114.3848049</v>
      </c>
      <c r="K235" s="29">
        <f t="shared" ref="K235:K236" si="141">D235-J235</f>
        <v>8023.615195</v>
      </c>
      <c r="L235" s="29">
        <f t="shared" si="139"/>
        <v>883.6999104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112627.0</v>
      </c>
      <c r="E236" s="57">
        <v>1.032264E7</v>
      </c>
      <c r="F236" s="60">
        <v>1091.1</v>
      </c>
      <c r="G236" s="27"/>
      <c r="H236" s="28"/>
      <c r="I236" s="28"/>
      <c r="J236" s="29">
        <f t="shared" si="140"/>
        <v>291.0447639</v>
      </c>
      <c r="K236" s="29">
        <f t="shared" si="141"/>
        <v>112335.9552</v>
      </c>
      <c r="L236" s="29">
        <f t="shared" si="139"/>
        <v>1088.248309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241.0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241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121006.0</v>
      </c>
      <c r="E238" s="59">
        <v>1.1230597E7</v>
      </c>
      <c r="F238" s="61">
        <v>1077.5</v>
      </c>
      <c r="G238" s="27"/>
      <c r="H238" s="28"/>
      <c r="I238" s="28"/>
      <c r="J238" s="27"/>
      <c r="K238" s="29">
        <f>SUM(K235:K237)</f>
        <v>120600.5704</v>
      </c>
      <c r="L238" s="29">
        <f t="shared" ref="L238:L241" si="142">K238/(E238/100000)</f>
        <v>1073.857164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147823.0</v>
      </c>
      <c r="E239" s="59">
        <v>1.3138277E7</v>
      </c>
      <c r="F239" s="61">
        <v>1125.1</v>
      </c>
      <c r="G239" s="27"/>
      <c r="H239" s="28"/>
      <c r="I239" s="28"/>
      <c r="J239" s="27"/>
      <c r="K239" s="29">
        <f>SUM(K238,K234,K230,K226)</f>
        <v>147823</v>
      </c>
      <c r="L239" s="29">
        <f t="shared" si="142"/>
        <v>1125.132314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29.0</v>
      </c>
      <c r="E240" s="57">
        <v>12612.0</v>
      </c>
      <c r="F240" s="56">
        <v>229.9</v>
      </c>
      <c r="G240" s="27"/>
      <c r="H240" s="28"/>
      <c r="I240" s="28">
        <f>I243-I241</f>
        <v>112.82</v>
      </c>
      <c r="J240" s="27"/>
      <c r="K240" s="29">
        <f>D240+I240</f>
        <v>141.82</v>
      </c>
      <c r="L240" s="29">
        <f t="shared" si="142"/>
        <v>1124.484618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1168.0</v>
      </c>
      <c r="E241" s="57">
        <v>61043.0</v>
      </c>
      <c r="F241" s="60">
        <v>1913.4</v>
      </c>
      <c r="G241" s="27">
        <v>1.49</v>
      </c>
      <c r="H241" s="28">
        <f>D241*G241</f>
        <v>1740.32</v>
      </c>
      <c r="I241" s="28">
        <f>H241-D241</f>
        <v>572.32</v>
      </c>
      <c r="J241" s="29"/>
      <c r="K241" s="29">
        <f>H241</f>
        <v>1740.32</v>
      </c>
      <c r="L241" s="29">
        <f t="shared" si="142"/>
        <v>2850.973904</v>
      </c>
      <c r="M241" s="29">
        <f>L253*(E241/100000)</f>
        <v>1004.432036</v>
      </c>
      <c r="N241" s="29">
        <f>K241-M241</f>
        <v>735.8879639</v>
      </c>
      <c r="O241" s="42">
        <v>67.0</v>
      </c>
      <c r="P241" s="33">
        <v>17.3</v>
      </c>
      <c r="Q241" s="28">
        <f>N241*P241</f>
        <v>12730.86177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1202.0</v>
      </c>
      <c r="E243" s="59">
        <v>73655.0</v>
      </c>
      <c r="F243" s="61">
        <v>1631.9</v>
      </c>
      <c r="G243" s="27">
        <v>1.57</v>
      </c>
      <c r="H243" s="28">
        <f>D243*G243</f>
        <v>1887.14</v>
      </c>
      <c r="I243" s="28">
        <f>H243-D243</f>
        <v>685.14</v>
      </c>
      <c r="J243" s="27"/>
      <c r="K243" s="29">
        <f>SUM(K240:K242)</f>
        <v>1887.14</v>
      </c>
      <c r="L243" s="29">
        <f t="shared" ref="L243:L245" si="143">K243/(E243/100000)</f>
        <v>2562.134275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61.0</v>
      </c>
      <c r="E244" s="57">
        <v>7372.0</v>
      </c>
      <c r="F244" s="56">
        <v>827.5</v>
      </c>
      <c r="G244" s="27"/>
      <c r="H244" s="28"/>
      <c r="I244" s="28"/>
      <c r="J244" s="27">
        <f t="shared" ref="J244:J245" si="144">(0.5/48.7)*I240</f>
        <v>1.158316222</v>
      </c>
      <c r="K244" s="29">
        <f t="shared" ref="K244:K245" si="145">D244-J244</f>
        <v>59.84168378</v>
      </c>
      <c r="L244" s="29">
        <f t="shared" si="143"/>
        <v>811.7428619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3400.0</v>
      </c>
      <c r="E245" s="57">
        <v>389753.0</v>
      </c>
      <c r="F245" s="56">
        <v>872.3</v>
      </c>
      <c r="G245" s="27"/>
      <c r="H245" s="28"/>
      <c r="I245" s="28"/>
      <c r="J245" s="27">
        <f t="shared" si="144"/>
        <v>5.875975359</v>
      </c>
      <c r="K245" s="29">
        <f t="shared" si="145"/>
        <v>3394.124025</v>
      </c>
      <c r="L245" s="29">
        <f t="shared" si="143"/>
        <v>870.8397433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3464.0</v>
      </c>
      <c r="E247" s="59">
        <v>397125.0</v>
      </c>
      <c r="F247" s="58">
        <v>872.3</v>
      </c>
      <c r="G247" s="29"/>
      <c r="H247" s="28"/>
      <c r="I247" s="28"/>
      <c r="J247" s="27"/>
      <c r="K247" s="29">
        <f>SUM(K244:K246)</f>
        <v>3456.965708</v>
      </c>
      <c r="L247" s="29">
        <f t="shared" ref="L247:L249" si="146">K247/(E247/100000)</f>
        <v>870.4981324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169.0</v>
      </c>
      <c r="E248" s="57">
        <v>29654.0</v>
      </c>
      <c r="F248" s="56">
        <v>569.9</v>
      </c>
      <c r="G248" s="27"/>
      <c r="H248" s="28"/>
      <c r="I248" s="28"/>
      <c r="J248" s="27">
        <f t="shared" ref="J248:J249" si="147">(3.6/48.7)*I240</f>
        <v>8.339876797</v>
      </c>
      <c r="K248" s="29">
        <f t="shared" ref="K248:K249" si="148">D248-J248</f>
        <v>160.6601232</v>
      </c>
      <c r="L248" s="29">
        <f t="shared" si="146"/>
        <v>541.7822999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24098.0</v>
      </c>
      <c r="E249" s="57">
        <v>988783.0</v>
      </c>
      <c r="F249" s="60">
        <v>2437.1</v>
      </c>
      <c r="G249" s="27"/>
      <c r="H249" s="28"/>
      <c r="I249" s="28"/>
      <c r="J249" s="29">
        <f t="shared" si="147"/>
        <v>42.30702259</v>
      </c>
      <c r="K249" s="29">
        <f t="shared" si="148"/>
        <v>24055.69298</v>
      </c>
      <c r="L249" s="29">
        <f t="shared" si="146"/>
        <v>2432.858673</v>
      </c>
      <c r="M249" s="29">
        <f>L253*(E249/100000)</f>
        <v>16269.92975</v>
      </c>
      <c r="N249" s="29">
        <f>K249-M249</f>
        <v>7785.763223</v>
      </c>
      <c r="O249" s="42">
        <v>67.0</v>
      </c>
      <c r="P249" s="33">
        <v>17.3</v>
      </c>
      <c r="Q249" s="28">
        <f>N249*P249</f>
        <v>134693.7038</v>
      </c>
    </row>
    <row r="250">
      <c r="A250" s="32"/>
      <c r="B250" s="32"/>
      <c r="C250" s="24" t="s">
        <v>42</v>
      </c>
      <c r="D250" s="56">
        <v>101.0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101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24368.0</v>
      </c>
      <c r="E251" s="59">
        <v>1018437.0</v>
      </c>
      <c r="F251" s="61">
        <v>2392.7</v>
      </c>
      <c r="G251" s="27"/>
      <c r="H251" s="28"/>
      <c r="I251" s="28"/>
      <c r="J251" s="27"/>
      <c r="K251" s="29">
        <f>SUM(K248:K250)</f>
        <v>24317.3531</v>
      </c>
      <c r="L251" s="29">
        <f t="shared" ref="L251:L253" si="149">K251/(E251/100000)</f>
        <v>2387.713045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9254.0</v>
      </c>
      <c r="E252" s="57">
        <v>696860.0</v>
      </c>
      <c r="F252" s="60">
        <v>1328.0</v>
      </c>
      <c r="G252" s="27"/>
      <c r="H252" s="28"/>
      <c r="I252" s="28"/>
      <c r="J252" s="29">
        <f t="shared" ref="J252:J253" si="150">(44.6/48.7)*I240</f>
        <v>103.321807</v>
      </c>
      <c r="K252" s="29">
        <f t="shared" ref="K252:K253" si="151">D252-J252</f>
        <v>9150.678193</v>
      </c>
      <c r="L252" s="29">
        <f t="shared" si="149"/>
        <v>1313.130068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133683.0</v>
      </c>
      <c r="E253" s="57">
        <v>8092550.0</v>
      </c>
      <c r="F253" s="60">
        <v>1651.9</v>
      </c>
      <c r="G253" s="27"/>
      <c r="H253" s="28"/>
      <c r="I253" s="28"/>
      <c r="J253" s="29">
        <f t="shared" si="150"/>
        <v>524.1370021</v>
      </c>
      <c r="K253" s="29">
        <f t="shared" si="151"/>
        <v>133158.863</v>
      </c>
      <c r="L253" s="29">
        <f t="shared" si="149"/>
        <v>1645.449988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265.0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265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143202.0</v>
      </c>
      <c r="E255" s="59">
        <v>8789410.0</v>
      </c>
      <c r="F255" s="61">
        <v>1629.3</v>
      </c>
      <c r="G255" s="27"/>
      <c r="H255" s="28"/>
      <c r="I255" s="28"/>
      <c r="J255" s="27"/>
      <c r="K255" s="29">
        <f>SUM(K252:K254)</f>
        <v>142574.5412</v>
      </c>
      <c r="L255" s="29">
        <f t="shared" ref="L255:L258" si="152">K255/(E255/100000)</f>
        <v>1622.117312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172236.0</v>
      </c>
      <c r="E256" s="59">
        <v>1.0278627E7</v>
      </c>
      <c r="F256" s="61">
        <v>1675.7</v>
      </c>
      <c r="G256" s="27"/>
      <c r="H256" s="28"/>
      <c r="I256" s="28"/>
      <c r="J256" s="27"/>
      <c r="K256" s="29">
        <f>SUM(K255,K251,K247,K243)</f>
        <v>172236</v>
      </c>
      <c r="L256" s="29">
        <f t="shared" si="152"/>
        <v>1675.671274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40.0</v>
      </c>
      <c r="E257" s="57">
        <v>8888.0</v>
      </c>
      <c r="F257" s="56">
        <v>450.0</v>
      </c>
      <c r="G257" s="27"/>
      <c r="H257" s="28"/>
      <c r="I257" s="28">
        <f>I260-I258</f>
        <v>122.4</v>
      </c>
      <c r="J257" s="27"/>
      <c r="K257" s="29">
        <f>D257+I257</f>
        <v>162.4</v>
      </c>
      <c r="L257" s="29">
        <f t="shared" si="152"/>
        <v>1827.182718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1245.0</v>
      </c>
      <c r="E258" s="57">
        <v>42491.0</v>
      </c>
      <c r="F258" s="60">
        <v>2930.0</v>
      </c>
      <c r="G258" s="27">
        <v>1.49</v>
      </c>
      <c r="H258" s="28">
        <f>D258*G258</f>
        <v>1855.05</v>
      </c>
      <c r="I258" s="28">
        <f>H258-D258</f>
        <v>610.05</v>
      </c>
      <c r="J258" s="29"/>
      <c r="K258" s="29">
        <f>H258</f>
        <v>1855.05</v>
      </c>
      <c r="L258" s="29">
        <f t="shared" si="152"/>
        <v>4365.748041</v>
      </c>
      <c r="M258" s="29">
        <f>L270*(E258/100000)</f>
        <v>1109.596746</v>
      </c>
      <c r="N258" s="29">
        <f>K258-M258</f>
        <v>745.453254</v>
      </c>
      <c r="O258" s="42">
        <v>72.0</v>
      </c>
      <c r="P258" s="33">
        <v>13.75</v>
      </c>
      <c r="Q258" s="28">
        <f>N258*P258</f>
        <v>10249.98224</v>
      </c>
    </row>
    <row r="259">
      <c r="A259" s="32"/>
      <c r="B259" s="32"/>
      <c r="C259" s="24" t="s">
        <v>42</v>
      </c>
      <c r="D259" s="56">
        <v>0.0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0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1285.0</v>
      </c>
      <c r="E260" s="59">
        <v>51379.0</v>
      </c>
      <c r="F260" s="61">
        <v>2501.0</v>
      </c>
      <c r="G260" s="27">
        <v>1.57</v>
      </c>
      <c r="H260" s="28">
        <f>D260*G260</f>
        <v>2017.45</v>
      </c>
      <c r="I260" s="28">
        <f>H260-D260</f>
        <v>732.45</v>
      </c>
      <c r="J260" s="27"/>
      <c r="K260" s="29">
        <f>SUM(K257:K259)</f>
        <v>2017.45</v>
      </c>
      <c r="L260" s="29">
        <f t="shared" ref="L260:L262" si="153">K260/(E260/100000)</f>
        <v>3926.604255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83.0</v>
      </c>
      <c r="E261" s="57">
        <v>5238.0</v>
      </c>
      <c r="F261" s="60">
        <v>1584.6</v>
      </c>
      <c r="G261" s="27"/>
      <c r="H261" s="28"/>
      <c r="I261" s="28"/>
      <c r="J261" s="27">
        <f t="shared" ref="J261:J262" si="154">(0.5/48.7)*I257</f>
        <v>1.256673511</v>
      </c>
      <c r="K261" s="29">
        <f t="shared" ref="K261:K262" si="155">D261-J261</f>
        <v>81.74332649</v>
      </c>
      <c r="L261" s="29">
        <f t="shared" si="153"/>
        <v>1560.582789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4232.0</v>
      </c>
      <c r="E262" s="57">
        <v>294770.0</v>
      </c>
      <c r="F262" s="60">
        <v>1435.7</v>
      </c>
      <c r="G262" s="27"/>
      <c r="H262" s="28"/>
      <c r="I262" s="28"/>
      <c r="J262" s="29">
        <f t="shared" si="154"/>
        <v>6.263347023</v>
      </c>
      <c r="K262" s="29">
        <f t="shared" si="155"/>
        <v>4225.736653</v>
      </c>
      <c r="L262" s="29">
        <f t="shared" si="153"/>
        <v>1433.570802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4324.0</v>
      </c>
      <c r="E264" s="59">
        <v>300008.0</v>
      </c>
      <c r="F264" s="61">
        <v>1441.3</v>
      </c>
      <c r="G264" s="27"/>
      <c r="H264" s="28"/>
      <c r="I264" s="28"/>
      <c r="J264" s="27"/>
      <c r="K264" s="29">
        <f>SUM(K261:K263)</f>
        <v>4316.479979</v>
      </c>
      <c r="L264" s="29">
        <f t="shared" ref="L264:L266" si="156">K264/(E264/100000)</f>
        <v>1438.788292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178.0</v>
      </c>
      <c r="E265" s="57">
        <v>21212.0</v>
      </c>
      <c r="F265" s="56">
        <v>839.1</v>
      </c>
      <c r="G265" s="27"/>
      <c r="H265" s="28"/>
      <c r="I265" s="28"/>
      <c r="J265" s="27">
        <f t="shared" ref="J265:J266" si="157">(3.6/48.7)*I257</f>
        <v>9.048049281</v>
      </c>
      <c r="K265" s="29">
        <f t="shared" ref="K265:K266" si="158">D265-J265</f>
        <v>168.9519507</v>
      </c>
      <c r="L265" s="29">
        <f t="shared" si="156"/>
        <v>796.4923191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27068.0</v>
      </c>
      <c r="E266" s="57">
        <v>773574.0</v>
      </c>
      <c r="F266" s="60">
        <v>3499.1</v>
      </c>
      <c r="G266" s="27"/>
      <c r="H266" s="28"/>
      <c r="I266" s="28"/>
      <c r="J266" s="29">
        <f t="shared" si="157"/>
        <v>45.09609856</v>
      </c>
      <c r="K266" s="29">
        <f t="shared" si="158"/>
        <v>27022.9039</v>
      </c>
      <c r="L266" s="29">
        <f t="shared" si="156"/>
        <v>3493.253897</v>
      </c>
      <c r="M266" s="29">
        <f>L270*(E266/100000)</f>
        <v>20200.87061</v>
      </c>
      <c r="N266" s="29">
        <f>K266-M266</f>
        <v>6822.033288</v>
      </c>
      <c r="O266" s="42">
        <v>72.0</v>
      </c>
      <c r="P266" s="33">
        <v>13.75</v>
      </c>
      <c r="Q266" s="28">
        <f>N266*P266</f>
        <v>93802.95771</v>
      </c>
    </row>
    <row r="267">
      <c r="A267" s="32"/>
      <c r="B267" s="32"/>
      <c r="C267" s="24" t="s">
        <v>42</v>
      </c>
      <c r="D267" s="56">
        <v>104.0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104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27350.0</v>
      </c>
      <c r="E268" s="59">
        <v>794786.0</v>
      </c>
      <c r="F268" s="61">
        <v>3441.2</v>
      </c>
      <c r="G268" s="27"/>
      <c r="H268" s="28"/>
      <c r="I268" s="28"/>
      <c r="J268" s="27"/>
      <c r="K268" s="29">
        <f>SUM(K265:K267)</f>
        <v>27295.85585</v>
      </c>
      <c r="L268" s="29">
        <f t="shared" ref="L268:L270" si="159">K268/(E268/100000)</f>
        <v>3434.365458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11608.0</v>
      </c>
      <c r="E269" s="57">
        <v>536530.0</v>
      </c>
      <c r="F269" s="60">
        <v>2163.5</v>
      </c>
      <c r="G269" s="27"/>
      <c r="H269" s="28"/>
      <c r="I269" s="28"/>
      <c r="J269" s="29">
        <f t="shared" ref="J269:J270" si="160">(44.6/48.7)*I257</f>
        <v>112.0952772</v>
      </c>
      <c r="K269" s="29">
        <f t="shared" ref="K269:K270" si="161">D269-J269</f>
        <v>11495.90472</v>
      </c>
      <c r="L269" s="29">
        <f t="shared" si="159"/>
        <v>2142.639689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181275.0</v>
      </c>
      <c r="E270" s="57">
        <v>6920367.0</v>
      </c>
      <c r="F270" s="60">
        <v>2619.4</v>
      </c>
      <c r="G270" s="27"/>
      <c r="H270" s="28"/>
      <c r="I270" s="28"/>
      <c r="J270" s="29">
        <f t="shared" si="160"/>
        <v>558.6905544</v>
      </c>
      <c r="K270" s="29">
        <f t="shared" si="161"/>
        <v>180716.3094</v>
      </c>
      <c r="L270" s="29">
        <f t="shared" si="159"/>
        <v>2611.368869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277.0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277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193160.0</v>
      </c>
      <c r="E272" s="59">
        <v>7456897.0</v>
      </c>
      <c r="F272" s="61">
        <v>2590.4</v>
      </c>
      <c r="G272" s="27"/>
      <c r="H272" s="28"/>
      <c r="I272" s="28"/>
      <c r="J272" s="27"/>
      <c r="K272" s="29">
        <f>SUM(K269:K271)</f>
        <v>192489.2142</v>
      </c>
      <c r="L272" s="29">
        <f t="shared" ref="L272:L275" si="162">K272/(E272/100000)</f>
        <v>2581.358093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226119.0</v>
      </c>
      <c r="E273" s="59">
        <v>8603070.0</v>
      </c>
      <c r="F273" s="61">
        <v>2628.4</v>
      </c>
      <c r="G273" s="27"/>
      <c r="H273" s="28"/>
      <c r="I273" s="28"/>
      <c r="J273" s="27"/>
      <c r="K273" s="29">
        <f>SUM(K272,K268,K264,K260)</f>
        <v>226119</v>
      </c>
      <c r="L273" s="29">
        <f t="shared" si="162"/>
        <v>2628.352437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34.0</v>
      </c>
      <c r="E274" s="57">
        <v>6292.0</v>
      </c>
      <c r="F274" s="56">
        <v>540.4</v>
      </c>
      <c r="G274" s="27"/>
      <c r="H274" s="28"/>
      <c r="I274" s="28">
        <f>I277-I275</f>
        <v>73.68</v>
      </c>
      <c r="J274" s="27"/>
      <c r="K274" s="29">
        <f>D274+I274</f>
        <v>107.68</v>
      </c>
      <c r="L274" s="29">
        <f t="shared" si="162"/>
        <v>1711.37953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1224.0</v>
      </c>
      <c r="E275" s="57">
        <v>29090.0</v>
      </c>
      <c r="F275" s="60">
        <v>4207.6</v>
      </c>
      <c r="G275" s="27">
        <v>1.27</v>
      </c>
      <c r="H275" s="28">
        <f>D275*G275</f>
        <v>1554.48</v>
      </c>
      <c r="I275" s="28">
        <f>H275-D275</f>
        <v>330.48</v>
      </c>
      <c r="J275" s="29"/>
      <c r="K275" s="29">
        <f>H275</f>
        <v>1554.48</v>
      </c>
      <c r="L275" s="29">
        <f t="shared" si="162"/>
        <v>5343.69199</v>
      </c>
      <c r="M275" s="29">
        <f>L287*(E275/100000)</f>
        <v>1201.967404</v>
      </c>
      <c r="N275" s="29">
        <f>K275-M275</f>
        <v>352.5125959</v>
      </c>
      <c r="O275" s="42">
        <v>77.0</v>
      </c>
      <c r="P275" s="33">
        <v>10.6</v>
      </c>
      <c r="Q275" s="28">
        <f>N275*P275</f>
        <v>3736.633517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1263.0</v>
      </c>
      <c r="E277" s="59">
        <v>35382.0</v>
      </c>
      <c r="F277" s="61">
        <v>3569.6</v>
      </c>
      <c r="G277" s="27">
        <v>1.32</v>
      </c>
      <c r="H277" s="28">
        <f>D277*G277</f>
        <v>1667.16</v>
      </c>
      <c r="I277" s="28">
        <f>H277-D277</f>
        <v>404.16</v>
      </c>
      <c r="J277" s="27"/>
      <c r="K277" s="29">
        <f>SUM(K274:K276)</f>
        <v>1667.16</v>
      </c>
      <c r="L277" s="29">
        <f t="shared" ref="L277:L279" si="163">K277/(E277/100000)</f>
        <v>4711.8874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75.0</v>
      </c>
      <c r="E278" s="57">
        <v>3660.0</v>
      </c>
      <c r="F278" s="60">
        <v>2049.2</v>
      </c>
      <c r="G278" s="27"/>
      <c r="H278" s="28"/>
      <c r="I278" s="28"/>
      <c r="J278" s="29">
        <f t="shared" ref="J278:J279" si="164">(0.5/48.7)*I274</f>
        <v>0.7564681725</v>
      </c>
      <c r="K278" s="29">
        <f t="shared" ref="K278:K279" si="165">D278-J278</f>
        <v>74.24353183</v>
      </c>
      <c r="L278" s="29">
        <f t="shared" si="163"/>
        <v>2028.511799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5273.0</v>
      </c>
      <c r="E279" s="57">
        <v>218835.0</v>
      </c>
      <c r="F279" s="60">
        <v>2409.6</v>
      </c>
      <c r="G279" s="27"/>
      <c r="H279" s="28"/>
      <c r="I279" s="28"/>
      <c r="J279" s="29">
        <f t="shared" si="164"/>
        <v>3.39301848</v>
      </c>
      <c r="K279" s="29">
        <f t="shared" si="165"/>
        <v>5269.606982</v>
      </c>
      <c r="L279" s="29">
        <f t="shared" si="163"/>
        <v>2408.027501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5356.0</v>
      </c>
      <c r="E281" s="59">
        <v>222495.0</v>
      </c>
      <c r="F281" s="61">
        <v>2407.2</v>
      </c>
      <c r="G281" s="27"/>
      <c r="H281" s="28"/>
      <c r="I281" s="28"/>
      <c r="J281" s="27"/>
      <c r="K281" s="29">
        <f>SUM(K278:K280)</f>
        <v>5351.850513</v>
      </c>
      <c r="L281" s="29">
        <f t="shared" ref="L281:L283" si="166">K281/(E281/100000)</f>
        <v>2405.380127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235.0</v>
      </c>
      <c r="E282" s="57">
        <v>15046.0</v>
      </c>
      <c r="F282" s="60">
        <v>1561.9</v>
      </c>
      <c r="G282" s="27"/>
      <c r="H282" s="28"/>
      <c r="I282" s="28"/>
      <c r="J282" s="29">
        <f t="shared" ref="J282:J283" si="167">(3.6/48.7)*I274</f>
        <v>5.446570842</v>
      </c>
      <c r="K282" s="29">
        <f t="shared" ref="K282:K283" si="168">D282-J282</f>
        <v>229.5534292</v>
      </c>
      <c r="L282" s="29">
        <f t="shared" si="166"/>
        <v>1525.67745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30563.0</v>
      </c>
      <c r="E283" s="57">
        <v>591183.0</v>
      </c>
      <c r="F283" s="60">
        <v>5169.8</v>
      </c>
      <c r="G283" s="27"/>
      <c r="H283" s="28"/>
      <c r="I283" s="28"/>
      <c r="J283" s="29">
        <f t="shared" si="167"/>
        <v>24.42973306</v>
      </c>
      <c r="K283" s="29">
        <f t="shared" si="168"/>
        <v>30538.57027</v>
      </c>
      <c r="L283" s="29">
        <f t="shared" si="166"/>
        <v>5165.67125</v>
      </c>
      <c r="M283" s="29">
        <f>L287*(E283/100000)</f>
        <v>24427.04352</v>
      </c>
      <c r="N283" s="29">
        <f>K283-M283</f>
        <v>6111.526752</v>
      </c>
      <c r="O283" s="42">
        <v>77.0</v>
      </c>
      <c r="P283" s="33">
        <v>10.6</v>
      </c>
      <c r="Q283" s="28">
        <f>N283*P283</f>
        <v>64782.18357</v>
      </c>
    </row>
    <row r="284">
      <c r="A284" s="32"/>
      <c r="B284" s="32"/>
      <c r="C284" s="24" t="s">
        <v>42</v>
      </c>
      <c r="D284" s="56">
        <v>105.0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105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30903.0</v>
      </c>
      <c r="E285" s="59">
        <v>606229.0</v>
      </c>
      <c r="F285" s="61">
        <v>5097.6</v>
      </c>
      <c r="G285" s="27"/>
      <c r="H285" s="28"/>
      <c r="I285" s="28"/>
      <c r="J285" s="27"/>
      <c r="K285" s="29">
        <f>SUM(K282:K284)</f>
        <v>30873.1237</v>
      </c>
      <c r="L285" s="29">
        <f t="shared" ref="L285:L287" si="169">K285/(E285/100000)</f>
        <v>5092.650417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13812.0</v>
      </c>
      <c r="E286" s="57">
        <v>407150.0</v>
      </c>
      <c r="F286" s="60">
        <v>3392.4</v>
      </c>
      <c r="G286" s="27"/>
      <c r="H286" s="28"/>
      <c r="I286" s="28"/>
      <c r="J286" s="29">
        <f t="shared" ref="J286:J287" si="170">(44.6/48.7)*I274</f>
        <v>67.47696099</v>
      </c>
      <c r="K286" s="29">
        <f t="shared" ref="K286:K287" si="171">D286-J286</f>
        <v>13744.52304</v>
      </c>
      <c r="L286" s="29">
        <f t="shared" si="169"/>
        <v>3375.78854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256164.0</v>
      </c>
      <c r="E287" s="57">
        <v>6192353.0</v>
      </c>
      <c r="F287" s="60">
        <v>4136.8</v>
      </c>
      <c r="G287" s="27"/>
      <c r="H287" s="28"/>
      <c r="I287" s="28"/>
      <c r="J287" s="29">
        <f t="shared" si="170"/>
        <v>302.6572485</v>
      </c>
      <c r="K287" s="29">
        <f t="shared" si="171"/>
        <v>255861.3428</v>
      </c>
      <c r="L287" s="29">
        <f t="shared" si="169"/>
        <v>4131.892073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390.0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390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270366.0</v>
      </c>
      <c r="E289" s="59">
        <v>6599503.0</v>
      </c>
      <c r="F289" s="61">
        <v>4096.8</v>
      </c>
      <c r="G289" s="27"/>
      <c r="H289" s="28"/>
      <c r="I289" s="28"/>
      <c r="J289" s="27"/>
      <c r="K289" s="29">
        <f>SUM(K286:K288)</f>
        <v>269995.8658</v>
      </c>
      <c r="L289" s="29">
        <f t="shared" ref="L289:L292" si="172">K289/(E289/100000)</f>
        <v>4091.154528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307888.0</v>
      </c>
      <c r="E290" s="59">
        <v>7463609.0</v>
      </c>
      <c r="F290" s="61">
        <v>4125.2</v>
      </c>
      <c r="G290" s="27"/>
      <c r="H290" s="28"/>
      <c r="I290" s="28"/>
      <c r="J290" s="27"/>
      <c r="K290" s="29">
        <f>SUM(K289,K285,K281,K277)</f>
        <v>307888</v>
      </c>
      <c r="L290" s="29">
        <f t="shared" si="172"/>
        <v>4125.189302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39.0</v>
      </c>
      <c r="E291" s="57">
        <v>3719.0</v>
      </c>
      <c r="F291" s="60">
        <v>1048.7</v>
      </c>
      <c r="G291" s="27"/>
      <c r="H291" s="28"/>
      <c r="I291" s="28">
        <f>I294-I292</f>
        <v>69.3</v>
      </c>
      <c r="J291" s="27"/>
      <c r="K291" s="29">
        <f>D291+I291</f>
        <v>108.3</v>
      </c>
      <c r="L291" s="29">
        <f t="shared" si="172"/>
        <v>2912.073138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1130.0</v>
      </c>
      <c r="E292" s="57">
        <v>18159.0</v>
      </c>
      <c r="F292" s="60">
        <v>6222.8</v>
      </c>
      <c r="G292" s="27">
        <v>1.27</v>
      </c>
      <c r="H292" s="28">
        <f>D292*G292</f>
        <v>1435.1</v>
      </c>
      <c r="I292" s="28">
        <f>H292-D292</f>
        <v>305.1</v>
      </c>
      <c r="J292" s="29"/>
      <c r="K292" s="29">
        <f>H292</f>
        <v>1435.1</v>
      </c>
      <c r="L292" s="29">
        <f t="shared" si="172"/>
        <v>7902.968225</v>
      </c>
      <c r="M292" s="29">
        <f>L304*(E292/100000)</f>
        <v>1233.285801</v>
      </c>
      <c r="N292" s="29">
        <f>K292-M292</f>
        <v>201.8141991</v>
      </c>
      <c r="O292" s="42">
        <v>82.0</v>
      </c>
      <c r="P292" s="33">
        <v>7.85</v>
      </c>
      <c r="Q292" s="28">
        <f>N292*P292</f>
        <v>1584.241463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1170.0</v>
      </c>
      <c r="E294" s="59">
        <v>21878.0</v>
      </c>
      <c r="F294" s="61">
        <v>5347.8</v>
      </c>
      <c r="G294" s="27">
        <v>1.32</v>
      </c>
      <c r="H294" s="28">
        <f>D294*G294</f>
        <v>1544.4</v>
      </c>
      <c r="I294" s="28">
        <f>H294-D294</f>
        <v>374.4</v>
      </c>
      <c r="J294" s="27"/>
      <c r="K294" s="29">
        <f>SUM(K291:K293)</f>
        <v>1544.4</v>
      </c>
      <c r="L294" s="29">
        <f t="shared" ref="L294:L296" si="173">K294/(E294/100000)</f>
        <v>7059.146174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93.0</v>
      </c>
      <c r="E295" s="57">
        <v>2172.0</v>
      </c>
      <c r="F295" s="60">
        <v>4281.8</v>
      </c>
      <c r="G295" s="27"/>
      <c r="H295" s="28"/>
      <c r="I295" s="28"/>
      <c r="J295" s="29">
        <f t="shared" ref="J295:J296" si="174">(0.5/48.7)*I291</f>
        <v>0.7114989733</v>
      </c>
      <c r="K295" s="29">
        <f t="shared" ref="K295:K296" si="175">D295-J295</f>
        <v>92.28850103</v>
      </c>
      <c r="L295" s="29">
        <f t="shared" si="173"/>
        <v>4249.010176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5955.0</v>
      </c>
      <c r="E296" s="57">
        <v>139910.0</v>
      </c>
      <c r="F296" s="60">
        <v>4256.3</v>
      </c>
      <c r="G296" s="27"/>
      <c r="H296" s="28"/>
      <c r="I296" s="28"/>
      <c r="J296" s="29">
        <f t="shared" si="174"/>
        <v>3.132443532</v>
      </c>
      <c r="K296" s="29">
        <f t="shared" si="175"/>
        <v>5951.867556</v>
      </c>
      <c r="L296" s="29">
        <f t="shared" si="173"/>
        <v>4254.068727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6058.0</v>
      </c>
      <c r="E298" s="59">
        <v>142082.0</v>
      </c>
      <c r="F298" s="61">
        <v>4263.7</v>
      </c>
      <c r="G298" s="27"/>
      <c r="H298" s="28"/>
      <c r="I298" s="28"/>
      <c r="J298" s="27"/>
      <c r="K298" s="29">
        <f>SUM(K295:K297)</f>
        <v>6054.156057</v>
      </c>
      <c r="L298" s="29">
        <f t="shared" ref="L298:L300" si="176">K298/(E298/100000)</f>
        <v>4261.029587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230.0</v>
      </c>
      <c r="E299" s="57">
        <v>9231.0</v>
      </c>
      <c r="F299" s="60">
        <v>2491.6</v>
      </c>
      <c r="G299" s="27"/>
      <c r="H299" s="28"/>
      <c r="I299" s="28"/>
      <c r="J299" s="29">
        <f t="shared" ref="J299:J300" si="177">(3.6/48.7)*I291</f>
        <v>5.122792608</v>
      </c>
      <c r="K299" s="29">
        <f t="shared" ref="K299:K300" si="178">D299-J299</f>
        <v>224.8772074</v>
      </c>
      <c r="L299" s="29">
        <f t="shared" si="176"/>
        <v>2436.108844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30756.0</v>
      </c>
      <c r="E300" s="57">
        <v>393050.0</v>
      </c>
      <c r="F300" s="60">
        <v>7825.0</v>
      </c>
      <c r="G300" s="27"/>
      <c r="H300" s="28"/>
      <c r="I300" s="28"/>
      <c r="J300" s="29">
        <f t="shared" si="177"/>
        <v>22.55359343</v>
      </c>
      <c r="K300" s="29">
        <f t="shared" si="178"/>
        <v>30733.44641</v>
      </c>
      <c r="L300" s="29">
        <f t="shared" si="176"/>
        <v>7819.220559</v>
      </c>
      <c r="M300" s="29">
        <f>L304*(E300/100000)</f>
        <v>26694.36555</v>
      </c>
      <c r="N300" s="29">
        <f>K300-M300</f>
        <v>4039.080855</v>
      </c>
      <c r="O300" s="42">
        <v>82.0</v>
      </c>
      <c r="P300" s="33">
        <v>7.85</v>
      </c>
      <c r="Q300" s="28">
        <f>N300*P300</f>
        <v>31706.78471</v>
      </c>
    </row>
    <row r="301">
      <c r="A301" s="32"/>
      <c r="B301" s="32"/>
      <c r="C301" s="24" t="s">
        <v>42</v>
      </c>
      <c r="D301" s="56">
        <v>109.0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31095.0</v>
      </c>
      <c r="E302" s="59">
        <v>402281.0</v>
      </c>
      <c r="F302" s="61">
        <v>7729.7</v>
      </c>
      <c r="G302" s="27"/>
      <c r="H302" s="28"/>
      <c r="I302" s="28"/>
      <c r="J302" s="27"/>
      <c r="K302" s="29">
        <f>SUM(K299:K301)</f>
        <v>31067.32361</v>
      </c>
      <c r="L302" s="29">
        <f t="shared" ref="L302:L304" si="179">K302/(E302/100000)</f>
        <v>7722.791684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14492.0</v>
      </c>
      <c r="E303" s="57">
        <v>255671.0</v>
      </c>
      <c r="F303" s="60">
        <v>5668.2</v>
      </c>
      <c r="G303" s="27"/>
      <c r="H303" s="28"/>
      <c r="I303" s="28"/>
      <c r="J303" s="29">
        <f t="shared" ref="J303:J304" si="180">(44.6/48.7)*I291</f>
        <v>63.46570842</v>
      </c>
      <c r="K303" s="29">
        <f t="shared" ref="K303:K304" si="181">D303-J303</f>
        <v>14428.53429</v>
      </c>
      <c r="L303" s="29">
        <f t="shared" si="179"/>
        <v>5643.398857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325548.0</v>
      </c>
      <c r="E304" s="57">
        <v>4789281.0</v>
      </c>
      <c r="F304" s="60">
        <v>6797.4</v>
      </c>
      <c r="G304" s="27"/>
      <c r="H304" s="28"/>
      <c r="I304" s="28"/>
      <c r="J304" s="29">
        <f t="shared" si="180"/>
        <v>279.413963</v>
      </c>
      <c r="K304" s="29">
        <f t="shared" si="181"/>
        <v>325268.586</v>
      </c>
      <c r="L304" s="29">
        <f t="shared" si="179"/>
        <v>6791.595357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414.0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414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340454.0</v>
      </c>
      <c r="E306" s="59">
        <v>5044952.0</v>
      </c>
      <c r="F306" s="61">
        <v>6748.4</v>
      </c>
      <c r="G306" s="27"/>
      <c r="H306" s="28"/>
      <c r="I306" s="28"/>
      <c r="J306" s="27"/>
      <c r="K306" s="29">
        <f>SUM(K303:K305)</f>
        <v>340111.1203</v>
      </c>
      <c r="L306" s="29">
        <f t="shared" ref="L306:L307" si="182">K306/(E306/100000)</f>
        <v>6741.612613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378777.0</v>
      </c>
      <c r="E307" s="59">
        <v>5611193.0</v>
      </c>
      <c r="F307" s="61">
        <v>6750.4</v>
      </c>
      <c r="G307" s="27"/>
      <c r="H307" s="28"/>
      <c r="I307" s="28"/>
      <c r="J307" s="27"/>
      <c r="K307" s="29">
        <f>SUM(K306,K302,K298,K294)</f>
        <v>378777</v>
      </c>
      <c r="L307" s="29">
        <f t="shared" si="182"/>
        <v>6750.382673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1744593.0</v>
      </c>
      <c r="E308" s="59">
        <v>2.908233E8</v>
      </c>
      <c r="F308" s="58">
        <v>599.9</v>
      </c>
      <c r="M308" s="63" t="s">
        <v>80</v>
      </c>
      <c r="N308" s="52">
        <f>SUM(N2:N307)</f>
        <v>88075.06033</v>
      </c>
      <c r="O308" s="50"/>
      <c r="P308" s="63" t="s">
        <v>81</v>
      </c>
      <c r="Q308" s="52">
        <f>SUM(Q2:Q307)</f>
        <v>2636394.778</v>
      </c>
    </row>
    <row r="309">
      <c r="C309" s="51" t="s">
        <v>82</v>
      </c>
      <c r="D309" s="52"/>
      <c r="E309" s="53">
        <f>SUM(E15,E32,E49,E66,E83,E100,E117,E134,E151,E168,E185,E202,E219,E236,E253,E270,E287,E304)</f>
        <v>194817289</v>
      </c>
      <c r="M309" s="63" t="s">
        <v>83</v>
      </c>
      <c r="N309" s="50">
        <f>(N308/(E312/100000))</f>
        <v>223.6074132</v>
      </c>
      <c r="O309" s="50"/>
      <c r="P309" s="63" t="s">
        <v>8</v>
      </c>
      <c r="Q309" s="52">
        <f>Q11+Q28+Q45+Q62+Q79+Q96+Q113+Q130+Q147+Q164+Q181+Q198+Q215+Q232+Q249+Q266+Q283+Q300</f>
        <v>2443034.057</v>
      </c>
    </row>
    <row r="310">
      <c r="C310" s="51" t="s">
        <v>84</v>
      </c>
      <c r="D310" s="52"/>
      <c r="E310" s="53">
        <f>SUM(E11,E28,E45,E62,E79,E96,E113,E130,E147,E164,E181,E198,E215,E232,E249,E266,E283,E300)</f>
        <v>36948861</v>
      </c>
      <c r="M310" s="50"/>
      <c r="N310" s="50"/>
      <c r="O310" s="50"/>
      <c r="P310" s="63" t="s">
        <v>85</v>
      </c>
      <c r="Q310" s="52">
        <f>Q308-Q309</f>
        <v>193360.7207</v>
      </c>
    </row>
    <row r="311">
      <c r="C311" s="51" t="s">
        <v>86</v>
      </c>
      <c r="D311" s="52"/>
      <c r="E311" s="53">
        <f>SUM(E3,E20,E37,E54,E71,E88,E105,E122,E139,E156,E173,E190,E207,E224,E241,E258,E275,E292)</f>
        <v>2439395</v>
      </c>
      <c r="M311" s="63" t="s">
        <v>87</v>
      </c>
      <c r="N311" s="52">
        <f>SUM(K13,K30,K47,K64,K81,K98,K115,K132,K149,K166,K183,K200,K217,K234,K251,K268,K285,K302)</f>
        <v>243454.814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39388256</v>
      </c>
      <c r="M312" s="63" t="s">
        <v>89</v>
      </c>
      <c r="N312" s="52">
        <f>SUM(K5,K22,K39,K56,K73,K90,K107,K124,K141,K158,K175,K192,K209,K226,K243,K260,K277,K294)</f>
        <v>17023.35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17023.35</v>
      </c>
      <c r="Q313" s="55">
        <f>P313/P314</f>
        <v>1.618081023</v>
      </c>
    </row>
    <row r="314">
      <c r="M314" s="63" t="s">
        <v>91</v>
      </c>
      <c r="N314" s="52">
        <f>SUM(N11,N28,N45,N62,N79,N96,N113,N130,N147,N164,N181,N198,N215,N232,N249,N266,N283,N300)</f>
        <v>81572.41341</v>
      </c>
      <c r="O314" s="50"/>
      <c r="P314" s="51">
        <f>N312-N315</f>
        <v>10520.70308</v>
      </c>
      <c r="Q314" s="51"/>
    </row>
    <row r="315">
      <c r="M315" s="63" t="s">
        <v>92</v>
      </c>
      <c r="N315" s="52">
        <f>SUM(N3,N20,N37,N54,N71,N88,N105,N122,N139,N156,N173,N190,N207,N224,N241,N258,N275,N292)</f>
        <v>6502.64692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243454.814</v>
      </c>
      <c r="Q316" s="55">
        <f>P316/P317</f>
        <v>1.503899208</v>
      </c>
    </row>
    <row r="317">
      <c r="M317" s="63" t="s">
        <v>94</v>
      </c>
      <c r="N317" s="50">
        <f t="shared" ref="N317:N318" si="183">N314/(E310/100000)</f>
        <v>220.7711177</v>
      </c>
      <c r="O317" s="50"/>
      <c r="P317" s="52">
        <f>N311-N314</f>
        <v>161882.4006</v>
      </c>
      <c r="Q317" s="52"/>
    </row>
    <row r="318">
      <c r="M318" s="63" t="s">
        <v>95</v>
      </c>
      <c r="N318" s="50">
        <f t="shared" si="183"/>
        <v>266.5680187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260478.164</v>
      </c>
      <c r="Q319" s="55">
        <f>P319/P320</f>
        <v>1.510867023</v>
      </c>
    </row>
    <row r="320">
      <c r="M320" s="63" t="s">
        <v>97</v>
      </c>
      <c r="N320" s="55">
        <f t="shared" ref="N320:N321" si="185">N314/N311</f>
        <v>0.3350618215</v>
      </c>
      <c r="O320" s="50"/>
      <c r="P320" s="52">
        <f t="shared" si="184"/>
        <v>172403.1036</v>
      </c>
      <c r="Q320" s="52"/>
    </row>
    <row r="321">
      <c r="M321" s="63" t="s">
        <v>98</v>
      </c>
      <c r="N321" s="55">
        <f t="shared" si="185"/>
        <v>0.3819839761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0.3381283828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39.0</v>
      </c>
      <c r="E2" s="57">
        <v>21331.0</v>
      </c>
      <c r="F2" s="56">
        <v>182.8</v>
      </c>
      <c r="G2" s="27"/>
      <c r="H2" s="28"/>
      <c r="I2" s="28">
        <f>I5-I3</f>
        <v>31.96</v>
      </c>
      <c r="J2" s="27"/>
      <c r="K2" s="29">
        <f>D2+I2</f>
        <v>70.96</v>
      </c>
      <c r="L2" s="29">
        <f t="shared" ref="L2:L3" si="1">K2/(E2/100000)</f>
        <v>332.6613848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347.0</v>
      </c>
      <c r="E3" s="57">
        <v>40417.0</v>
      </c>
      <c r="F3" s="56">
        <v>858.5</v>
      </c>
      <c r="G3" s="27">
        <v>1.02</v>
      </c>
      <c r="H3" s="28">
        <f>D3*G3</f>
        <v>353.94</v>
      </c>
      <c r="I3" s="28">
        <f>H3-D3</f>
        <v>6.94</v>
      </c>
      <c r="J3" s="27"/>
      <c r="K3" s="29">
        <f>H3</f>
        <v>353.94</v>
      </c>
      <c r="L3" s="29">
        <f t="shared" si="1"/>
        <v>875.7206126</v>
      </c>
      <c r="M3" s="29">
        <f>L15*(E3/100000)</f>
        <v>233.9320023</v>
      </c>
      <c r="N3" s="27">
        <f>K3-M3</f>
        <v>120.0079977</v>
      </c>
      <c r="O3" s="27">
        <v>0.5</v>
      </c>
      <c r="P3" s="33">
        <v>78.1</v>
      </c>
      <c r="Q3" s="28">
        <f>N3*P3</f>
        <v>9372.624624</v>
      </c>
      <c r="S3" s="12" t="s">
        <v>102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6.771913864</v>
      </c>
      <c r="Y4" s="35">
        <f>L3*U4</f>
        <v>10.24593117</v>
      </c>
      <c r="Z4" s="35">
        <f>L11*U4</f>
        <v>16.56026448</v>
      </c>
    </row>
    <row r="5">
      <c r="A5" s="32"/>
      <c r="B5" s="36"/>
      <c r="C5" s="37" t="s">
        <v>45</v>
      </c>
      <c r="D5" s="58">
        <v>389.0</v>
      </c>
      <c r="E5" s="59">
        <v>61748.0</v>
      </c>
      <c r="F5" s="58">
        <v>630.0</v>
      </c>
      <c r="G5" s="29">
        <v>1.1</v>
      </c>
      <c r="H5" s="28">
        <f>D5*G5</f>
        <v>427.9</v>
      </c>
      <c r="I5" s="28">
        <f>H5-D5</f>
        <v>38.9</v>
      </c>
      <c r="J5" s="27"/>
      <c r="K5" s="29">
        <f>Sum(K2:K4)</f>
        <v>427.9</v>
      </c>
      <c r="L5" s="29">
        <f t="shared" ref="L5:L7" si="2">K5/(E5/100000)</f>
        <v>692.9779102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1.3040567</v>
      </c>
      <c r="Y5" s="35">
        <f>L20*U5</f>
        <v>2.747708275</v>
      </c>
      <c r="Z5" s="35">
        <f>L28*U5</f>
        <v>2.298582689</v>
      </c>
    </row>
    <row r="6">
      <c r="A6" s="32"/>
      <c r="B6" s="23" t="s">
        <v>46</v>
      </c>
      <c r="C6" s="24" t="s">
        <v>33</v>
      </c>
      <c r="D6" s="56">
        <v>60.0</v>
      </c>
      <c r="E6" s="57">
        <v>16656.0</v>
      </c>
      <c r="F6" s="56">
        <v>360.2</v>
      </c>
      <c r="G6" s="27"/>
      <c r="H6" s="28"/>
      <c r="I6" s="28"/>
      <c r="J6" s="27">
        <f t="shared" ref="J6:J7" si="3">(0.5/48.7)*I2</f>
        <v>0.3281314168</v>
      </c>
      <c r="K6" s="29">
        <f t="shared" ref="K6:K7" si="4">D6-J6</f>
        <v>59.67186858</v>
      </c>
      <c r="L6" s="29">
        <f t="shared" si="2"/>
        <v>358.2604982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0.8841580034</v>
      </c>
      <c r="Y6" s="35">
        <f>L37*U6</f>
        <v>1.590175328</v>
      </c>
      <c r="Z6" s="35">
        <f>L45*U6</f>
        <v>1.44581156</v>
      </c>
    </row>
    <row r="7">
      <c r="A7" s="32"/>
      <c r="B7" s="32"/>
      <c r="C7" s="24" t="s">
        <v>36</v>
      </c>
      <c r="D7" s="56">
        <v>756.0</v>
      </c>
      <c r="E7" s="57">
        <v>193084.0</v>
      </c>
      <c r="F7" s="56">
        <v>391.5</v>
      </c>
      <c r="G7" s="27"/>
      <c r="H7" s="28"/>
      <c r="I7" s="28"/>
      <c r="J7" s="27">
        <f t="shared" si="3"/>
        <v>0.07125256674</v>
      </c>
      <c r="K7" s="29">
        <f t="shared" si="4"/>
        <v>755.9287474</v>
      </c>
      <c r="L7" s="29">
        <f t="shared" si="2"/>
        <v>391.5025312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1.179354198</v>
      </c>
      <c r="Y7" s="35">
        <f>L54*U7</f>
        <v>1.973615577</v>
      </c>
      <c r="Z7" s="35">
        <f>L62*U7</f>
        <v>1.74496287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4.267449079</v>
      </c>
      <c r="Y8" s="35">
        <f>L71*U8</f>
        <v>7.106596062</v>
      </c>
      <c r="Z8" s="35">
        <f>L79*U8</f>
        <v>5.511782504</v>
      </c>
    </row>
    <row r="9">
      <c r="A9" s="32"/>
      <c r="B9" s="36"/>
      <c r="C9" s="37" t="s">
        <v>45</v>
      </c>
      <c r="D9" s="58">
        <v>822.0</v>
      </c>
      <c r="E9" s="59">
        <v>209740.0</v>
      </c>
      <c r="F9" s="58">
        <v>391.9</v>
      </c>
      <c r="G9" s="29"/>
      <c r="H9" s="28"/>
      <c r="I9" s="28"/>
      <c r="J9" s="27"/>
      <c r="K9" s="29">
        <f>SUM(K6:K8)</f>
        <v>821.600616</v>
      </c>
      <c r="L9" s="29">
        <f t="shared" ref="L9:L11" si="5">K9/(E9/100000)</f>
        <v>391.7233794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5.423023794</v>
      </c>
      <c r="Y9" s="35">
        <f>L88*U9</f>
        <v>9.775623638</v>
      </c>
      <c r="Z9" s="35">
        <f>L96*U9</f>
        <v>8.903885404</v>
      </c>
    </row>
    <row r="10">
      <c r="A10" s="32"/>
      <c r="B10" s="23" t="s">
        <v>49</v>
      </c>
      <c r="C10" s="24" t="s">
        <v>33</v>
      </c>
      <c r="D10" s="56">
        <v>170.0</v>
      </c>
      <c r="E10" s="57">
        <v>50350.0</v>
      </c>
      <c r="F10" s="56">
        <v>337.6</v>
      </c>
      <c r="G10" s="27"/>
      <c r="H10" s="28"/>
      <c r="I10" s="28"/>
      <c r="J10" s="27">
        <f t="shared" ref="J10:J11" si="6">(3.6/48.7)*I2</f>
        <v>2.362546201</v>
      </c>
      <c r="K10" s="29">
        <f t="shared" ref="K10:K11" si="7">D10-J10</f>
        <v>167.6374538</v>
      </c>
      <c r="L10" s="29">
        <f t="shared" si="5"/>
        <v>332.9442975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5.710029451</v>
      </c>
      <c r="Y10" s="35">
        <f>L105*U10</f>
        <v>14.49183258</v>
      </c>
      <c r="Z10" s="35">
        <f>L113*U10</f>
        <v>11.37109174</v>
      </c>
    </row>
    <row r="11">
      <c r="A11" s="32"/>
      <c r="B11" s="32"/>
      <c r="C11" s="24" t="s">
        <v>36</v>
      </c>
      <c r="D11" s="57">
        <v>8221.0</v>
      </c>
      <c r="E11" s="57">
        <v>580786.0</v>
      </c>
      <c r="F11" s="60">
        <v>1415.5</v>
      </c>
      <c r="G11" s="27"/>
      <c r="H11" s="28"/>
      <c r="I11" s="28"/>
      <c r="J11" s="29">
        <f t="shared" si="6"/>
        <v>0.5130184805</v>
      </c>
      <c r="K11" s="29">
        <f t="shared" si="7"/>
        <v>8220.486982</v>
      </c>
      <c r="L11" s="29">
        <f t="shared" si="5"/>
        <v>1415.407221</v>
      </c>
      <c r="M11" s="29">
        <f>L15*(E11/100000)</f>
        <v>3361.566466</v>
      </c>
      <c r="N11" s="29">
        <f>K11-M11</f>
        <v>4858.920515</v>
      </c>
      <c r="O11" s="42">
        <v>0.5</v>
      </c>
      <c r="P11" s="33">
        <v>78.1</v>
      </c>
      <c r="Q11" s="28">
        <f>N11*P11</f>
        <v>379481.6922</v>
      </c>
      <c r="T11" s="30" t="s">
        <v>51</v>
      </c>
      <c r="U11" s="34">
        <v>0.07</v>
      </c>
      <c r="V11" s="6"/>
      <c r="W11" s="6"/>
      <c r="X11" s="35">
        <f>L134*U11</f>
        <v>7.192838882</v>
      </c>
      <c r="Y11" s="35">
        <f>L122*U11</f>
        <v>19.6635201</v>
      </c>
      <c r="Z11" s="35">
        <f>L130*U11</f>
        <v>14.06109279</v>
      </c>
    </row>
    <row r="12">
      <c r="A12" s="32"/>
      <c r="B12" s="32"/>
      <c r="C12" s="24" t="s">
        <v>42</v>
      </c>
      <c r="D12" s="56">
        <v>103.0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11.91010616</v>
      </c>
      <c r="Y12" s="35">
        <f>L139*U12</f>
        <v>30.23841998</v>
      </c>
      <c r="Z12" s="35">
        <f>L147*U12</f>
        <v>21.56036102</v>
      </c>
    </row>
    <row r="13">
      <c r="A13" s="32"/>
      <c r="B13" s="36"/>
      <c r="C13" s="37" t="s">
        <v>45</v>
      </c>
      <c r="D13" s="59">
        <v>8494.0</v>
      </c>
      <c r="E13" s="59">
        <v>631136.0</v>
      </c>
      <c r="F13" s="61">
        <v>1345.8</v>
      </c>
      <c r="G13" s="27"/>
      <c r="H13" s="28"/>
      <c r="I13" s="28"/>
      <c r="J13" s="27"/>
      <c r="K13" s="29">
        <f>SUM(K10:K12)</f>
        <v>8491.124435</v>
      </c>
      <c r="L13" s="29">
        <f t="shared" ref="L13:L15" si="8">K13/(E13/100000)</f>
        <v>1345.37159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18.67199015</v>
      </c>
      <c r="Y13" s="35">
        <f>L156*U13</f>
        <v>36.58485681</v>
      </c>
      <c r="Z13" s="35">
        <f>L164*U13</f>
        <v>33.28475894</v>
      </c>
    </row>
    <row r="14">
      <c r="A14" s="32"/>
      <c r="B14" s="23" t="s">
        <v>39</v>
      </c>
      <c r="C14" s="24" t="s">
        <v>33</v>
      </c>
      <c r="D14" s="57">
        <v>5052.0</v>
      </c>
      <c r="E14" s="57">
        <v>858743.0</v>
      </c>
      <c r="F14" s="56">
        <v>588.3</v>
      </c>
      <c r="G14" s="27"/>
      <c r="H14" s="28"/>
      <c r="I14" s="28"/>
      <c r="J14" s="27">
        <f t="shared" ref="J14:J15" si="9">(44.6/48.7)*I2</f>
        <v>29.26932238</v>
      </c>
      <c r="K14" s="29">
        <f t="shared" ref="K14:K15" si="10">D14-J14</f>
        <v>5022.730678</v>
      </c>
      <c r="L14" s="29">
        <f t="shared" si="8"/>
        <v>584.8933473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25.73264648</v>
      </c>
      <c r="Y14" s="35">
        <f>L173*U14</f>
        <v>50.42735556</v>
      </c>
      <c r="Z14" s="35">
        <f>L181*U14</f>
        <v>47.87647046</v>
      </c>
    </row>
    <row r="15">
      <c r="A15" s="32"/>
      <c r="B15" s="32"/>
      <c r="C15" s="24" t="s">
        <v>36</v>
      </c>
      <c r="D15" s="57">
        <v>13046.0</v>
      </c>
      <c r="E15" s="57">
        <v>2252891.0</v>
      </c>
      <c r="F15" s="56">
        <v>579.1</v>
      </c>
      <c r="G15" s="27"/>
      <c r="H15" s="28"/>
      <c r="I15" s="28"/>
      <c r="J15" s="27">
        <f t="shared" si="9"/>
        <v>6.355728953</v>
      </c>
      <c r="K15" s="29">
        <f t="shared" si="10"/>
        <v>13039.64427</v>
      </c>
      <c r="L15" s="29">
        <f t="shared" si="8"/>
        <v>578.7960568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33.39114589</v>
      </c>
      <c r="Y15" s="35">
        <f>L190*U15</f>
        <v>58.19332797</v>
      </c>
      <c r="Z15" s="35">
        <f>L198*U15</f>
        <v>63.86594847</v>
      </c>
    </row>
    <row r="16">
      <c r="A16" s="32"/>
      <c r="B16" s="32"/>
      <c r="C16" s="24" t="s">
        <v>42</v>
      </c>
      <c r="D16" s="56">
        <v>133.0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37.93599724</v>
      </c>
      <c r="Y16" s="35">
        <f>L207*U16</f>
        <v>58.91983111</v>
      </c>
      <c r="Z16" s="35">
        <f>L215*U16</f>
        <v>69.49072656</v>
      </c>
    </row>
    <row r="17">
      <c r="A17" s="32"/>
      <c r="B17" s="36"/>
      <c r="C17" s="37" t="s">
        <v>45</v>
      </c>
      <c r="D17" s="59">
        <v>18231.0</v>
      </c>
      <c r="E17" s="59">
        <v>3111634.0</v>
      </c>
      <c r="F17" s="58">
        <v>585.9</v>
      </c>
      <c r="G17" s="29"/>
      <c r="H17" s="28"/>
      <c r="I17" s="28"/>
      <c r="J17" s="27"/>
      <c r="K17" s="27">
        <f>SUM(K14:K16)</f>
        <v>18195.37495</v>
      </c>
      <c r="L17" s="29">
        <f t="shared" ref="L17:L20" si="11">K17/(E17/100000)</f>
        <v>584.7530574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48.35544176</v>
      </c>
      <c r="Y17" s="35">
        <f>L224*U17</f>
        <v>72.41085579</v>
      </c>
      <c r="Z17" s="35">
        <f>L232*U17</f>
        <v>79.47428586</v>
      </c>
    </row>
    <row r="18">
      <c r="A18" s="36"/>
      <c r="B18" s="44" t="s">
        <v>45</v>
      </c>
      <c r="C18" s="45"/>
      <c r="D18" s="59">
        <v>27936.0</v>
      </c>
      <c r="E18" s="59">
        <v>4014258.0</v>
      </c>
      <c r="F18" s="58">
        <v>695.9</v>
      </c>
      <c r="G18" s="29"/>
      <c r="H18" s="28"/>
      <c r="I18" s="28"/>
      <c r="J18" s="27"/>
      <c r="K18" s="27">
        <f>SUM(K5,K9,K13,K17)</f>
        <v>27936</v>
      </c>
      <c r="L18" s="29">
        <f t="shared" si="11"/>
        <v>695.9193953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66.64065002</v>
      </c>
      <c r="Y18" s="35">
        <f>L241*U18</f>
        <v>116.4257125</v>
      </c>
      <c r="Z18" s="35">
        <f>L249*U18</f>
        <v>99.06034656</v>
      </c>
    </row>
    <row r="19">
      <c r="A19" s="23" t="s">
        <v>59</v>
      </c>
      <c r="B19" s="23" t="s">
        <v>32</v>
      </c>
      <c r="C19" s="24" t="s">
        <v>33</v>
      </c>
      <c r="D19" s="56">
        <v>9.0</v>
      </c>
      <c r="E19" s="57">
        <v>81037.0</v>
      </c>
      <c r="F19" s="56" t="s">
        <v>60</v>
      </c>
      <c r="G19" s="27"/>
      <c r="H19" s="28"/>
      <c r="I19" s="28">
        <f>I22-I20</f>
        <v>7.94</v>
      </c>
      <c r="J19" s="27"/>
      <c r="K19" s="29">
        <f>D19+I19</f>
        <v>16.94</v>
      </c>
      <c r="L19" s="29">
        <f t="shared" si="11"/>
        <v>20.90403149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100.2944637</v>
      </c>
      <c r="Y19" s="35">
        <f>L258*U19</f>
        <v>157.0738737</v>
      </c>
      <c r="Z19" s="35">
        <f>L266*U19</f>
        <v>135.4190426</v>
      </c>
    </row>
    <row r="20">
      <c r="A20" s="32"/>
      <c r="B20" s="32"/>
      <c r="C20" s="24" t="s">
        <v>36</v>
      </c>
      <c r="D20" s="56">
        <v>88.0</v>
      </c>
      <c r="E20" s="57">
        <v>156476.0</v>
      </c>
      <c r="F20" s="56">
        <v>56.2</v>
      </c>
      <c r="G20" s="27">
        <v>1.02</v>
      </c>
      <c r="H20" s="28">
        <f>D20*G20</f>
        <v>89.76</v>
      </c>
      <c r="I20" s="28">
        <f>H20-D20</f>
        <v>1.76</v>
      </c>
      <c r="J20" s="27"/>
      <c r="K20" s="29">
        <f>H20</f>
        <v>89.76</v>
      </c>
      <c r="L20" s="29">
        <f t="shared" si="11"/>
        <v>57.36342954</v>
      </c>
      <c r="M20" s="29">
        <f>L32*(E20/100000)</f>
        <v>42.59991152</v>
      </c>
      <c r="N20" s="27">
        <f>K20-M20</f>
        <v>47.16008848</v>
      </c>
      <c r="O20" s="27">
        <v>2.5</v>
      </c>
      <c r="P20" s="46">
        <v>76.5</v>
      </c>
      <c r="Q20" s="28">
        <f>N20*P20</f>
        <v>3607.746769</v>
      </c>
      <c r="T20" s="30" t="s">
        <v>62</v>
      </c>
      <c r="U20" s="34">
        <v>0.0328</v>
      </c>
      <c r="V20" s="6"/>
      <c r="W20" s="6"/>
      <c r="X20" s="35">
        <f>L287*U20</f>
        <v>136.5399235</v>
      </c>
      <c r="Y20" s="35">
        <f>L275*U20</f>
        <v>172.7640891</v>
      </c>
      <c r="Z20" s="35">
        <f>L283*U20</f>
        <v>172.7675424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151.7519475</v>
      </c>
      <c r="Y21" s="35">
        <f>L292*U21</f>
        <v>183.7430927</v>
      </c>
      <c r="Z21" s="35">
        <f>L300*U21</f>
        <v>172.7823757</v>
      </c>
    </row>
    <row r="22">
      <c r="A22" s="32"/>
      <c r="B22" s="36"/>
      <c r="C22" s="37" t="s">
        <v>45</v>
      </c>
      <c r="D22" s="58">
        <v>97.0</v>
      </c>
      <c r="E22" s="59">
        <v>237513.0</v>
      </c>
      <c r="F22" s="58">
        <v>40.8</v>
      </c>
      <c r="G22" s="29">
        <v>1.1</v>
      </c>
      <c r="H22" s="28">
        <f>D22*G22</f>
        <v>106.7</v>
      </c>
      <c r="I22" s="28">
        <f>H22-D22</f>
        <v>9.7</v>
      </c>
      <c r="J22" s="27"/>
      <c r="K22" s="27">
        <f>SUM(K19:K21)</f>
        <v>106.7</v>
      </c>
      <c r="L22" s="29">
        <f t="shared" ref="L22:L24" si="13">K22/(E22/100000)</f>
        <v>44.9238568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663.9571364</v>
      </c>
      <c r="Y22" s="35">
        <f t="shared" si="12"/>
        <v>1004.376418</v>
      </c>
      <c r="Z22" s="35">
        <f t="shared" si="12"/>
        <v>957.4793326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54603.0</v>
      </c>
      <c r="F23" s="56" t="s">
        <v>60</v>
      </c>
      <c r="G23" s="27"/>
      <c r="H23" s="28"/>
      <c r="I23" s="28"/>
      <c r="J23" s="27">
        <f t="shared" ref="J23:J24" si="14">(0.5/48.7)*I19</f>
        <v>0.08151950719</v>
      </c>
      <c r="K23" s="29">
        <f t="shared" ref="K23:K24" si="15">D23-J23</f>
        <v>8.918480493</v>
      </c>
      <c r="L23" s="29">
        <f t="shared" si="13"/>
        <v>16.33331592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152.0</v>
      </c>
      <c r="E24" s="57">
        <v>749856.0</v>
      </c>
      <c r="F24" s="56">
        <v>20.3</v>
      </c>
      <c r="G24" s="27"/>
      <c r="H24" s="28"/>
      <c r="I24" s="28"/>
      <c r="J24" s="27">
        <f t="shared" si="14"/>
        <v>0.0180698152</v>
      </c>
      <c r="K24" s="29">
        <f t="shared" si="15"/>
        <v>151.9819302</v>
      </c>
      <c r="L24" s="29">
        <f t="shared" si="13"/>
        <v>20.26814884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161.0</v>
      </c>
      <c r="E26" s="59">
        <v>804459.0</v>
      </c>
      <c r="F26" s="58">
        <v>20.0</v>
      </c>
      <c r="G26" s="29"/>
      <c r="H26" s="28"/>
      <c r="I26" s="28"/>
      <c r="J26" s="27"/>
      <c r="K26" s="27">
        <f>SUM(K23:K25)</f>
        <v>160.9004107</v>
      </c>
      <c r="L26" s="29">
        <f t="shared" ref="L26:L28" si="16">K26/(E26/100000)</f>
        <v>20.00107037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32.0</v>
      </c>
      <c r="E27" s="57">
        <v>157310.0</v>
      </c>
      <c r="F27" s="56">
        <v>20.3</v>
      </c>
      <c r="G27" s="27"/>
      <c r="H27" s="28"/>
      <c r="I27" s="28"/>
      <c r="J27" s="27">
        <f t="shared" ref="J27:J28" si="17">(3.6/48.7)*I19</f>
        <v>0.5869404517</v>
      </c>
      <c r="K27" s="29">
        <f t="shared" ref="K27:K28" si="18">D27-J27</f>
        <v>31.41305955</v>
      </c>
      <c r="L27" s="29">
        <f t="shared" si="16"/>
        <v>19.96888917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1128.0</v>
      </c>
      <c r="E28" s="57">
        <v>2350360.0</v>
      </c>
      <c r="F28" s="56">
        <v>48.0</v>
      </c>
      <c r="G28" s="27"/>
      <c r="H28" s="28"/>
      <c r="I28" s="28"/>
      <c r="J28" s="27">
        <f t="shared" si="17"/>
        <v>0.1301026694</v>
      </c>
      <c r="K28" s="29">
        <f t="shared" si="18"/>
        <v>1127.869897</v>
      </c>
      <c r="L28" s="29">
        <f t="shared" si="16"/>
        <v>47.9871125</v>
      </c>
      <c r="M28" s="29">
        <f>L32*(E28/100000)</f>
        <v>639.8753038</v>
      </c>
      <c r="N28" s="27">
        <f>K28-M28</f>
        <v>487.9945935</v>
      </c>
      <c r="O28" s="27">
        <v>2.5</v>
      </c>
      <c r="P28" s="46">
        <v>76.5</v>
      </c>
      <c r="Q28" s="28">
        <f>N28*P28</f>
        <v>37331.5864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1164.0</v>
      </c>
      <c r="E30" s="59">
        <v>2507670.0</v>
      </c>
      <c r="F30" s="58">
        <v>46.4</v>
      </c>
      <c r="G30" s="29"/>
      <c r="H30" s="28"/>
      <c r="I30" s="28"/>
      <c r="J30" s="27"/>
      <c r="K30" s="27">
        <f>SUM(K27:K29)</f>
        <v>1163.282957</v>
      </c>
      <c r="L30" s="29">
        <f t="shared" ref="L30:L32" si="19">K30/(E30/100000)</f>
        <v>46.38899683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897.0</v>
      </c>
      <c r="E31" s="57">
        <v>3199295.0</v>
      </c>
      <c r="F31" s="56">
        <v>28.0</v>
      </c>
      <c r="G31" s="27"/>
      <c r="H31" s="28"/>
      <c r="I31" s="28"/>
      <c r="J31" s="27">
        <f t="shared" ref="J31:J32" si="20">(44.6/48.7)*I19</f>
        <v>7.271540041</v>
      </c>
      <c r="K31" s="29">
        <f t="shared" ref="K31:K32" si="21">D31-J31</f>
        <v>889.72846</v>
      </c>
      <c r="L31" s="29">
        <f t="shared" si="19"/>
        <v>27.8101413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2458.0</v>
      </c>
      <c r="E32" s="57">
        <v>9022690.0</v>
      </c>
      <c r="F32" s="56">
        <v>27.2</v>
      </c>
      <c r="G32" s="27"/>
      <c r="H32" s="28"/>
      <c r="I32" s="28"/>
      <c r="J32" s="27">
        <f t="shared" si="20"/>
        <v>1.611827515</v>
      </c>
      <c r="K32" s="29">
        <f t="shared" si="21"/>
        <v>2456.388172</v>
      </c>
      <c r="L32" s="29">
        <f t="shared" si="19"/>
        <v>27.22456576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8.0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8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3363.0</v>
      </c>
      <c r="E34" s="59">
        <v>1.2221985E7</v>
      </c>
      <c r="F34" s="58">
        <v>27.5</v>
      </c>
      <c r="G34" s="29"/>
      <c r="H34" s="28"/>
      <c r="I34" s="28"/>
      <c r="J34" s="27"/>
      <c r="K34" s="27">
        <f>SUM(K31:K33)</f>
        <v>3354.116632</v>
      </c>
      <c r="L34" s="29">
        <f t="shared" ref="L34:L37" si="22">K34/(E34/100000)</f>
        <v>27.4433051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4785.0</v>
      </c>
      <c r="E35" s="59">
        <v>1.5771627E7</v>
      </c>
      <c r="F35" s="58">
        <v>30.3</v>
      </c>
      <c r="G35" s="29"/>
      <c r="H35" s="28"/>
      <c r="I35" s="28"/>
      <c r="J35" s="27"/>
      <c r="K35" s="27">
        <f>SUM(K34,K30,K26,K22)</f>
        <v>4785</v>
      </c>
      <c r="L35" s="29">
        <f t="shared" si="22"/>
        <v>30.3392922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95320.0</v>
      </c>
      <c r="F36" s="56" t="s">
        <v>60</v>
      </c>
      <c r="G36" s="27"/>
      <c r="H36" s="28"/>
      <c r="I36" s="28">
        <f>I39-I37</f>
        <v>4.36</v>
      </c>
      <c r="J36" s="27"/>
      <c r="K36" s="29">
        <f>D36+I36</f>
        <v>10.36</v>
      </c>
      <c r="L36" s="29">
        <f t="shared" si="22"/>
        <v>10.86865296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196261.0</v>
      </c>
      <c r="F37" s="56">
        <v>23.9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24.42665634</v>
      </c>
      <c r="M37" s="29">
        <f>L48*(E37/100000)</f>
        <v>26.20798983</v>
      </c>
      <c r="N37" s="27">
        <f>K37-M37</f>
        <v>21.73201017</v>
      </c>
      <c r="O37" s="42">
        <v>7.0</v>
      </c>
      <c r="P37" s="46">
        <v>72.1</v>
      </c>
      <c r="Q37" s="28">
        <f>N37*P37</f>
        <v>1566.877933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53.0</v>
      </c>
      <c r="E39" s="59">
        <v>291581.0</v>
      </c>
      <c r="F39" s="58">
        <v>18.2</v>
      </c>
      <c r="G39" s="29">
        <v>1.1</v>
      </c>
      <c r="H39" s="28">
        <f>D39*G39</f>
        <v>58.3</v>
      </c>
      <c r="I39" s="28">
        <f>H39-D39</f>
        <v>5.3</v>
      </c>
      <c r="J39" s="27"/>
      <c r="K39" s="29">
        <f>SUM(K36:K38)</f>
        <v>58.3</v>
      </c>
      <c r="L39" s="29">
        <f t="shared" ref="L39:L41" si="23">K39/(E39/100000)</f>
        <v>19.99444408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2.0</v>
      </c>
      <c r="E40" s="57">
        <v>61426.0</v>
      </c>
      <c r="F40" s="56" t="s">
        <v>60</v>
      </c>
      <c r="G40" s="27"/>
      <c r="H40" s="28"/>
      <c r="I40" s="28"/>
      <c r="J40" s="27">
        <f t="shared" ref="J40:J41" si="24">(0.5/48.7)*I36</f>
        <v>0.04476386037</v>
      </c>
      <c r="K40" s="29">
        <f t="shared" ref="K40:K41" si="25">D40-J40</f>
        <v>1.95523614</v>
      </c>
      <c r="L40" s="29">
        <f t="shared" si="23"/>
        <v>3.183075798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105.0</v>
      </c>
      <c r="E41" s="57">
        <v>863780.0</v>
      </c>
      <c r="F41" s="56">
        <v>12.2</v>
      </c>
      <c r="G41" s="27"/>
      <c r="H41" s="28"/>
      <c r="I41" s="28"/>
      <c r="J41" s="27">
        <f t="shared" si="24"/>
        <v>0.009650924025</v>
      </c>
      <c r="K41" s="29">
        <f t="shared" si="25"/>
        <v>104.9903491</v>
      </c>
      <c r="L41" s="29">
        <f t="shared" si="23"/>
        <v>12.15475573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107.0</v>
      </c>
      <c r="E43" s="59">
        <v>925206.0</v>
      </c>
      <c r="F43" s="58">
        <v>11.6</v>
      </c>
      <c r="G43" s="29"/>
      <c r="H43" s="28"/>
      <c r="I43" s="28"/>
      <c r="J43" s="27"/>
      <c r="K43" s="29">
        <f>SUM(K40:K42)</f>
        <v>106.9455852</v>
      </c>
      <c r="L43" s="29">
        <f t="shared" ref="L43:L45" si="26">K43/(E43/100000)</f>
        <v>11.55911064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12.0</v>
      </c>
      <c r="E44" s="57">
        <v>200659.0</v>
      </c>
      <c r="F44" s="56" t="s">
        <v>60</v>
      </c>
      <c r="G44" s="27"/>
      <c r="H44" s="28"/>
      <c r="I44" s="28"/>
      <c r="J44" s="27">
        <f t="shared" ref="J44:J45" si="27">(3.6/48.7)*I36</f>
        <v>0.3222997947</v>
      </c>
      <c r="K44" s="29">
        <f t="shared" ref="K44:K45" si="28">D44-J44</f>
        <v>11.67770021</v>
      </c>
      <c r="L44" s="29">
        <f t="shared" si="26"/>
        <v>5.819674276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665.0</v>
      </c>
      <c r="E45" s="57">
        <v>2993957.0</v>
      </c>
      <c r="F45" s="56">
        <v>22.2</v>
      </c>
      <c r="G45" s="27"/>
      <c r="H45" s="28"/>
      <c r="I45" s="28"/>
      <c r="J45" s="27">
        <f t="shared" si="27"/>
        <v>0.06948665298</v>
      </c>
      <c r="K45" s="29">
        <f t="shared" si="28"/>
        <v>664.9305133</v>
      </c>
      <c r="L45" s="29">
        <f t="shared" si="26"/>
        <v>22.20908695</v>
      </c>
      <c r="M45" s="29">
        <f>L49*(E45/100000)</f>
        <v>406.6253523</v>
      </c>
      <c r="N45" s="27">
        <f>K45-M45</f>
        <v>258.3051611</v>
      </c>
      <c r="O45" s="42">
        <v>7.0</v>
      </c>
      <c r="P45" s="46">
        <v>72.1</v>
      </c>
      <c r="Q45" s="28">
        <f>N45*P45</f>
        <v>18623.80211</v>
      </c>
    </row>
    <row r="46">
      <c r="A46" s="32"/>
      <c r="B46" s="32"/>
      <c r="C46" s="24" t="s">
        <v>42</v>
      </c>
      <c r="D46" s="56">
        <v>8.0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8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685.0</v>
      </c>
      <c r="E47" s="59">
        <v>3194616.0</v>
      </c>
      <c r="F47" s="58">
        <v>21.4</v>
      </c>
      <c r="G47" s="29"/>
      <c r="H47" s="28"/>
      <c r="I47" s="28"/>
      <c r="J47" s="27"/>
      <c r="K47" s="29">
        <f>SUM(K44:K46)</f>
        <v>684.6082136</v>
      </c>
      <c r="L47" s="29">
        <f t="shared" ref="L47:L49" si="29">K47/(E47/100000)</f>
        <v>21.43006275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467.0</v>
      </c>
      <c r="E48" s="57">
        <v>3467272.0</v>
      </c>
      <c r="F48" s="56">
        <v>13.5</v>
      </c>
      <c r="G48" s="27"/>
      <c r="H48" s="28"/>
      <c r="I48" s="28"/>
      <c r="J48" s="27">
        <f t="shared" ref="J48:J49" si="30">(44.6/48.7)*I36</f>
        <v>3.992936345</v>
      </c>
      <c r="K48" s="29">
        <f t="shared" ref="K48:K49" si="31">D48-J48</f>
        <v>463.0070637</v>
      </c>
      <c r="L48" s="29">
        <f t="shared" si="29"/>
        <v>13.35364124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1573.0</v>
      </c>
      <c r="E49" s="57">
        <v>1.1575562E7</v>
      </c>
      <c r="F49" s="56">
        <v>13.6</v>
      </c>
      <c r="G49" s="27"/>
      <c r="H49" s="28"/>
      <c r="I49" s="28"/>
      <c r="J49" s="27">
        <f t="shared" si="30"/>
        <v>0.860862423</v>
      </c>
      <c r="K49" s="29">
        <f t="shared" si="31"/>
        <v>1572.139138</v>
      </c>
      <c r="L49" s="29">
        <f t="shared" si="29"/>
        <v>13.58153615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2043.0</v>
      </c>
      <c r="E51" s="59">
        <v>1.5042834E7</v>
      </c>
      <c r="F51" s="58">
        <v>13.6</v>
      </c>
      <c r="G51" s="29"/>
      <c r="H51" s="28"/>
      <c r="I51" s="28"/>
      <c r="J51" s="27"/>
      <c r="K51" s="29">
        <f>SUM(K48:K50)</f>
        <v>2038.146201</v>
      </c>
      <c r="L51" s="29">
        <f t="shared" ref="L51:L54" si="32">K51/(E51/100000)</f>
        <v>13.54895096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2888.0</v>
      </c>
      <c r="E52" s="59">
        <v>1.9454237E7</v>
      </c>
      <c r="F52" s="58">
        <v>14.8</v>
      </c>
      <c r="G52" s="29"/>
      <c r="H52" s="28"/>
      <c r="I52" s="28"/>
      <c r="J52" s="27"/>
      <c r="K52" s="29">
        <f>SUM(K39,K43,K47,K51)</f>
        <v>2888</v>
      </c>
      <c r="L52" s="29">
        <f t="shared" si="32"/>
        <v>14.84509518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104424.0</v>
      </c>
      <c r="F53" s="56" t="s">
        <v>60</v>
      </c>
      <c r="G53" s="28"/>
      <c r="H53" s="28"/>
      <c r="I53" s="28">
        <f>I56-I54</f>
        <v>6.06</v>
      </c>
      <c r="J53" s="27"/>
      <c r="K53" s="29">
        <f>D53+I53</f>
        <v>10.06</v>
      </c>
      <c r="L53" s="29">
        <f t="shared" si="32"/>
        <v>9.633800659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67.0</v>
      </c>
      <c r="E54" s="57">
        <v>235116.0</v>
      </c>
      <c r="F54" s="56">
        <v>28.5</v>
      </c>
      <c r="G54" s="27">
        <v>1.02</v>
      </c>
      <c r="H54" s="28">
        <f>D54*G54</f>
        <v>68.34</v>
      </c>
      <c r="I54" s="28">
        <f>H54-D54</f>
        <v>1.34</v>
      </c>
      <c r="J54" s="27"/>
      <c r="K54" s="29">
        <f>H54</f>
        <v>68.34</v>
      </c>
      <c r="L54" s="29">
        <f t="shared" si="32"/>
        <v>29.06650334</v>
      </c>
      <c r="M54" s="29">
        <f>L66*(E54/100000)</f>
        <v>40.83726681</v>
      </c>
      <c r="N54" s="27">
        <f>K54-M54</f>
        <v>27.50273319</v>
      </c>
      <c r="O54" s="42">
        <v>12.0</v>
      </c>
      <c r="P54" s="46">
        <v>67.1</v>
      </c>
      <c r="Q54" s="28">
        <f>N54*P54</f>
        <v>1845.433397</v>
      </c>
    </row>
    <row r="55">
      <c r="A55" s="32"/>
      <c r="B55" s="32"/>
      <c r="C55" s="24" t="s">
        <v>42</v>
      </c>
      <c r="D55" s="56">
        <v>3.0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3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74.0</v>
      </c>
      <c r="E56" s="59">
        <v>339540.0</v>
      </c>
      <c r="F56" s="58">
        <v>21.8</v>
      </c>
      <c r="G56" s="29">
        <v>1.1</v>
      </c>
      <c r="H56" s="28">
        <f>D56*G56</f>
        <v>81.4</v>
      </c>
      <c r="I56" s="28">
        <f>H56-D56</f>
        <v>7.4</v>
      </c>
      <c r="J56" s="27"/>
      <c r="K56" s="29">
        <f>SUM(K53:K55)</f>
        <v>81.4</v>
      </c>
      <c r="L56" s="29">
        <f t="shared" ref="L56:L58" si="33">K56/(E56/100000)</f>
        <v>23.97361136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6.0</v>
      </c>
      <c r="E57" s="57">
        <v>57995.0</v>
      </c>
      <c r="F57" s="56" t="s">
        <v>60</v>
      </c>
      <c r="G57" s="27"/>
      <c r="H57" s="28"/>
      <c r="I57" s="28"/>
      <c r="J57" s="27">
        <f t="shared" ref="J57:J58" si="34">(0.5/48.7)*I53</f>
        <v>0.06221765914</v>
      </c>
      <c r="K57" s="29">
        <f t="shared" ref="K57:K58" si="35">D57-J57</f>
        <v>5.937782341</v>
      </c>
      <c r="L57" s="29">
        <f t="shared" si="33"/>
        <v>10.23843838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109.0</v>
      </c>
      <c r="E58" s="57">
        <v>893710.0</v>
      </c>
      <c r="F58" s="56">
        <v>12.2</v>
      </c>
      <c r="G58" s="27"/>
      <c r="H58" s="28"/>
      <c r="I58" s="28"/>
      <c r="J58" s="27">
        <f t="shared" si="34"/>
        <v>0.01375770021</v>
      </c>
      <c r="K58" s="29">
        <f t="shared" si="35"/>
        <v>108.9862423</v>
      </c>
      <c r="L58" s="29">
        <f t="shared" si="33"/>
        <v>12.19481065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116.0</v>
      </c>
      <c r="E60" s="59">
        <v>951705.0</v>
      </c>
      <c r="F60" s="58">
        <v>12.2</v>
      </c>
      <c r="G60" s="29"/>
      <c r="H60" s="28"/>
      <c r="I60" s="28"/>
      <c r="J60" s="27"/>
      <c r="K60" s="29">
        <f>SUM(K57:K59)</f>
        <v>115.9240246</v>
      </c>
      <c r="L60" s="29">
        <f t="shared" ref="L60:L62" si="36">K60/(E60/100000)</f>
        <v>12.18066782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9.0</v>
      </c>
      <c r="E61" s="57">
        <v>199975.0</v>
      </c>
      <c r="F61" s="56" t="s">
        <v>60</v>
      </c>
      <c r="G61" s="27"/>
      <c r="H61" s="28"/>
      <c r="I61" s="28"/>
      <c r="J61" s="27">
        <f t="shared" ref="J61:J62" si="37">(3.6/48.7)*I53</f>
        <v>0.4479671458</v>
      </c>
      <c r="K61" s="29">
        <f t="shared" ref="K61:K62" si="38">D61-J61</f>
        <v>8.552032854</v>
      </c>
      <c r="L61" s="29">
        <f t="shared" si="36"/>
        <v>4.276550996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886.0</v>
      </c>
      <c r="E62" s="57">
        <v>3447218.0</v>
      </c>
      <c r="F62" s="56">
        <v>25.7</v>
      </c>
      <c r="G62" s="27"/>
      <c r="H62" s="28"/>
      <c r="I62" s="28"/>
      <c r="J62" s="27">
        <f t="shared" si="37"/>
        <v>0.09905544148</v>
      </c>
      <c r="K62" s="29">
        <f t="shared" si="38"/>
        <v>885.9009446</v>
      </c>
      <c r="L62" s="29">
        <f t="shared" si="36"/>
        <v>25.69901133</v>
      </c>
      <c r="M62" s="29">
        <f>L66*(E62/100000)</f>
        <v>598.7468366</v>
      </c>
      <c r="N62" s="27">
        <f>K62-M62</f>
        <v>287.154108</v>
      </c>
      <c r="O62" s="42">
        <v>12.0</v>
      </c>
      <c r="P62" s="46">
        <v>67.1</v>
      </c>
      <c r="Q62" s="28">
        <f>N62*P62</f>
        <v>19268.04064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899.0</v>
      </c>
      <c r="E64" s="59">
        <v>3647193.0</v>
      </c>
      <c r="F64" s="58">
        <v>24.6</v>
      </c>
      <c r="G64" s="29"/>
      <c r="H64" s="28"/>
      <c r="I64" s="28"/>
      <c r="J64" s="27"/>
      <c r="K64" s="29">
        <f>SUM(K61:K63)</f>
        <v>898.4529774</v>
      </c>
      <c r="L64" s="29">
        <f t="shared" ref="L64:L66" si="39">K64/(E64/100000)</f>
        <v>24.6340947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599.0</v>
      </c>
      <c r="E65" s="57">
        <v>3543456.0</v>
      </c>
      <c r="F65" s="56">
        <v>16.9</v>
      </c>
      <c r="G65" s="27"/>
      <c r="H65" s="28"/>
      <c r="I65" s="28"/>
      <c r="J65" s="27">
        <f t="shared" ref="J65:J66" si="40">(44.6/48.7)*I53</f>
        <v>5.549815195</v>
      </c>
      <c r="K65" s="29">
        <f t="shared" ref="K65:K66" si="41">D65-J65</f>
        <v>593.4501848</v>
      </c>
      <c r="L65" s="29">
        <f t="shared" si="39"/>
        <v>16.74777914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2247.0</v>
      </c>
      <c r="E66" s="57">
        <v>1.2929786E7</v>
      </c>
      <c r="F66" s="56">
        <v>17.4</v>
      </c>
      <c r="G66" s="27"/>
      <c r="H66" s="28"/>
      <c r="I66" s="28"/>
      <c r="J66" s="27">
        <f t="shared" si="40"/>
        <v>1.227186858</v>
      </c>
      <c r="K66" s="29">
        <f t="shared" si="41"/>
        <v>2245.772813</v>
      </c>
      <c r="L66" s="29">
        <f t="shared" si="39"/>
        <v>17.36898672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11.0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11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2857.0</v>
      </c>
      <c r="E68" s="59">
        <v>1.6473242E7</v>
      </c>
      <c r="F68" s="58">
        <v>17.3</v>
      </c>
      <c r="G68" s="29"/>
      <c r="H68" s="28"/>
      <c r="I68" s="28"/>
      <c r="J68" s="27"/>
      <c r="K68" s="29">
        <f>SUM(K65:K67)</f>
        <v>2850.222998</v>
      </c>
      <c r="L68" s="29">
        <f t="shared" ref="L68:L71" si="42">K68/(E68/100000)</f>
        <v>17.3021376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3946.0</v>
      </c>
      <c r="E69" s="59">
        <v>2.141168E7</v>
      </c>
      <c r="F69" s="58">
        <v>18.4</v>
      </c>
      <c r="G69" s="29"/>
      <c r="H69" s="28"/>
      <c r="I69" s="28"/>
      <c r="J69" s="27"/>
      <c r="K69" s="29">
        <f>SUM(K56,K60,K64,K68)</f>
        <v>3946</v>
      </c>
      <c r="L69" s="29">
        <f t="shared" si="42"/>
        <v>18.42919379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17.0</v>
      </c>
      <c r="E70" s="57">
        <v>104368.0</v>
      </c>
      <c r="F70" s="56" t="s">
        <v>60</v>
      </c>
      <c r="G70" s="27"/>
      <c r="H70" s="28"/>
      <c r="I70" s="28">
        <f>I73-I71</f>
        <v>21.16</v>
      </c>
      <c r="J70" s="27"/>
      <c r="K70" s="29">
        <f>D70+I70</f>
        <v>38.16</v>
      </c>
      <c r="L70" s="29">
        <f t="shared" si="42"/>
        <v>36.56293117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242.0</v>
      </c>
      <c r="E71" s="57">
        <v>233412.0</v>
      </c>
      <c r="F71" s="56">
        <v>103.7</v>
      </c>
      <c r="G71" s="27">
        <v>1.02</v>
      </c>
      <c r="H71" s="28">
        <f>D71*G71</f>
        <v>246.84</v>
      </c>
      <c r="I71" s="28">
        <f>H71-D71</f>
        <v>4.84</v>
      </c>
      <c r="J71" s="27"/>
      <c r="K71" s="29">
        <f>H71</f>
        <v>246.84</v>
      </c>
      <c r="L71" s="29">
        <f t="shared" si="42"/>
        <v>105.7529176</v>
      </c>
      <c r="M71" s="29">
        <f>L83*(E71/100000)</f>
        <v>148.2252715</v>
      </c>
      <c r="N71" s="27">
        <f>K71-M71</f>
        <v>98.6147285</v>
      </c>
      <c r="O71" s="42">
        <v>16.0</v>
      </c>
      <c r="P71" s="46">
        <v>63.2</v>
      </c>
      <c r="Q71" s="28">
        <f>N71*P71</f>
        <v>6232.450841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260.0</v>
      </c>
      <c r="E73" s="59">
        <v>337780.0</v>
      </c>
      <c r="F73" s="58">
        <v>77.0</v>
      </c>
      <c r="G73" s="29">
        <v>1.1</v>
      </c>
      <c r="H73" s="28">
        <f>D73*G73</f>
        <v>286</v>
      </c>
      <c r="I73" s="28">
        <f>H73-D73</f>
        <v>26</v>
      </c>
      <c r="J73" s="27"/>
      <c r="K73" s="29">
        <f>SUM(K70:K72)</f>
        <v>286</v>
      </c>
      <c r="L73" s="29">
        <f t="shared" ref="L73:L75" si="43">K73/(E73/100000)</f>
        <v>84.67049559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12.0</v>
      </c>
      <c r="E74" s="57">
        <v>52239.0</v>
      </c>
      <c r="F74" s="56" t="s">
        <v>60</v>
      </c>
      <c r="G74" s="28"/>
      <c r="H74" s="28"/>
      <c r="I74" s="28"/>
      <c r="J74" s="27">
        <f t="shared" ref="J74:J75" si="44">(0.5/48.7)*I70</f>
        <v>0.21724846</v>
      </c>
      <c r="K74" s="29">
        <f t="shared" ref="K74:K75" si="45">D74-J74</f>
        <v>11.78275154</v>
      </c>
      <c r="L74" s="29">
        <f t="shared" si="43"/>
        <v>22.55546917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301.0</v>
      </c>
      <c r="E75" s="57">
        <v>927506.0</v>
      </c>
      <c r="F75" s="56">
        <v>32.5</v>
      </c>
      <c r="G75" s="27"/>
      <c r="H75" s="28"/>
      <c r="I75" s="28"/>
      <c r="J75" s="27">
        <f t="shared" si="44"/>
        <v>0.04969199179</v>
      </c>
      <c r="K75" s="29">
        <f t="shared" si="45"/>
        <v>300.950308</v>
      </c>
      <c r="L75" s="29">
        <f t="shared" si="43"/>
        <v>32.44726266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3.0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3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316.0</v>
      </c>
      <c r="E77" s="59">
        <v>979745.0</v>
      </c>
      <c r="F77" s="58">
        <v>32.3</v>
      </c>
      <c r="G77" s="29"/>
      <c r="H77" s="28"/>
      <c r="I77" s="28"/>
      <c r="J77" s="27"/>
      <c r="K77" s="29">
        <f>SUM(K74:K76)</f>
        <v>315.7330595</v>
      </c>
      <c r="L77" s="29">
        <f t="shared" ref="L77:L79" si="46">K77/(E77/100000)</f>
        <v>32.22604449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32.0</v>
      </c>
      <c r="E78" s="57">
        <v>172258.0</v>
      </c>
      <c r="F78" s="56">
        <v>18.6</v>
      </c>
      <c r="G78" s="27"/>
      <c r="H78" s="28"/>
      <c r="I78" s="28"/>
      <c r="J78" s="27">
        <f t="shared" ref="J78:J79" si="47">(3.6/48.7)*I70</f>
        <v>1.564188912</v>
      </c>
      <c r="K78" s="29">
        <f t="shared" ref="K78:K79" si="48">D78-J78</f>
        <v>30.43581109</v>
      </c>
      <c r="L78" s="29">
        <f t="shared" si="46"/>
        <v>17.6687359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2633.0</v>
      </c>
      <c r="E79" s="57">
        <v>3209734.0</v>
      </c>
      <c r="F79" s="56">
        <v>82.0</v>
      </c>
      <c r="G79" s="27"/>
      <c r="H79" s="28"/>
      <c r="I79" s="28"/>
      <c r="J79" s="27">
        <f t="shared" si="47"/>
        <v>0.3577823409</v>
      </c>
      <c r="K79" s="29">
        <f t="shared" si="48"/>
        <v>2632.642218</v>
      </c>
      <c r="L79" s="29">
        <f t="shared" si="46"/>
        <v>82.02057297</v>
      </c>
      <c r="M79" s="29">
        <f>L83*(E79/100000)</f>
        <v>2038.30006</v>
      </c>
      <c r="N79" s="27">
        <f>K79-M79</f>
        <v>594.3421577</v>
      </c>
      <c r="O79" s="42">
        <v>16.0</v>
      </c>
      <c r="P79" s="46">
        <v>63.2</v>
      </c>
      <c r="Q79" s="28">
        <f>N79*P79</f>
        <v>37562.42437</v>
      </c>
    </row>
    <row r="80">
      <c r="A80" s="32"/>
      <c r="B80" s="32"/>
      <c r="C80" s="24" t="s">
        <v>42</v>
      </c>
      <c r="D80" s="56">
        <v>15.0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15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2680.0</v>
      </c>
      <c r="E81" s="59">
        <v>3381992.0</v>
      </c>
      <c r="F81" s="58">
        <v>79.2</v>
      </c>
      <c r="G81" s="29"/>
      <c r="H81" s="28"/>
      <c r="I81" s="28"/>
      <c r="J81" s="27"/>
      <c r="K81" s="29">
        <f>SUM(K78:K80)</f>
        <v>2678.078029</v>
      </c>
      <c r="L81" s="29">
        <f t="shared" ref="L81:L83" si="49">K81/(E81/100000)</f>
        <v>79.18640933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2080.0</v>
      </c>
      <c r="E82" s="57">
        <v>3267475.0</v>
      </c>
      <c r="F82" s="56">
        <v>63.7</v>
      </c>
      <c r="G82" s="27"/>
      <c r="H82" s="28"/>
      <c r="I82" s="28"/>
      <c r="J82" s="27">
        <f t="shared" ref="J82:J83" si="50">(44.6/48.7)*I70</f>
        <v>19.37856263</v>
      </c>
      <c r="K82" s="29">
        <f t="shared" ref="K82:K83" si="51">D82-J82</f>
        <v>2060.621437</v>
      </c>
      <c r="L82" s="29">
        <f t="shared" si="49"/>
        <v>63.0646428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8346.0</v>
      </c>
      <c r="E83" s="57">
        <v>1.313556E7</v>
      </c>
      <c r="F83" s="56">
        <v>63.5</v>
      </c>
      <c r="G83" s="27"/>
      <c r="H83" s="28"/>
      <c r="I83" s="28"/>
      <c r="J83" s="27">
        <f t="shared" si="50"/>
        <v>4.432525667</v>
      </c>
      <c r="K83" s="29">
        <f t="shared" si="51"/>
        <v>8341.567474</v>
      </c>
      <c r="L83" s="29">
        <f t="shared" si="49"/>
        <v>63.50370654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10450.0</v>
      </c>
      <c r="E85" s="59">
        <v>1.6403035E7</v>
      </c>
      <c r="F85" s="58">
        <v>63.7</v>
      </c>
      <c r="G85" s="29"/>
      <c r="H85" s="28"/>
      <c r="I85" s="28"/>
      <c r="J85" s="27"/>
      <c r="K85" s="29">
        <f>SUM(K82:K84)</f>
        <v>10426.18891</v>
      </c>
      <c r="L85" s="29">
        <f t="shared" ref="L85:L88" si="52">K85/(E85/100000)</f>
        <v>63.56255968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13706.0</v>
      </c>
      <c r="E86" s="59">
        <v>2.1102552E7</v>
      </c>
      <c r="F86" s="58">
        <v>64.9</v>
      </c>
      <c r="G86" s="29"/>
      <c r="H86" s="28"/>
      <c r="I86" s="28"/>
      <c r="J86" s="27"/>
      <c r="K86" s="29">
        <f>SUM(K85,K81,K77,K73)</f>
        <v>13706</v>
      </c>
      <c r="L86" s="29">
        <f t="shared" si="52"/>
        <v>64.94949047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15.0</v>
      </c>
      <c r="E87" s="57">
        <v>99380.0</v>
      </c>
      <c r="F87" s="56" t="s">
        <v>60</v>
      </c>
      <c r="G87" s="27"/>
      <c r="H87" s="28"/>
      <c r="I87" s="28">
        <f>I90-I88</f>
        <v>26.94</v>
      </c>
      <c r="J87" s="27"/>
      <c r="K87" s="29">
        <f>D87+I87</f>
        <v>41.94</v>
      </c>
      <c r="L87" s="29">
        <f t="shared" si="52"/>
        <v>42.20165023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318.0</v>
      </c>
      <c r="E88" s="57">
        <v>202401.0</v>
      </c>
      <c r="F88" s="56">
        <v>157.1</v>
      </c>
      <c r="G88" s="27">
        <v>1.02</v>
      </c>
      <c r="H88" s="28">
        <f>D88*G88</f>
        <v>324.36</v>
      </c>
      <c r="I88" s="28">
        <f>H88-D88</f>
        <v>6.36</v>
      </c>
      <c r="J88" s="27"/>
      <c r="K88" s="29">
        <f>H88</f>
        <v>324.36</v>
      </c>
      <c r="L88" s="29">
        <f t="shared" si="52"/>
        <v>160.2561252</v>
      </c>
      <c r="M88" s="29">
        <f>L100*(E88/100000)</f>
        <v>179.9385965</v>
      </c>
      <c r="N88" s="27">
        <f>K88-M88</f>
        <v>144.4214035</v>
      </c>
      <c r="O88" s="42">
        <v>22.0</v>
      </c>
      <c r="P88" s="46">
        <v>57.45</v>
      </c>
      <c r="Q88" s="28">
        <f>N88*P88</f>
        <v>8297.009629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333.0</v>
      </c>
      <c r="E90" s="59">
        <v>301781.0</v>
      </c>
      <c r="F90" s="58">
        <v>110.3</v>
      </c>
      <c r="G90" s="29">
        <v>1.1</v>
      </c>
      <c r="H90" s="28">
        <f>D90*G90</f>
        <v>366.3</v>
      </c>
      <c r="I90" s="28">
        <f>H90-D90</f>
        <v>33.3</v>
      </c>
      <c r="J90" s="27"/>
      <c r="K90" s="29">
        <f>SUM(K87:K89)</f>
        <v>366.3</v>
      </c>
      <c r="L90" s="29">
        <f t="shared" ref="L90:L92" si="53">K90/(E90/100000)</f>
        <v>121.3794109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21.0</v>
      </c>
      <c r="E91" s="57">
        <v>54421.0</v>
      </c>
      <c r="F91" s="56">
        <v>38.6</v>
      </c>
      <c r="G91" s="27"/>
      <c r="H91" s="28"/>
      <c r="I91" s="28"/>
      <c r="J91" s="27">
        <f t="shared" ref="J91:J92" si="54">(0.5/48.7)*I87</f>
        <v>0.2765913758</v>
      </c>
      <c r="K91" s="29">
        <f t="shared" ref="K91:K92" si="55">D91-J91</f>
        <v>20.72340862</v>
      </c>
      <c r="L91" s="29">
        <f t="shared" si="53"/>
        <v>38.07980122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427.0</v>
      </c>
      <c r="E92" s="57">
        <v>1098960.0</v>
      </c>
      <c r="F92" s="56">
        <v>38.9</v>
      </c>
      <c r="G92" s="27"/>
      <c r="H92" s="28"/>
      <c r="I92" s="28"/>
      <c r="J92" s="27">
        <f t="shared" si="54"/>
        <v>0.06529774127</v>
      </c>
      <c r="K92" s="29">
        <f t="shared" si="55"/>
        <v>426.9347023</v>
      </c>
      <c r="L92" s="29">
        <f t="shared" si="53"/>
        <v>38.8489756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450.0</v>
      </c>
      <c r="E94" s="59">
        <v>1153381.0</v>
      </c>
      <c r="F94" s="58">
        <v>39.0</v>
      </c>
      <c r="G94" s="29"/>
      <c r="H94" s="28"/>
      <c r="I94" s="28"/>
      <c r="J94" s="27"/>
      <c r="K94" s="29">
        <f>SUM(K91:K93)</f>
        <v>449.6581109</v>
      </c>
      <c r="L94" s="29">
        <f t="shared" ref="L94:L96" si="56">K94/(E94/100000)</f>
        <v>38.9860862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58.0</v>
      </c>
      <c r="E95" s="57">
        <v>178507.0</v>
      </c>
      <c r="F95" s="56">
        <v>32.5</v>
      </c>
      <c r="G95" s="27"/>
      <c r="H95" s="28"/>
      <c r="I95" s="28"/>
      <c r="J95" s="27">
        <f t="shared" ref="J95:J96" si="57">(3.6/48.7)*I87</f>
        <v>1.991457906</v>
      </c>
      <c r="K95" s="29">
        <f t="shared" ref="K95:K96" si="58">D95-J95</f>
        <v>56.00854209</v>
      </c>
      <c r="L95" s="29">
        <f t="shared" si="56"/>
        <v>31.37610407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4291.0</v>
      </c>
      <c r="E96" s="57">
        <v>2939417.0</v>
      </c>
      <c r="F96" s="56">
        <v>146.0</v>
      </c>
      <c r="G96" s="27"/>
      <c r="H96" s="28"/>
      <c r="I96" s="28"/>
      <c r="J96" s="27">
        <f t="shared" si="57"/>
        <v>0.4701437372</v>
      </c>
      <c r="K96" s="29">
        <f t="shared" si="58"/>
        <v>4290.529856</v>
      </c>
      <c r="L96" s="29">
        <f t="shared" si="56"/>
        <v>145.9653345</v>
      </c>
      <c r="M96" s="29">
        <f>L100*(E96/100000)</f>
        <v>2613.201366</v>
      </c>
      <c r="N96" s="27">
        <f>K96-M96</f>
        <v>1677.328491</v>
      </c>
      <c r="O96" s="42">
        <v>22.0</v>
      </c>
      <c r="P96" s="46">
        <v>57.45</v>
      </c>
      <c r="Q96" s="28">
        <f>N96*P96</f>
        <v>96362.52178</v>
      </c>
    </row>
    <row r="97">
      <c r="A97" s="32"/>
      <c r="B97" s="32"/>
      <c r="C97" s="24" t="s">
        <v>42</v>
      </c>
      <c r="D97" s="56">
        <v>20.0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20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4369.0</v>
      </c>
      <c r="E98" s="59">
        <v>3117924.0</v>
      </c>
      <c r="F98" s="58">
        <v>140.1</v>
      </c>
      <c r="G98" s="29"/>
      <c r="H98" s="28"/>
      <c r="I98" s="28"/>
      <c r="J98" s="27"/>
      <c r="K98" s="29">
        <f>SUM(K95:K97)</f>
        <v>4366.538398</v>
      </c>
      <c r="L98" s="29">
        <f t="shared" ref="L98:L100" si="59">K98/(E98/100000)</f>
        <v>140.0463385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3193.0</v>
      </c>
      <c r="E99" s="57">
        <v>3525661.0</v>
      </c>
      <c r="F99" s="56">
        <v>90.6</v>
      </c>
      <c r="G99" s="27"/>
      <c r="H99" s="28"/>
      <c r="I99" s="28"/>
      <c r="J99" s="27">
        <f t="shared" ref="J99:J100" si="60">(44.6/48.7)*I87</f>
        <v>24.67195072</v>
      </c>
      <c r="K99" s="29">
        <f t="shared" ref="K99:K100" si="61">D99-J99</f>
        <v>3168.328049</v>
      </c>
      <c r="L99" s="29">
        <f t="shared" si="59"/>
        <v>89.86479555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11338.0</v>
      </c>
      <c r="E100" s="57">
        <v>1.2746813E7</v>
      </c>
      <c r="F100" s="56">
        <v>88.9</v>
      </c>
      <c r="G100" s="27"/>
      <c r="H100" s="28"/>
      <c r="I100" s="28"/>
      <c r="J100" s="27">
        <f t="shared" si="60"/>
        <v>5.824558522</v>
      </c>
      <c r="K100" s="29">
        <f t="shared" si="61"/>
        <v>11332.17544</v>
      </c>
      <c r="L100" s="29">
        <f t="shared" si="59"/>
        <v>88.90202941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32.0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32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14563.0</v>
      </c>
      <c r="E102" s="59">
        <v>1.6272474E7</v>
      </c>
      <c r="F102" s="58">
        <v>89.5</v>
      </c>
      <c r="G102" s="29"/>
      <c r="H102" s="28"/>
      <c r="I102" s="28"/>
      <c r="J102" s="27"/>
      <c r="K102" s="29">
        <f>SUM(K99:K101)</f>
        <v>14532.50349</v>
      </c>
      <c r="L102" s="29">
        <f t="shared" ref="L102:L105" si="62">K102/(E102/100000)</f>
        <v>89.30727737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19715.0</v>
      </c>
      <c r="E103" s="59">
        <v>2.084556E7</v>
      </c>
      <c r="F103" s="58">
        <v>94.6</v>
      </c>
      <c r="G103" s="29"/>
      <c r="H103" s="28"/>
      <c r="I103" s="28"/>
      <c r="J103" s="27"/>
      <c r="K103" s="29">
        <f>SUM(K102,K98,K94,K90)</f>
        <v>19715</v>
      </c>
      <c r="L103" s="29">
        <f t="shared" si="62"/>
        <v>94.57649495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16.0</v>
      </c>
      <c r="E104" s="57">
        <v>92941.0</v>
      </c>
      <c r="F104" s="56" t="s">
        <v>60</v>
      </c>
      <c r="G104" s="27"/>
      <c r="H104" s="28"/>
      <c r="I104" s="28">
        <f>I107-I105</f>
        <v>25.98</v>
      </c>
      <c r="J104" s="27"/>
      <c r="K104" s="29">
        <f>D104+I104</f>
        <v>41.98</v>
      </c>
      <c r="L104" s="29">
        <f t="shared" si="62"/>
        <v>45.16844019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298.0</v>
      </c>
      <c r="E105" s="57">
        <v>161679.0</v>
      </c>
      <c r="F105" s="56">
        <v>184.3</v>
      </c>
      <c r="G105" s="27">
        <v>1.25</v>
      </c>
      <c r="H105" s="28">
        <f>D105*G105</f>
        <v>372.5</v>
      </c>
      <c r="I105" s="28">
        <f>H105-D105</f>
        <v>74.5</v>
      </c>
      <c r="J105" s="27"/>
      <c r="K105" s="29">
        <f>H105</f>
        <v>372.5</v>
      </c>
      <c r="L105" s="29">
        <f t="shared" si="62"/>
        <v>230.3947946</v>
      </c>
      <c r="M105" s="29">
        <f>L117*(E105/100000)</f>
        <v>146.7713596</v>
      </c>
      <c r="N105" s="27">
        <f>K105-M105</f>
        <v>225.7286404</v>
      </c>
      <c r="O105" s="42">
        <v>27.0</v>
      </c>
      <c r="P105" s="46">
        <v>52.7</v>
      </c>
      <c r="Q105" s="28">
        <f>N105*P105</f>
        <v>11895.89935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314.0</v>
      </c>
      <c r="E107" s="59">
        <v>254620.0</v>
      </c>
      <c r="F107" s="58">
        <v>123.3</v>
      </c>
      <c r="G107" s="29">
        <v>1.32</v>
      </c>
      <c r="H107" s="28">
        <f>D107*G107</f>
        <v>414.48</v>
      </c>
      <c r="I107" s="28">
        <f>H107-D107</f>
        <v>100.48</v>
      </c>
      <c r="J107" s="27"/>
      <c r="K107" s="29">
        <f>SUM(K104:K106)</f>
        <v>414.48</v>
      </c>
      <c r="L107" s="29">
        <f t="shared" ref="L107:L109" si="63">K107/(E107/100000)</f>
        <v>162.7837562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15.0</v>
      </c>
      <c r="E108" s="57">
        <v>52210.0</v>
      </c>
      <c r="F108" s="56" t="s">
        <v>60</v>
      </c>
      <c r="G108" s="27"/>
      <c r="H108" s="28"/>
      <c r="I108" s="28"/>
      <c r="J108" s="27">
        <f t="shared" ref="J108:J109" si="64">(0.5/48.7)*I104</f>
        <v>0.2667351129</v>
      </c>
      <c r="K108" s="29">
        <f t="shared" ref="K108:K109" si="65">D108-J108</f>
        <v>14.73326489</v>
      </c>
      <c r="L108" s="29">
        <f t="shared" si="63"/>
        <v>28.21923939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404.0</v>
      </c>
      <c r="E109" s="57">
        <v>1200600.0</v>
      </c>
      <c r="F109" s="56">
        <v>33.6</v>
      </c>
      <c r="G109" s="27"/>
      <c r="H109" s="28"/>
      <c r="I109" s="28"/>
      <c r="J109" s="27">
        <f t="shared" si="64"/>
        <v>0.7648870637</v>
      </c>
      <c r="K109" s="29">
        <f t="shared" si="65"/>
        <v>403.2351129</v>
      </c>
      <c r="L109" s="29">
        <f t="shared" si="63"/>
        <v>33.58613301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420.0</v>
      </c>
      <c r="E111" s="59">
        <v>1252810.0</v>
      </c>
      <c r="F111" s="58">
        <v>33.5</v>
      </c>
      <c r="G111" s="29"/>
      <c r="H111" s="28"/>
      <c r="I111" s="28"/>
      <c r="J111" s="27"/>
      <c r="K111" s="29">
        <f>SUM(K108:K110)</f>
        <v>418.9683778</v>
      </c>
      <c r="L111" s="29">
        <f t="shared" ref="L111:L113" si="66">K111/(E111/100000)</f>
        <v>33.44229195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55.0</v>
      </c>
      <c r="E112" s="57">
        <v>175696.0</v>
      </c>
      <c r="F112" s="56">
        <v>31.3</v>
      </c>
      <c r="G112" s="27"/>
      <c r="H112" s="28"/>
      <c r="I112" s="28"/>
      <c r="J112" s="27">
        <f t="shared" ref="J112:J113" si="67">(3.6/48.7)*I104</f>
        <v>1.920492813</v>
      </c>
      <c r="K112" s="29">
        <f t="shared" ref="K112:K113" si="68">D112-J112</f>
        <v>53.07950719</v>
      </c>
      <c r="L112" s="29">
        <f t="shared" si="66"/>
        <v>30.21099353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4541.0</v>
      </c>
      <c r="E113" s="57">
        <v>2508840.0</v>
      </c>
      <c r="F113" s="56">
        <v>181.0</v>
      </c>
      <c r="G113" s="27"/>
      <c r="H113" s="28"/>
      <c r="I113" s="28"/>
      <c r="J113" s="27">
        <f t="shared" si="67"/>
        <v>5.507186858</v>
      </c>
      <c r="K113" s="29">
        <f t="shared" si="68"/>
        <v>4535.492813</v>
      </c>
      <c r="L113" s="29">
        <f t="shared" si="66"/>
        <v>180.7804728</v>
      </c>
      <c r="M113" s="29">
        <f>L117*(E113/100000)</f>
        <v>2277.511969</v>
      </c>
      <c r="N113" s="27">
        <f>K113-M113</f>
        <v>2257.980844</v>
      </c>
      <c r="O113" s="42">
        <v>27.0</v>
      </c>
      <c r="P113" s="46">
        <v>52.7</v>
      </c>
      <c r="Q113" s="28">
        <f>N113*P113</f>
        <v>118995.5905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4616.0</v>
      </c>
      <c r="E115" s="59">
        <v>2684536.0</v>
      </c>
      <c r="F115" s="58">
        <v>171.9</v>
      </c>
      <c r="G115" s="29"/>
      <c r="H115" s="28"/>
      <c r="I115" s="28"/>
      <c r="J115" s="27"/>
      <c r="K115" s="29">
        <f>SUM(K112:K114)</f>
        <v>4608.57232</v>
      </c>
      <c r="L115" s="29">
        <f t="shared" ref="L115:L117" si="69">K115/(E115/100000)</f>
        <v>171.671094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2933.0</v>
      </c>
      <c r="E116" s="57">
        <v>3476632.0</v>
      </c>
      <c r="F116" s="56">
        <v>84.4</v>
      </c>
      <c r="G116" s="27"/>
      <c r="H116" s="28"/>
      <c r="I116" s="28"/>
      <c r="J116" s="27">
        <f t="shared" ref="J116:J117" si="70">(44.6/48.7)*I104</f>
        <v>23.79277207</v>
      </c>
      <c r="K116" s="29">
        <f t="shared" ref="K116:K117" si="71">D116-J116</f>
        <v>2909.207228</v>
      </c>
      <c r="L116" s="29">
        <f t="shared" si="69"/>
        <v>83.67889463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10452.0</v>
      </c>
      <c r="E117" s="57">
        <v>1.1438457E7</v>
      </c>
      <c r="F117" s="56">
        <v>91.4</v>
      </c>
      <c r="G117" s="27"/>
      <c r="H117" s="28"/>
      <c r="I117" s="28"/>
      <c r="J117" s="27">
        <f t="shared" si="70"/>
        <v>68.22792608</v>
      </c>
      <c r="K117" s="29">
        <f t="shared" si="71"/>
        <v>10383.77207</v>
      </c>
      <c r="L117" s="29">
        <f t="shared" si="69"/>
        <v>90.77948253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13421.0</v>
      </c>
      <c r="E119" s="59">
        <v>1.4915089E7</v>
      </c>
      <c r="F119" s="58">
        <v>90.0</v>
      </c>
      <c r="G119" s="29"/>
      <c r="H119" s="28"/>
      <c r="I119" s="28"/>
      <c r="J119" s="27"/>
      <c r="K119" s="29">
        <f>SUM(K116:K118)</f>
        <v>13328.9793</v>
      </c>
      <c r="L119" s="29">
        <f t="shared" ref="L119:L122" si="72">K119/(E119/100000)</f>
        <v>89.36573762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18771.0</v>
      </c>
      <c r="E120" s="59">
        <v>1.9107055E7</v>
      </c>
      <c r="F120" s="58">
        <v>98.2</v>
      </c>
      <c r="G120" s="29"/>
      <c r="H120" s="28"/>
      <c r="I120" s="28"/>
      <c r="J120" s="27"/>
      <c r="K120" s="29">
        <f>SUM(K119,K115,K111,K107)</f>
        <v>18771</v>
      </c>
      <c r="L120" s="29">
        <f t="shared" si="72"/>
        <v>98.24119939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9.0</v>
      </c>
      <c r="E121" s="57">
        <v>86652.0</v>
      </c>
      <c r="F121" s="56" t="s">
        <v>60</v>
      </c>
      <c r="G121" s="27"/>
      <c r="H121" s="28"/>
      <c r="I121" s="28">
        <f>I124-I122</f>
        <v>29.67</v>
      </c>
      <c r="J121" s="27"/>
      <c r="K121" s="29">
        <f>D121+I121</f>
        <v>38.67</v>
      </c>
      <c r="L121" s="29">
        <f t="shared" si="72"/>
        <v>44.62678299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369.0</v>
      </c>
      <c r="E122" s="57">
        <v>164200.0</v>
      </c>
      <c r="F122" s="56">
        <v>224.7</v>
      </c>
      <c r="G122" s="27">
        <v>1.25</v>
      </c>
      <c r="H122" s="28">
        <f>D122*G122</f>
        <v>461.25</v>
      </c>
      <c r="I122" s="28">
        <f>H122-D122</f>
        <v>92.25</v>
      </c>
      <c r="J122" s="27"/>
      <c r="K122" s="29">
        <f>H122</f>
        <v>461.25</v>
      </c>
      <c r="L122" s="29">
        <f t="shared" si="72"/>
        <v>280.90743</v>
      </c>
      <c r="M122" s="29">
        <f>L134*(E122/100000)</f>
        <v>168.7234492</v>
      </c>
      <c r="N122" s="27">
        <f>K122-M122</f>
        <v>292.5265508</v>
      </c>
      <c r="O122" s="42">
        <v>32.0</v>
      </c>
      <c r="P122" s="46">
        <v>47.95</v>
      </c>
      <c r="Q122" s="28">
        <f>N122*P122</f>
        <v>14026.64811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381.0</v>
      </c>
      <c r="E124" s="59">
        <v>250852.0</v>
      </c>
      <c r="F124" s="58">
        <v>151.9</v>
      </c>
      <c r="G124" s="29">
        <v>1.32</v>
      </c>
      <c r="H124" s="28">
        <f>D124*G124</f>
        <v>502.92</v>
      </c>
      <c r="I124" s="28">
        <f>H124-D124</f>
        <v>121.92</v>
      </c>
      <c r="J124" s="27"/>
      <c r="K124" s="29">
        <f>SUM(K121:K123)</f>
        <v>502.92</v>
      </c>
      <c r="L124" s="29">
        <f t="shared" ref="L124:L126" si="73">K124/(E124/100000)</f>
        <v>200.484748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15.0</v>
      </c>
      <c r="E125" s="57">
        <v>46654.0</v>
      </c>
      <c r="F125" s="56" t="s">
        <v>60</v>
      </c>
      <c r="G125" s="27"/>
      <c r="H125" s="28"/>
      <c r="I125" s="28"/>
      <c r="J125" s="27">
        <f t="shared" ref="J125:J126" si="74">(0.5/48.7)*I121</f>
        <v>0.3046201232</v>
      </c>
      <c r="K125" s="29">
        <f t="shared" ref="K125:K126" si="75">D125-J125</f>
        <v>14.69537988</v>
      </c>
      <c r="L125" s="29">
        <f t="shared" si="73"/>
        <v>31.49864937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538.0</v>
      </c>
      <c r="E126" s="57">
        <v>1262202.0</v>
      </c>
      <c r="F126" s="56">
        <v>42.6</v>
      </c>
      <c r="G126" s="27"/>
      <c r="H126" s="28"/>
      <c r="I126" s="28"/>
      <c r="J126" s="27">
        <f t="shared" si="74"/>
        <v>0.9471252567</v>
      </c>
      <c r="K126" s="29">
        <f t="shared" si="75"/>
        <v>537.0528747</v>
      </c>
      <c r="L126" s="29">
        <f t="shared" si="73"/>
        <v>42.54888479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553.0</v>
      </c>
      <c r="E128" s="59">
        <v>1308856.0</v>
      </c>
      <c r="F128" s="58">
        <v>42.3</v>
      </c>
      <c r="G128" s="29"/>
      <c r="H128" s="28"/>
      <c r="I128" s="28"/>
      <c r="J128" s="27"/>
      <c r="K128" s="29">
        <f>SUM(K125:K127)</f>
        <v>551.7482546</v>
      </c>
      <c r="L128" s="29">
        <f t="shared" ref="L128:L130" si="76">K128/(E128/100000)</f>
        <v>42.1550006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158266.0</v>
      </c>
      <c r="F129" s="56">
        <v>31.6</v>
      </c>
      <c r="G129" s="27"/>
      <c r="H129" s="28"/>
      <c r="I129" s="28"/>
      <c r="J129" s="27">
        <f t="shared" ref="J129:J130" si="77">(3.6/48.7)*I121</f>
        <v>2.193264887</v>
      </c>
      <c r="K129" s="29">
        <f t="shared" ref="K129:K130" si="78">D129-J129</f>
        <v>47.80673511</v>
      </c>
      <c r="L129" s="29">
        <f t="shared" si="76"/>
        <v>30.20657318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5227.0</v>
      </c>
      <c r="E130" s="57">
        <v>2598750.0</v>
      </c>
      <c r="F130" s="56">
        <v>201.1</v>
      </c>
      <c r="G130" s="27"/>
      <c r="H130" s="28"/>
      <c r="I130" s="28"/>
      <c r="J130" s="27">
        <f t="shared" si="77"/>
        <v>6.819301848</v>
      </c>
      <c r="K130" s="29">
        <f t="shared" si="78"/>
        <v>5220.180698</v>
      </c>
      <c r="L130" s="29">
        <f t="shared" si="76"/>
        <v>200.8727541</v>
      </c>
      <c r="M130" s="29">
        <f>L134*(E130/100000)</f>
        <v>2670.341435</v>
      </c>
      <c r="N130" s="27">
        <f>K130-M130</f>
        <v>2549.839263</v>
      </c>
      <c r="O130" s="42">
        <v>32.0</v>
      </c>
      <c r="P130" s="46">
        <v>47.95</v>
      </c>
      <c r="Q130" s="28">
        <f>N130*P130</f>
        <v>122264.7927</v>
      </c>
    </row>
    <row r="131">
      <c r="A131" s="32"/>
      <c r="B131" s="32"/>
      <c r="C131" s="24" t="s">
        <v>42</v>
      </c>
      <c r="D131" s="56">
        <v>32.0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32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5309.0</v>
      </c>
      <c r="E132" s="59">
        <v>2757016.0</v>
      </c>
      <c r="F132" s="58">
        <v>192.6</v>
      </c>
      <c r="G132" s="29"/>
      <c r="H132" s="28"/>
      <c r="I132" s="28"/>
      <c r="J132" s="27"/>
      <c r="K132" s="29">
        <f>SUM(K129:K131)</f>
        <v>5299.987433</v>
      </c>
      <c r="L132" s="29">
        <f t="shared" ref="L132:L134" si="79">K132/(E132/100000)</f>
        <v>192.2363684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2866.0</v>
      </c>
      <c r="E133" s="57">
        <v>3327049.0</v>
      </c>
      <c r="F133" s="56">
        <v>86.1</v>
      </c>
      <c r="G133" s="27"/>
      <c r="H133" s="28"/>
      <c r="I133" s="28"/>
      <c r="J133" s="27">
        <f t="shared" ref="J133:J134" si="80">(44.6/48.7)*I121</f>
        <v>27.17211499</v>
      </c>
      <c r="K133" s="29">
        <f t="shared" ref="K133:K134" si="81">D133-J133</f>
        <v>2838.827885</v>
      </c>
      <c r="L133" s="29">
        <f t="shared" si="79"/>
        <v>85.32570109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12945.0</v>
      </c>
      <c r="E134" s="57">
        <v>1.2515728E7</v>
      </c>
      <c r="F134" s="56">
        <v>103.4</v>
      </c>
      <c r="G134" s="27"/>
      <c r="H134" s="28"/>
      <c r="I134" s="28"/>
      <c r="J134" s="27">
        <f t="shared" si="80"/>
        <v>84.4835729</v>
      </c>
      <c r="K134" s="29">
        <f t="shared" si="81"/>
        <v>12860.51643</v>
      </c>
      <c r="L134" s="29">
        <f t="shared" si="79"/>
        <v>102.7548412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15854.0</v>
      </c>
      <c r="E136" s="59">
        <v>1.5842777E7</v>
      </c>
      <c r="F136" s="58">
        <v>100.1</v>
      </c>
      <c r="G136" s="29"/>
      <c r="H136" s="28"/>
      <c r="I136" s="28"/>
      <c r="J136" s="27"/>
      <c r="K136" s="29">
        <f>SUM(K133:K135)</f>
        <v>15742.34431</v>
      </c>
      <c r="L136" s="29">
        <f t="shared" ref="L136:L139" si="82">K136/(E136/100000)</f>
        <v>99.36606639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22097.0</v>
      </c>
      <c r="E137" s="59">
        <v>2.0159501E7</v>
      </c>
      <c r="F137" s="58">
        <v>109.6</v>
      </c>
      <c r="G137" s="29"/>
      <c r="H137" s="28"/>
      <c r="I137" s="28"/>
      <c r="J137" s="27"/>
      <c r="K137" s="29">
        <f>SUM(K136,K132,K128,K124)</f>
        <v>22097</v>
      </c>
      <c r="L137" s="29">
        <f t="shared" si="82"/>
        <v>109.610848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17.0</v>
      </c>
      <c r="E138" s="57">
        <v>79648.0</v>
      </c>
      <c r="F138" s="56" t="s">
        <v>60</v>
      </c>
      <c r="G138" s="27"/>
      <c r="H138" s="28"/>
      <c r="I138" s="28">
        <f>I141-I139</f>
        <v>40.87</v>
      </c>
      <c r="J138" s="27"/>
      <c r="K138" s="29">
        <f>D138+I138</f>
        <v>57.87</v>
      </c>
      <c r="L138" s="29">
        <f t="shared" si="82"/>
        <v>72.65719164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497.0</v>
      </c>
      <c r="E139" s="57">
        <v>168264.0</v>
      </c>
      <c r="F139" s="56">
        <v>295.4</v>
      </c>
      <c r="G139" s="27">
        <v>1.25</v>
      </c>
      <c r="H139" s="28">
        <f>D139*G139</f>
        <v>621.25</v>
      </c>
      <c r="I139" s="28">
        <f>H139-D139</f>
        <v>124.25</v>
      </c>
      <c r="J139" s="27"/>
      <c r="K139" s="29">
        <f>H139</f>
        <v>621.25</v>
      </c>
      <c r="L139" s="29">
        <f t="shared" si="82"/>
        <v>369.2114772</v>
      </c>
      <c r="M139" s="29">
        <f>L151*(E139/100000)</f>
        <v>244.6937855</v>
      </c>
      <c r="N139" s="27">
        <f>K139-M139</f>
        <v>376.5562145</v>
      </c>
      <c r="O139" s="42">
        <v>37.0</v>
      </c>
      <c r="P139" s="46">
        <v>43.2</v>
      </c>
      <c r="Q139" s="28">
        <f>N139*P139</f>
        <v>16267.22847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516.0</v>
      </c>
      <c r="E141" s="59">
        <v>247912.0</v>
      </c>
      <c r="F141" s="58">
        <v>208.1</v>
      </c>
      <c r="G141" s="29">
        <v>1.32</v>
      </c>
      <c r="H141" s="28">
        <f>D141*G141</f>
        <v>681.12</v>
      </c>
      <c r="I141" s="28">
        <f>H141-D141</f>
        <v>165.12</v>
      </c>
      <c r="J141" s="27"/>
      <c r="K141" s="29">
        <f>SUM(K138:K140)</f>
        <v>681.12</v>
      </c>
      <c r="L141" s="29">
        <f t="shared" ref="L141:L143" si="83">K141/(E141/100000)</f>
        <v>274.7426506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22.0</v>
      </c>
      <c r="E142" s="57">
        <v>39560.0</v>
      </c>
      <c r="F142" s="56">
        <v>55.6</v>
      </c>
      <c r="G142" s="27"/>
      <c r="H142" s="28"/>
      <c r="I142" s="28"/>
      <c r="J142" s="27">
        <f t="shared" ref="J142:J143" si="84">(0.5/48.7)*I138</f>
        <v>0.4196098563</v>
      </c>
      <c r="K142" s="29">
        <f t="shared" ref="K142:K143" si="85">D142-J142</f>
        <v>21.58039014</v>
      </c>
      <c r="L142" s="29">
        <f t="shared" si="83"/>
        <v>54.55103676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620.0</v>
      </c>
      <c r="E143" s="57">
        <v>1124476.0</v>
      </c>
      <c r="F143" s="56">
        <v>55.1</v>
      </c>
      <c r="G143" s="27"/>
      <c r="H143" s="28"/>
      <c r="I143" s="28"/>
      <c r="J143" s="27">
        <f t="shared" si="84"/>
        <v>1.275667351</v>
      </c>
      <c r="K143" s="29">
        <f t="shared" si="85"/>
        <v>618.7243326</v>
      </c>
      <c r="L143" s="29">
        <f t="shared" si="83"/>
        <v>55.02334711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644.0</v>
      </c>
      <c r="E145" s="59">
        <v>1164036.0</v>
      </c>
      <c r="F145" s="58">
        <v>55.3</v>
      </c>
      <c r="G145" s="29"/>
      <c r="H145" s="28"/>
      <c r="I145" s="28"/>
      <c r="J145" s="27"/>
      <c r="K145" s="29">
        <f>SUM(K142:K144)</f>
        <v>642.3047228</v>
      </c>
      <c r="L145" s="29">
        <f t="shared" ref="L145:L147" si="86">K145/(E145/100000)</f>
        <v>55.17911154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62.0</v>
      </c>
      <c r="E146" s="57">
        <v>136973.0</v>
      </c>
      <c r="F146" s="56">
        <v>45.3</v>
      </c>
      <c r="G146" s="27"/>
      <c r="H146" s="28"/>
      <c r="I146" s="28"/>
      <c r="J146" s="27">
        <f t="shared" ref="J146:J147" si="87">(3.6/48.7)*I138</f>
        <v>3.021190965</v>
      </c>
      <c r="K146" s="29">
        <f t="shared" ref="K146:K147" si="88">D146-J146</f>
        <v>58.97880903</v>
      </c>
      <c r="L146" s="29">
        <f t="shared" si="86"/>
        <v>43.0587116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7003.0</v>
      </c>
      <c r="E147" s="57">
        <v>2656697.0</v>
      </c>
      <c r="F147" s="56">
        <v>263.6</v>
      </c>
      <c r="G147" s="27"/>
      <c r="H147" s="28"/>
      <c r="I147" s="28"/>
      <c r="J147" s="27">
        <f t="shared" si="87"/>
        <v>9.184804928</v>
      </c>
      <c r="K147" s="29">
        <f t="shared" si="88"/>
        <v>6993.815195</v>
      </c>
      <c r="L147" s="29">
        <f t="shared" si="86"/>
        <v>263.2522713</v>
      </c>
      <c r="M147" s="29">
        <f>L151*(E147/100000)</f>
        <v>3863.436302</v>
      </c>
      <c r="N147" s="27">
        <f>K147-M147</f>
        <v>3130.378893</v>
      </c>
      <c r="O147" s="42">
        <v>37.0</v>
      </c>
      <c r="P147" s="46">
        <v>43.2</v>
      </c>
      <c r="Q147" s="28">
        <f>N147*P147</f>
        <v>135232.3682</v>
      </c>
    </row>
    <row r="148">
      <c r="A148" s="32"/>
      <c r="B148" s="32"/>
      <c r="C148" s="24" t="s">
        <v>42</v>
      </c>
      <c r="D148" s="56">
        <v>33.0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33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7098.0</v>
      </c>
      <c r="E149" s="59">
        <v>2793670.0</v>
      </c>
      <c r="F149" s="58">
        <v>254.1</v>
      </c>
      <c r="G149" s="29"/>
      <c r="H149" s="28"/>
      <c r="I149" s="28"/>
      <c r="J149" s="27"/>
      <c r="K149" s="29">
        <f>SUM(K146:K148)</f>
        <v>7085.794004</v>
      </c>
      <c r="L149" s="29">
        <f t="shared" ref="L149:L151" si="89">K149/(E149/100000)</f>
        <v>253.6374734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3585.0</v>
      </c>
      <c r="E150" s="57">
        <v>2971560.0</v>
      </c>
      <c r="F150" s="56">
        <v>120.6</v>
      </c>
      <c r="G150" s="27"/>
      <c r="H150" s="28"/>
      <c r="I150" s="28"/>
      <c r="J150" s="27">
        <f t="shared" ref="J150:J151" si="90">(44.6/48.7)*I138</f>
        <v>37.42919918</v>
      </c>
      <c r="K150" s="29">
        <f t="shared" ref="K150:K151" si="91">D150-J150</f>
        <v>3547.570801</v>
      </c>
      <c r="L150" s="29">
        <f t="shared" si="89"/>
        <v>119.3841215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20033.0</v>
      </c>
      <c r="E151" s="57">
        <v>1.3697471E7</v>
      </c>
      <c r="F151" s="56">
        <v>146.3</v>
      </c>
      <c r="G151" s="27"/>
      <c r="H151" s="28"/>
      <c r="I151" s="28"/>
      <c r="J151" s="27">
        <f t="shared" si="90"/>
        <v>113.7895277</v>
      </c>
      <c r="K151" s="29">
        <f t="shared" si="91"/>
        <v>19919.21047</v>
      </c>
      <c r="L151" s="29">
        <f t="shared" si="89"/>
        <v>145.4225417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68.0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68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23686.0</v>
      </c>
      <c r="E153" s="59">
        <v>1.6669031E7</v>
      </c>
      <c r="F153" s="58">
        <v>142.1</v>
      </c>
      <c r="G153" s="29"/>
      <c r="H153" s="28"/>
      <c r="I153" s="28"/>
      <c r="J153" s="27"/>
      <c r="K153" s="29">
        <f>SUM(K150:K152)</f>
        <v>23534.78127</v>
      </c>
      <c r="L153" s="29">
        <f t="shared" ref="L153:L156" si="92">K153/(E153/100000)</f>
        <v>141.1886586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31944.0</v>
      </c>
      <c r="E154" s="59">
        <v>2.0874649E7</v>
      </c>
      <c r="F154" s="58">
        <v>153.0</v>
      </c>
      <c r="G154" s="29"/>
      <c r="H154" s="28"/>
      <c r="I154" s="28"/>
      <c r="J154" s="27"/>
      <c r="K154" s="29">
        <f>SUM(K153,K149,K145,K141)</f>
        <v>31944</v>
      </c>
      <c r="L154" s="29">
        <f t="shared" si="92"/>
        <v>153.0277228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23.0</v>
      </c>
      <c r="E155" s="57">
        <v>68643.0</v>
      </c>
      <c r="F155" s="56">
        <v>33.5</v>
      </c>
      <c r="G155" s="27"/>
      <c r="H155" s="28"/>
      <c r="I155" s="28">
        <f>I158-I156</f>
        <v>53.21</v>
      </c>
      <c r="J155" s="27"/>
      <c r="K155" s="29">
        <f>D155+I155</f>
        <v>76.21</v>
      </c>
      <c r="L155" s="29">
        <f t="shared" si="92"/>
        <v>111.0237023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655.0</v>
      </c>
      <c r="E156" s="57">
        <v>188659.0</v>
      </c>
      <c r="F156" s="56">
        <v>347.2</v>
      </c>
      <c r="G156" s="27">
        <v>1.25</v>
      </c>
      <c r="H156" s="28">
        <f>D156*G156</f>
        <v>818.75</v>
      </c>
      <c r="I156" s="28">
        <f>H156-D156</f>
        <v>163.75</v>
      </c>
      <c r="J156" s="27"/>
      <c r="K156" s="29">
        <f>H156</f>
        <v>818.75</v>
      </c>
      <c r="L156" s="29">
        <f t="shared" si="92"/>
        <v>433.9840665</v>
      </c>
      <c r="M156" s="29">
        <f>L168*(E156/100000)</f>
        <v>417.8693937</v>
      </c>
      <c r="N156" s="27">
        <f>K156-M156</f>
        <v>400.8806063</v>
      </c>
      <c r="O156" s="42">
        <v>42.0</v>
      </c>
      <c r="P156" s="46">
        <v>38.5</v>
      </c>
      <c r="Q156" s="28">
        <f>N156*P156</f>
        <v>15433.90334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678.0</v>
      </c>
      <c r="E158" s="59">
        <v>257302.0</v>
      </c>
      <c r="F158" s="58">
        <v>263.5</v>
      </c>
      <c r="G158" s="29">
        <v>1.32</v>
      </c>
      <c r="H158" s="28">
        <f>D158*G158</f>
        <v>894.96</v>
      </c>
      <c r="I158" s="28">
        <f>H158-D158</f>
        <v>216.96</v>
      </c>
      <c r="J158" s="27"/>
      <c r="K158" s="29">
        <f>SUM(K155:K157)</f>
        <v>894.96</v>
      </c>
      <c r="L158" s="29">
        <f t="shared" ref="L158:L160" si="93">K158/(E158/100000)</f>
        <v>347.8247351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35058.0</v>
      </c>
      <c r="F159" s="56">
        <v>97.0</v>
      </c>
      <c r="G159" s="27"/>
      <c r="H159" s="28"/>
      <c r="I159" s="28"/>
      <c r="J159" s="27">
        <f t="shared" ref="J159:J160" si="94">(0.5/48.7)*I155</f>
        <v>0.5463039014</v>
      </c>
      <c r="K159" s="29">
        <f t="shared" ref="K159:K160" si="95">D159-J159</f>
        <v>33.4536961</v>
      </c>
      <c r="L159" s="29">
        <f t="shared" si="93"/>
        <v>95.42385789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972.0</v>
      </c>
      <c r="E160" s="57">
        <v>1064178.0</v>
      </c>
      <c r="F160" s="56">
        <v>91.3</v>
      </c>
      <c r="G160" s="27"/>
      <c r="H160" s="28"/>
      <c r="I160" s="28"/>
      <c r="J160" s="27">
        <f t="shared" si="94"/>
        <v>1.681211499</v>
      </c>
      <c r="K160" s="29">
        <f t="shared" si="95"/>
        <v>970.3187885</v>
      </c>
      <c r="L160" s="29">
        <f t="shared" si="93"/>
        <v>91.18012104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1010.0</v>
      </c>
      <c r="E162" s="59">
        <v>1099236.0</v>
      </c>
      <c r="F162" s="58">
        <v>91.9</v>
      </c>
      <c r="G162" s="29"/>
      <c r="H162" s="28"/>
      <c r="I162" s="28"/>
      <c r="J162" s="27"/>
      <c r="K162" s="29">
        <f>SUM(K159:K161)</f>
        <v>1007.772485</v>
      </c>
      <c r="L162" s="29">
        <f t="shared" ref="L162:L164" si="96">K162/(E162/100000)</f>
        <v>91.6793559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83.0</v>
      </c>
      <c r="E163" s="57">
        <v>119580.0</v>
      </c>
      <c r="F163" s="56">
        <v>69.4</v>
      </c>
      <c r="G163" s="27"/>
      <c r="H163" s="28"/>
      <c r="I163" s="28"/>
      <c r="J163" s="27">
        <f t="shared" ref="J163:J164" si="97">(3.6/48.7)*I155</f>
        <v>3.93338809</v>
      </c>
      <c r="K163" s="29">
        <f t="shared" ref="K163:K164" si="98">D163-J163</f>
        <v>79.06661191</v>
      </c>
      <c r="L163" s="29">
        <f t="shared" si="96"/>
        <v>66.12026418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11234.0</v>
      </c>
      <c r="E164" s="57">
        <v>2842159.0</v>
      </c>
      <c r="F164" s="56">
        <v>395.3</v>
      </c>
      <c r="G164" s="27"/>
      <c r="H164" s="28"/>
      <c r="I164" s="28"/>
      <c r="J164" s="27">
        <f t="shared" si="97"/>
        <v>12.10472279</v>
      </c>
      <c r="K164" s="29">
        <f t="shared" si="98"/>
        <v>11221.89528</v>
      </c>
      <c r="L164" s="29">
        <f t="shared" si="96"/>
        <v>394.8369981</v>
      </c>
      <c r="M164" s="29">
        <f>L168*(E164/100000)</f>
        <v>6295.227146</v>
      </c>
      <c r="N164" s="27">
        <f>K164-M164</f>
        <v>4926.668131</v>
      </c>
      <c r="O164" s="42">
        <v>42.0</v>
      </c>
      <c r="P164" s="46">
        <v>38.5</v>
      </c>
      <c r="Q164" s="28">
        <f>N164*P164</f>
        <v>189676.723</v>
      </c>
    </row>
    <row r="165">
      <c r="A165" s="32"/>
      <c r="B165" s="32"/>
      <c r="C165" s="24" t="s">
        <v>42</v>
      </c>
      <c r="D165" s="56">
        <v>59.0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59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11376.0</v>
      </c>
      <c r="E166" s="59">
        <v>2961739.0</v>
      </c>
      <c r="F166" s="58">
        <v>384.1</v>
      </c>
      <c r="G166" s="29"/>
      <c r="H166" s="28"/>
      <c r="I166" s="28"/>
      <c r="J166" s="27"/>
      <c r="K166" s="29">
        <f>SUM(K163:K165)</f>
        <v>11359.96189</v>
      </c>
      <c r="L166" s="29">
        <f t="shared" ref="L166:L168" si="99">K166/(E166/100000)</f>
        <v>383.5571564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4720.0</v>
      </c>
      <c r="E167" s="57">
        <v>2643057.0</v>
      </c>
      <c r="F167" s="56">
        <v>178.6</v>
      </c>
      <c r="G167" s="27"/>
      <c r="H167" s="28"/>
      <c r="I167" s="28"/>
      <c r="J167" s="27">
        <f t="shared" ref="J167:J168" si="100">(44.6/48.7)*I155</f>
        <v>48.73030801</v>
      </c>
      <c r="K167" s="29">
        <f t="shared" ref="K167:K168" si="101">D167-J167</f>
        <v>4671.269692</v>
      </c>
      <c r="L167" s="29">
        <f t="shared" si="99"/>
        <v>176.7373799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35510.0</v>
      </c>
      <c r="E168" s="57">
        <v>1.5964292E7</v>
      </c>
      <c r="F168" s="56">
        <v>222.4</v>
      </c>
      <c r="G168" s="27"/>
      <c r="H168" s="28"/>
      <c r="I168" s="28"/>
      <c r="J168" s="27">
        <f t="shared" si="100"/>
        <v>149.9640657</v>
      </c>
      <c r="K168" s="29">
        <f t="shared" si="101"/>
        <v>35360.03593</v>
      </c>
      <c r="L168" s="29">
        <f t="shared" si="99"/>
        <v>221.494545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40354.0</v>
      </c>
      <c r="E170" s="59">
        <v>1.8607349E7</v>
      </c>
      <c r="F170" s="58">
        <v>216.9</v>
      </c>
      <c r="G170" s="29"/>
      <c r="H170" s="28"/>
      <c r="I170" s="28"/>
      <c r="J170" s="27"/>
      <c r="K170" s="29">
        <f>SUM(K167:K169)</f>
        <v>40155.30563</v>
      </c>
      <c r="L170" s="29">
        <f t="shared" ref="L170:L173" si="102">K170/(E170/100000)</f>
        <v>215.8034743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53418.0</v>
      </c>
      <c r="E171" s="59">
        <v>2.2925626E7</v>
      </c>
      <c r="F171" s="58">
        <v>233.0</v>
      </c>
      <c r="G171" s="29"/>
      <c r="H171" s="28"/>
      <c r="I171" s="28"/>
      <c r="J171" s="27"/>
      <c r="K171" s="29">
        <f>SUM(K170,K166,K162,K158)</f>
        <v>53418</v>
      </c>
      <c r="L171" s="29">
        <f t="shared" si="102"/>
        <v>233.0056331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27.0</v>
      </c>
      <c r="E172" s="57">
        <v>54245.0</v>
      </c>
      <c r="F172" s="56">
        <v>49.8</v>
      </c>
      <c r="G172" s="27"/>
      <c r="H172" s="28"/>
      <c r="I172" s="28">
        <f>I175-I173</f>
        <v>95.06</v>
      </c>
      <c r="J172" s="27"/>
      <c r="K172" s="29">
        <f>D172+I172</f>
        <v>122.06</v>
      </c>
      <c r="L172" s="29">
        <f t="shared" si="102"/>
        <v>225.0161305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805.0</v>
      </c>
      <c r="E173" s="57">
        <v>176359.0</v>
      </c>
      <c r="F173" s="56">
        <v>456.5</v>
      </c>
      <c r="G173" s="27">
        <v>1.42</v>
      </c>
      <c r="H173" s="28">
        <f>D173*G173</f>
        <v>1143.1</v>
      </c>
      <c r="I173" s="28">
        <f>H173-D173</f>
        <v>338.1</v>
      </c>
      <c r="J173" s="27"/>
      <c r="K173" s="29">
        <f>H173</f>
        <v>1143.1</v>
      </c>
      <c r="L173" s="29">
        <f t="shared" si="102"/>
        <v>648.166524</v>
      </c>
      <c r="M173" s="29">
        <f>L185*(E172/100000)</f>
        <v>179.4174046</v>
      </c>
      <c r="N173" s="27">
        <f>K173-M173</f>
        <v>963.6825954</v>
      </c>
      <c r="O173" s="42">
        <v>47.0</v>
      </c>
      <c r="P173" s="46">
        <v>33.95</v>
      </c>
      <c r="Q173" s="28">
        <f>N173*P173</f>
        <v>32717.02411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833.0</v>
      </c>
      <c r="E175" s="59">
        <v>230604.0</v>
      </c>
      <c r="F175" s="58">
        <v>361.2</v>
      </c>
      <c r="G175" s="29">
        <v>1.52</v>
      </c>
      <c r="H175" s="28">
        <f>D175*G175</f>
        <v>1266.16</v>
      </c>
      <c r="I175" s="28">
        <f>H175-D175</f>
        <v>433.16</v>
      </c>
      <c r="J175" s="27"/>
      <c r="K175" s="29">
        <f>SUM(K172:K174)</f>
        <v>1266.16</v>
      </c>
      <c r="L175" s="29">
        <f t="shared" ref="L175:L177" si="103">K175/(E175/100000)</f>
        <v>549.0624621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26.0</v>
      </c>
      <c r="E176" s="57">
        <v>27382.0</v>
      </c>
      <c r="F176" s="56">
        <v>95.0</v>
      </c>
      <c r="G176" s="27"/>
      <c r="H176" s="28"/>
      <c r="I176" s="28"/>
      <c r="J176" s="27">
        <f t="shared" ref="J176:J177" si="104">(0.5/48.7)*I172</f>
        <v>0.9759753593</v>
      </c>
      <c r="K176" s="29">
        <f t="shared" ref="K176:K177" si="105">D176-J176</f>
        <v>25.02402464</v>
      </c>
      <c r="L176" s="29">
        <f t="shared" si="103"/>
        <v>91.38859338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1461.0</v>
      </c>
      <c r="E177" s="57">
        <v>970114.0</v>
      </c>
      <c r="F177" s="56">
        <v>150.6</v>
      </c>
      <c r="G177" s="27"/>
      <c r="H177" s="28"/>
      <c r="I177" s="28"/>
      <c r="J177" s="27">
        <f t="shared" si="104"/>
        <v>3.471252567</v>
      </c>
      <c r="K177" s="29">
        <f t="shared" si="105"/>
        <v>1457.528747</v>
      </c>
      <c r="L177" s="29">
        <f t="shared" si="103"/>
        <v>150.2430382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3.0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3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1490.0</v>
      </c>
      <c r="E179" s="59">
        <v>997496.0</v>
      </c>
      <c r="F179" s="58">
        <v>149.4</v>
      </c>
      <c r="G179" s="29"/>
      <c r="H179" s="28"/>
      <c r="I179" s="28"/>
      <c r="J179" s="27"/>
      <c r="K179" s="29">
        <f>SUM(K176:K178)</f>
        <v>1485.552772</v>
      </c>
      <c r="L179" s="29">
        <f t="shared" ref="L179:L181" si="106">K179/(E179/100000)</f>
        <v>148.9281934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107.0</v>
      </c>
      <c r="E180" s="57">
        <v>97780.0</v>
      </c>
      <c r="F180" s="56">
        <v>109.4</v>
      </c>
      <c r="G180" s="27"/>
      <c r="H180" s="28"/>
      <c r="I180" s="28"/>
      <c r="J180" s="27">
        <f t="shared" ref="J180:J181" si="107">(3.6/48.7)*I172</f>
        <v>7.027022587</v>
      </c>
      <c r="K180" s="29">
        <f t="shared" ref="K180:K181" si="108">D180-J180</f>
        <v>99.97297741</v>
      </c>
      <c r="L180" s="29">
        <f t="shared" si="106"/>
        <v>102.2427668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16211.0</v>
      </c>
      <c r="E181" s="57">
        <v>2630251.0</v>
      </c>
      <c r="F181" s="56">
        <v>616.3</v>
      </c>
      <c r="G181" s="27"/>
      <c r="H181" s="28"/>
      <c r="I181" s="28"/>
      <c r="J181" s="27">
        <f t="shared" si="107"/>
        <v>24.99301848</v>
      </c>
      <c r="K181" s="29">
        <f t="shared" si="108"/>
        <v>16186.00698</v>
      </c>
      <c r="L181" s="29">
        <f t="shared" si="106"/>
        <v>615.3787977</v>
      </c>
      <c r="M181" s="29">
        <f>L185*(E181/100000)</f>
        <v>8699.655415</v>
      </c>
      <c r="N181" s="27">
        <f>K181-M181</f>
        <v>7486.351567</v>
      </c>
      <c r="O181" s="42">
        <v>47.0</v>
      </c>
      <c r="P181" s="46">
        <v>33.95</v>
      </c>
      <c r="Q181" s="28">
        <f>N181*P181</f>
        <v>254161.6357</v>
      </c>
    </row>
    <row r="182">
      <c r="A182" s="32"/>
      <c r="B182" s="32"/>
      <c r="C182" s="24" t="s">
        <v>42</v>
      </c>
      <c r="D182" s="56">
        <v>105.0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16423.0</v>
      </c>
      <c r="E183" s="59">
        <v>2728031.0</v>
      </c>
      <c r="F183" s="58">
        <v>602.0</v>
      </c>
      <c r="G183" s="29"/>
      <c r="H183" s="28"/>
      <c r="I183" s="28"/>
      <c r="J183" s="27"/>
      <c r="K183" s="29">
        <f>SUM(K180:K182)</f>
        <v>16390.97996</v>
      </c>
      <c r="L183" s="29">
        <f t="shared" ref="L183:L185" si="109">K183/(E183/100000)</f>
        <v>600.8355462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5743.0</v>
      </c>
      <c r="E184" s="57">
        <v>2099228.0</v>
      </c>
      <c r="F184" s="56">
        <v>273.6</v>
      </c>
      <c r="G184" s="27"/>
      <c r="H184" s="28"/>
      <c r="I184" s="28"/>
      <c r="J184" s="27">
        <f t="shared" ref="J184:J185" si="110">(44.6/48.7)*I172</f>
        <v>87.05700205</v>
      </c>
      <c r="K184" s="29">
        <f t="shared" ref="K184:K185" si="111">D184-J184</f>
        <v>5655.942998</v>
      </c>
      <c r="L184" s="29">
        <f t="shared" si="109"/>
        <v>269.4296664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53263.0</v>
      </c>
      <c r="E185" s="57">
        <v>1.6009903E7</v>
      </c>
      <c r="F185" s="56">
        <v>332.7</v>
      </c>
      <c r="G185" s="27"/>
      <c r="H185" s="28"/>
      <c r="I185" s="28"/>
      <c r="J185" s="27">
        <f t="shared" si="110"/>
        <v>309.635729</v>
      </c>
      <c r="K185" s="29">
        <f t="shared" si="111"/>
        <v>52953.36427</v>
      </c>
      <c r="L185" s="29">
        <f t="shared" si="109"/>
        <v>330.7538108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175.0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175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59181.0</v>
      </c>
      <c r="E187" s="59">
        <v>1.8109131E7</v>
      </c>
      <c r="F187" s="58">
        <v>326.8</v>
      </c>
      <c r="G187" s="29"/>
      <c r="H187" s="28"/>
      <c r="I187" s="28"/>
      <c r="J187" s="27"/>
      <c r="K187" s="29">
        <f>SUM(K184:K186)</f>
        <v>58784.30727</v>
      </c>
      <c r="L187" s="29">
        <f t="shared" ref="L187:L190" si="112">K187/(E187/100000)</f>
        <v>324.6114199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77927.0</v>
      </c>
      <c r="E188" s="59">
        <v>2.2065262E7</v>
      </c>
      <c r="F188" s="58">
        <v>353.2</v>
      </c>
      <c r="G188" s="29"/>
      <c r="H188" s="28"/>
      <c r="I188" s="28"/>
      <c r="J188" s="27"/>
      <c r="K188" s="29">
        <f>SUM(K187,K183,K179,K175)</f>
        <v>77927</v>
      </c>
      <c r="L188" s="29">
        <f t="shared" si="112"/>
        <v>353.1659855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35.0</v>
      </c>
      <c r="E189" s="57">
        <v>39825.0</v>
      </c>
      <c r="F189" s="56">
        <v>87.9</v>
      </c>
      <c r="G189" s="27"/>
      <c r="H189" s="28"/>
      <c r="I189" s="28">
        <f>I192-I190</f>
        <v>106.14</v>
      </c>
      <c r="J189" s="27"/>
      <c r="K189" s="29">
        <f>D189+I189</f>
        <v>141.14</v>
      </c>
      <c r="L189" s="29">
        <f t="shared" si="112"/>
        <v>354.4005022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869.0</v>
      </c>
      <c r="E190" s="57">
        <v>149070.0</v>
      </c>
      <c r="F190" s="56">
        <v>582.9</v>
      </c>
      <c r="G190" s="27">
        <v>1.42</v>
      </c>
      <c r="H190" s="28">
        <f>D190*G190</f>
        <v>1233.98</v>
      </c>
      <c r="I190" s="28">
        <f>H190-D190</f>
        <v>364.98</v>
      </c>
      <c r="J190" s="27"/>
      <c r="K190" s="29">
        <f>H190</f>
        <v>1233.98</v>
      </c>
      <c r="L190" s="29">
        <f t="shared" si="112"/>
        <v>827.7856041</v>
      </c>
      <c r="M190" s="29">
        <f>L202*(E190/100000)</f>
        <v>708.0537864</v>
      </c>
      <c r="N190" s="27">
        <f>K190-M190</f>
        <v>525.9262136</v>
      </c>
      <c r="O190" s="42">
        <v>52.0</v>
      </c>
      <c r="P190" s="46">
        <v>29.55</v>
      </c>
      <c r="Q190" s="28">
        <f>N190*P190</f>
        <v>15541.11961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906.0</v>
      </c>
      <c r="E192" s="59">
        <v>188895.0</v>
      </c>
      <c r="F192" s="58">
        <v>479.6</v>
      </c>
      <c r="G192" s="29">
        <v>1.52</v>
      </c>
      <c r="H192" s="28">
        <f>D192*G192</f>
        <v>1377.12</v>
      </c>
      <c r="I192" s="28">
        <f>H192-D192</f>
        <v>471.12</v>
      </c>
      <c r="J192" s="27"/>
      <c r="K192" s="29">
        <f>SUM(K189:K191)</f>
        <v>1377.12</v>
      </c>
      <c r="L192" s="29">
        <f t="shared" ref="L192:L194" si="113">K192/(E192/100000)</f>
        <v>729.0399428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39.0</v>
      </c>
      <c r="E193" s="57">
        <v>20709.0</v>
      </c>
      <c r="F193" s="56">
        <v>188.3</v>
      </c>
      <c r="G193" s="27"/>
      <c r="H193" s="28"/>
      <c r="I193" s="28"/>
      <c r="J193" s="27">
        <f t="shared" ref="J193:J194" si="114">(0.5/48.7)*I189</f>
        <v>1.08973306</v>
      </c>
      <c r="K193" s="29">
        <f t="shared" ref="K193:K194" si="115">D193-J193</f>
        <v>37.91026694</v>
      </c>
      <c r="L193" s="29">
        <f t="shared" si="113"/>
        <v>183.0617941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1993.0</v>
      </c>
      <c r="E194" s="57">
        <v>843107.0</v>
      </c>
      <c r="F194" s="56">
        <v>236.4</v>
      </c>
      <c r="G194" s="27"/>
      <c r="H194" s="28"/>
      <c r="I194" s="28"/>
      <c r="J194" s="27">
        <f t="shared" si="114"/>
        <v>3.747227926</v>
      </c>
      <c r="K194" s="29">
        <f t="shared" si="115"/>
        <v>1989.252772</v>
      </c>
      <c r="L194" s="29">
        <f t="shared" si="113"/>
        <v>235.9430976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2039.0</v>
      </c>
      <c r="E196" s="59">
        <v>863816.0</v>
      </c>
      <c r="F196" s="58">
        <v>236.0</v>
      </c>
      <c r="G196" s="29"/>
      <c r="H196" s="28"/>
      <c r="I196" s="28"/>
      <c r="J196" s="27"/>
      <c r="K196" s="29">
        <f>SUM(K193:K195)</f>
        <v>2034.163039</v>
      </c>
      <c r="L196" s="29">
        <f t="shared" ref="L196:L198" si="116">K196/(E196/100000)</f>
        <v>235.4856867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130.0</v>
      </c>
      <c r="E197" s="57">
        <v>76180.0</v>
      </c>
      <c r="F197" s="56">
        <v>170.6</v>
      </c>
      <c r="G197" s="27"/>
      <c r="H197" s="28"/>
      <c r="I197" s="28"/>
      <c r="J197" s="27">
        <f t="shared" ref="J197:J198" si="117">(3.6/48.7)*I189</f>
        <v>7.846078029</v>
      </c>
      <c r="K197" s="29">
        <f t="shared" ref="K197:K198" si="118">D197-J197</f>
        <v>122.153922</v>
      </c>
      <c r="L197" s="29">
        <f t="shared" si="116"/>
        <v>160.3490706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20036.0</v>
      </c>
      <c r="E198" s="57">
        <v>2202479.0</v>
      </c>
      <c r="F198" s="56">
        <v>909.7</v>
      </c>
      <c r="G198" s="27"/>
      <c r="H198" s="28"/>
      <c r="I198" s="28"/>
      <c r="J198" s="27">
        <f t="shared" si="117"/>
        <v>26.98004107</v>
      </c>
      <c r="K198" s="29">
        <f t="shared" si="118"/>
        <v>20009.01996</v>
      </c>
      <c r="L198" s="29">
        <f t="shared" si="116"/>
        <v>908.4772186</v>
      </c>
      <c r="M198" s="29">
        <f>L202*(E198/100000)</f>
        <v>10461.35101</v>
      </c>
      <c r="N198" s="27">
        <f>K198-M198</f>
        <v>9547.668947</v>
      </c>
      <c r="O198" s="42">
        <v>52.0</v>
      </c>
      <c r="P198" s="46">
        <v>29.55</v>
      </c>
      <c r="Q198" s="28">
        <f>N198*P198</f>
        <v>282133.6174</v>
      </c>
    </row>
    <row r="199">
      <c r="A199" s="32"/>
      <c r="B199" s="32"/>
      <c r="C199" s="24" t="s">
        <v>42</v>
      </c>
      <c r="D199" s="56">
        <v>121.0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20287.0</v>
      </c>
      <c r="E200" s="59">
        <v>2278659.0</v>
      </c>
      <c r="F200" s="58">
        <v>890.3</v>
      </c>
      <c r="G200" s="29"/>
      <c r="H200" s="28"/>
      <c r="I200" s="28"/>
      <c r="J200" s="27"/>
      <c r="K200" s="29">
        <f>SUM(K197:K199)</f>
        <v>20252.17388</v>
      </c>
      <c r="L200" s="29">
        <f t="shared" ref="L200:L202" si="119">K200/(E200/100000)</f>
        <v>888.775981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6521.0</v>
      </c>
      <c r="E201" s="57">
        <v>1613811.0</v>
      </c>
      <c r="F201" s="56">
        <v>404.1</v>
      </c>
      <c r="G201" s="27"/>
      <c r="H201" s="28"/>
      <c r="I201" s="28"/>
      <c r="J201" s="27">
        <f t="shared" ref="J201:J202" si="120">(44.6/48.7)*I189</f>
        <v>97.20418891</v>
      </c>
      <c r="K201" s="29">
        <f t="shared" ref="K201:K202" si="121">D201-J201</f>
        <v>6423.795811</v>
      </c>
      <c r="L201" s="29">
        <f t="shared" si="119"/>
        <v>398.051309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69774.0</v>
      </c>
      <c r="E202" s="57">
        <v>1.4619487E7</v>
      </c>
      <c r="F202" s="56">
        <v>477.3</v>
      </c>
      <c r="G202" s="27"/>
      <c r="H202" s="28"/>
      <c r="I202" s="28"/>
      <c r="J202" s="27">
        <f t="shared" si="120"/>
        <v>334.252731</v>
      </c>
      <c r="K202" s="29">
        <f t="shared" si="121"/>
        <v>69439.74727</v>
      </c>
      <c r="L202" s="29">
        <f t="shared" si="119"/>
        <v>474.9807382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243.0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243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76538.0</v>
      </c>
      <c r="E204" s="59">
        <v>1.6233298E7</v>
      </c>
      <c r="F204" s="58">
        <v>471.5</v>
      </c>
      <c r="G204" s="29"/>
      <c r="H204" s="28"/>
      <c r="I204" s="28"/>
      <c r="J204" s="27"/>
      <c r="K204" s="29">
        <f>SUM(K201:K203)</f>
        <v>76106.54308</v>
      </c>
      <c r="L204" s="29">
        <f t="shared" ref="L204:L207" si="122">K204/(E204/100000)</f>
        <v>468.8298279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99770.0</v>
      </c>
      <c r="E205" s="59">
        <v>1.9564668E7</v>
      </c>
      <c r="F205" s="58">
        <v>509.9</v>
      </c>
      <c r="G205" s="29"/>
      <c r="H205" s="28"/>
      <c r="I205" s="28"/>
      <c r="J205" s="27"/>
      <c r="K205" s="29">
        <f>SUM(K204,K200,K196,K192)</f>
        <v>99770</v>
      </c>
      <c r="L205" s="29">
        <f t="shared" si="122"/>
        <v>509.9498749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24.0</v>
      </c>
      <c r="E206" s="57">
        <v>26284.0</v>
      </c>
      <c r="F206" s="56">
        <v>91.3</v>
      </c>
      <c r="G206" s="27"/>
      <c r="H206" s="28"/>
      <c r="I206" s="28">
        <f>I209-I207</f>
        <v>108.72</v>
      </c>
      <c r="J206" s="27"/>
      <c r="K206" s="29">
        <f>D206+I206</f>
        <v>132.72</v>
      </c>
      <c r="L206" s="29">
        <f t="shared" si="122"/>
        <v>504.9459747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977.0</v>
      </c>
      <c r="E207" s="57">
        <v>116524.0</v>
      </c>
      <c r="F207" s="56">
        <v>838.5</v>
      </c>
      <c r="G207" s="27">
        <v>1.28</v>
      </c>
      <c r="H207" s="28">
        <f>D207*G207</f>
        <v>1250.56</v>
      </c>
      <c r="I207" s="28">
        <f>H207-D207</f>
        <v>273.56</v>
      </c>
      <c r="J207" s="27"/>
      <c r="K207" s="29">
        <f>H207</f>
        <v>1250.56</v>
      </c>
      <c r="L207" s="29">
        <f t="shared" si="122"/>
        <v>1073.220967</v>
      </c>
      <c r="M207" s="29">
        <f>L219*(E207/100000)</f>
        <v>805.1829039</v>
      </c>
      <c r="N207" s="27">
        <f>K207-M207</f>
        <v>445.3770961</v>
      </c>
      <c r="O207" s="42">
        <v>57.0</v>
      </c>
      <c r="P207" s="46">
        <v>25.25</v>
      </c>
      <c r="Q207" s="28">
        <f>N207*P207</f>
        <v>11245.77168</v>
      </c>
    </row>
    <row r="208">
      <c r="A208" s="32"/>
      <c r="B208" s="32"/>
      <c r="C208" s="24" t="s">
        <v>42</v>
      </c>
      <c r="D208" s="56">
        <v>5.0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5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1006.0</v>
      </c>
      <c r="E209" s="59">
        <v>142808.0</v>
      </c>
      <c r="F209" s="58">
        <v>704.4</v>
      </c>
      <c r="G209" s="29">
        <v>1.38</v>
      </c>
      <c r="H209" s="28">
        <f>D209*G209</f>
        <v>1388.28</v>
      </c>
      <c r="I209" s="28">
        <f>H209-D209</f>
        <v>382.28</v>
      </c>
      <c r="J209" s="27"/>
      <c r="K209" s="29">
        <f>SUM(K206:K208)</f>
        <v>1388.28</v>
      </c>
      <c r="L209" s="29">
        <f t="shared" ref="L209:L211" si="123">K209/(E209/100000)</f>
        <v>972.1304129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41.0</v>
      </c>
      <c r="E210" s="57">
        <v>14167.0</v>
      </c>
      <c r="F210" s="56">
        <v>289.4</v>
      </c>
      <c r="G210" s="27"/>
      <c r="H210" s="28"/>
      <c r="I210" s="28"/>
      <c r="J210" s="27">
        <f t="shared" ref="J210:J211" si="124">(0.5/48.7)*I206</f>
        <v>1.116221766</v>
      </c>
      <c r="K210" s="29">
        <f t="shared" ref="K210:K211" si="125">D210-J210</f>
        <v>39.88377823</v>
      </c>
      <c r="L210" s="29">
        <f t="shared" si="123"/>
        <v>281.5259281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2338.0</v>
      </c>
      <c r="E211" s="57">
        <v>661870.0</v>
      </c>
      <c r="F211" s="56">
        <v>353.2</v>
      </c>
      <c r="G211" s="27"/>
      <c r="H211" s="28"/>
      <c r="I211" s="28"/>
      <c r="J211" s="27">
        <f t="shared" si="124"/>
        <v>2.80862423</v>
      </c>
      <c r="K211" s="29">
        <f t="shared" si="125"/>
        <v>2335.191376</v>
      </c>
      <c r="L211" s="29">
        <f t="shared" si="123"/>
        <v>352.8172263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2387.0</v>
      </c>
      <c r="E213" s="59">
        <v>676037.0</v>
      </c>
      <c r="F213" s="58">
        <v>353.1</v>
      </c>
      <c r="G213" s="29"/>
      <c r="H213" s="28"/>
      <c r="I213" s="28"/>
      <c r="J213" s="27"/>
      <c r="K213" s="29">
        <f>SUM(K210:K212)</f>
        <v>2383.075154</v>
      </c>
      <c r="L213" s="29">
        <f t="shared" ref="L213:L215" si="126">K213/(E213/100000)</f>
        <v>352.5066164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127.0</v>
      </c>
      <c r="E214" s="57">
        <v>53007.0</v>
      </c>
      <c r="F214" s="56">
        <v>239.6</v>
      </c>
      <c r="G214" s="27"/>
      <c r="H214" s="28"/>
      <c r="I214" s="28"/>
      <c r="J214" s="27">
        <f t="shared" ref="J214:J215" si="127">(3.6/48.7)*I206</f>
        <v>8.036796715</v>
      </c>
      <c r="K214" s="29">
        <f t="shared" ref="K214:K215" si="128">D214-J214</f>
        <v>118.9632033</v>
      </c>
      <c r="L214" s="29">
        <f t="shared" si="126"/>
        <v>224.4292325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21096.0</v>
      </c>
      <c r="E215" s="57">
        <v>1665057.0</v>
      </c>
      <c r="F215" s="60">
        <v>1267.0</v>
      </c>
      <c r="G215" s="27"/>
      <c r="H215" s="28"/>
      <c r="I215" s="28"/>
      <c r="J215" s="29">
        <f t="shared" si="127"/>
        <v>20.22209446</v>
      </c>
      <c r="K215" s="29">
        <f t="shared" si="128"/>
        <v>21075.77791</v>
      </c>
      <c r="L215" s="29">
        <f t="shared" si="126"/>
        <v>1265.769154</v>
      </c>
      <c r="M215" s="29">
        <f>L219*(E215/100000)</f>
        <v>11505.57336</v>
      </c>
      <c r="N215" s="29">
        <f>K215-M215</f>
        <v>9570.204543</v>
      </c>
      <c r="O215" s="42">
        <v>57.0</v>
      </c>
      <c r="P215" s="33">
        <v>25.25</v>
      </c>
      <c r="Q215" s="28">
        <f>N215*P215</f>
        <v>241647.6647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21336.0</v>
      </c>
      <c r="E217" s="59">
        <v>1718064.0</v>
      </c>
      <c r="F217" s="61">
        <v>1241.9</v>
      </c>
      <c r="G217" s="27"/>
      <c r="H217" s="28"/>
      <c r="I217" s="28"/>
      <c r="J217" s="27"/>
      <c r="K217" s="29">
        <f>SUM(K214:K216)</f>
        <v>21307.74111</v>
      </c>
      <c r="L217" s="29">
        <f t="shared" ref="L217:L219" si="129">K217/(E217/100000)</f>
        <v>1240.218124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7056.0</v>
      </c>
      <c r="E218" s="57">
        <v>1212200.0</v>
      </c>
      <c r="F218" s="56">
        <v>582.1</v>
      </c>
      <c r="G218" s="27"/>
      <c r="H218" s="28"/>
      <c r="I218" s="28"/>
      <c r="J218" s="27">
        <f t="shared" ref="J218:J219" si="130">(44.6/48.7)*I206</f>
        <v>99.56698152</v>
      </c>
      <c r="K218" s="29">
        <f t="shared" ref="K218:K219" si="131">D218-J218</f>
        <v>6956.433018</v>
      </c>
      <c r="L218" s="29">
        <f t="shared" si="129"/>
        <v>573.8684226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89100.0</v>
      </c>
      <c r="E219" s="57">
        <v>1.2858067E7</v>
      </c>
      <c r="F219" s="56">
        <v>693.0</v>
      </c>
      <c r="G219" s="27"/>
      <c r="H219" s="28"/>
      <c r="I219" s="28"/>
      <c r="J219" s="27">
        <f t="shared" si="130"/>
        <v>250.5292813</v>
      </c>
      <c r="K219" s="29">
        <f t="shared" si="131"/>
        <v>88849.47072</v>
      </c>
      <c r="L219" s="29">
        <f t="shared" si="129"/>
        <v>691.0017713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278.0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278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96434.0</v>
      </c>
      <c r="E221" s="59">
        <v>1.4070267E7</v>
      </c>
      <c r="F221" s="58">
        <v>685.4</v>
      </c>
      <c r="G221" s="29"/>
      <c r="H221" s="28"/>
      <c r="I221" s="28"/>
      <c r="J221" s="27"/>
      <c r="K221" s="29">
        <f>SUM(K218:K220)</f>
        <v>96083.90374</v>
      </c>
      <c r="L221" s="29">
        <f t="shared" ref="L221:L224" si="132">K221/(E221/100000)</f>
        <v>682.8861438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121163.0</v>
      </c>
      <c r="E222" s="59">
        <v>1.6607176E7</v>
      </c>
      <c r="F222" s="58">
        <v>729.6</v>
      </c>
      <c r="G222" s="29"/>
      <c r="H222" s="28"/>
      <c r="I222" s="28"/>
      <c r="J222" s="27"/>
      <c r="K222" s="29">
        <f>SUM(K221,K217,K213,K209)</f>
        <v>121163</v>
      </c>
      <c r="L222" s="29">
        <f t="shared" si="132"/>
        <v>729.5821999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18.0</v>
      </c>
      <c r="E223" s="57">
        <v>16130.0</v>
      </c>
      <c r="F223" s="56" t="s">
        <v>60</v>
      </c>
      <c r="G223" s="27"/>
      <c r="H223" s="28"/>
      <c r="I223" s="28">
        <f>I226-I224</f>
        <v>112.58</v>
      </c>
      <c r="J223" s="27"/>
      <c r="K223" s="29">
        <f>D223+I223</f>
        <v>130.58</v>
      </c>
      <c r="L223" s="29">
        <f t="shared" si="132"/>
        <v>809.5474272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1046.0</v>
      </c>
      <c r="E224" s="57">
        <v>81726.0</v>
      </c>
      <c r="F224" s="60">
        <v>1279.9</v>
      </c>
      <c r="G224" s="27">
        <v>1.28</v>
      </c>
      <c r="H224" s="28">
        <f>D224*G224</f>
        <v>1338.88</v>
      </c>
      <c r="I224" s="28">
        <f>H224-D224</f>
        <v>292.88</v>
      </c>
      <c r="J224" s="29"/>
      <c r="K224" s="29">
        <f>H224</f>
        <v>1338.88</v>
      </c>
      <c r="L224" s="29">
        <f t="shared" si="132"/>
        <v>1638.254656</v>
      </c>
      <c r="M224" s="29">
        <f>L236*(E224/100000)</f>
        <v>894.0943062</v>
      </c>
      <c r="N224" s="29">
        <f>K224-M224</f>
        <v>444.7856938</v>
      </c>
      <c r="O224" s="42">
        <v>62.0</v>
      </c>
      <c r="P224" s="33">
        <v>21.2</v>
      </c>
      <c r="Q224" s="28">
        <f>N224*P224</f>
        <v>9429.456709</v>
      </c>
    </row>
    <row r="225">
      <c r="A225" s="32"/>
      <c r="B225" s="32"/>
      <c r="C225" s="24" t="s">
        <v>42</v>
      </c>
      <c r="D225" s="56">
        <v>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1067.0</v>
      </c>
      <c r="E226" s="59">
        <v>97856.0</v>
      </c>
      <c r="F226" s="61">
        <v>1090.4</v>
      </c>
      <c r="G226" s="29">
        <v>1.38</v>
      </c>
      <c r="H226" s="28">
        <f>D226*G226</f>
        <v>1472.46</v>
      </c>
      <c r="I226" s="28">
        <f>H226-D226</f>
        <v>405.46</v>
      </c>
      <c r="J226" s="27"/>
      <c r="K226" s="29">
        <f>SUM(K223:K225)</f>
        <v>1472.46</v>
      </c>
      <c r="L226" s="29">
        <f t="shared" ref="L226:L228" si="133">K226/(E226/100000)</f>
        <v>1504.721223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47.0</v>
      </c>
      <c r="E227" s="57">
        <v>9048.0</v>
      </c>
      <c r="F227" s="56">
        <v>519.5</v>
      </c>
      <c r="G227" s="27"/>
      <c r="H227" s="28"/>
      <c r="I227" s="28"/>
      <c r="J227" s="27">
        <f t="shared" ref="J227:J228" si="134">(0.5/48.7)*I223</f>
        <v>1.155852156</v>
      </c>
      <c r="K227" s="29">
        <f t="shared" ref="K227:K228" si="135">D227-J227</f>
        <v>45.84414784</v>
      </c>
      <c r="L227" s="29">
        <f t="shared" si="133"/>
        <v>506.6771424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2523.0</v>
      </c>
      <c r="E228" s="57">
        <v>472289.0</v>
      </c>
      <c r="F228" s="56">
        <v>534.2</v>
      </c>
      <c r="G228" s="27"/>
      <c r="H228" s="28"/>
      <c r="I228" s="28"/>
      <c r="J228" s="27">
        <f t="shared" si="134"/>
        <v>3.00698152</v>
      </c>
      <c r="K228" s="29">
        <f t="shared" si="135"/>
        <v>2519.993018</v>
      </c>
      <c r="L228" s="29">
        <f t="shared" si="133"/>
        <v>533.5701273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2576.0</v>
      </c>
      <c r="E230" s="59">
        <v>481337.0</v>
      </c>
      <c r="F230" s="58">
        <v>535.2</v>
      </c>
      <c r="G230" s="29"/>
      <c r="H230" s="28"/>
      <c r="I230" s="28"/>
      <c r="J230" s="27"/>
      <c r="K230" s="29">
        <f>SUM(K227:K229)</f>
        <v>2571.837166</v>
      </c>
      <c r="L230" s="29">
        <f t="shared" ref="L230:L232" si="136">K230/(E230/100000)</f>
        <v>534.3111305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134.0</v>
      </c>
      <c r="E231" s="57">
        <v>35821.0</v>
      </c>
      <c r="F231" s="56">
        <v>374.1</v>
      </c>
      <c r="G231" s="27"/>
      <c r="H231" s="28"/>
      <c r="I231" s="28"/>
      <c r="J231" s="27">
        <f t="shared" ref="J231:J232" si="137">(3.6/48.7)*I223</f>
        <v>8.322135524</v>
      </c>
      <c r="K231" s="29">
        <f t="shared" ref="K231:K232" si="138">D231-J231</f>
        <v>125.6778645</v>
      </c>
      <c r="L231" s="29">
        <f t="shared" si="136"/>
        <v>350.8496817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21902.0</v>
      </c>
      <c r="E232" s="57">
        <v>1216886.0</v>
      </c>
      <c r="F232" s="60">
        <v>1799.8</v>
      </c>
      <c r="G232" s="27"/>
      <c r="H232" s="28"/>
      <c r="I232" s="28"/>
      <c r="J232" s="29">
        <f t="shared" si="137"/>
        <v>21.65026694</v>
      </c>
      <c r="K232" s="29">
        <f t="shared" si="138"/>
        <v>21880.34973</v>
      </c>
      <c r="L232" s="29">
        <f t="shared" si="136"/>
        <v>1798.060766</v>
      </c>
      <c r="M232" s="29">
        <f>L236*(E232/100000)</f>
        <v>13312.90953</v>
      </c>
      <c r="N232" s="29">
        <f>K232-M232</f>
        <v>8567.440207</v>
      </c>
      <c r="O232" s="42">
        <v>62.0</v>
      </c>
      <c r="P232" s="33">
        <v>21.2</v>
      </c>
      <c r="Q232" s="28">
        <f>N232*P232</f>
        <v>181629.7324</v>
      </c>
    </row>
    <row r="233">
      <c r="A233" s="32"/>
      <c r="B233" s="32"/>
      <c r="C233" s="24" t="s">
        <v>42</v>
      </c>
      <c r="D233" s="56">
        <v>118.0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22154.0</v>
      </c>
      <c r="E234" s="59">
        <v>1252707.0</v>
      </c>
      <c r="F234" s="61">
        <v>1768.5</v>
      </c>
      <c r="G234" s="27"/>
      <c r="H234" s="28"/>
      <c r="I234" s="28"/>
      <c r="J234" s="27"/>
      <c r="K234" s="29">
        <f>SUM(K231:K233)</f>
        <v>22124.0276</v>
      </c>
      <c r="L234" s="29">
        <f t="shared" ref="L234:L236" si="139">K234/(E234/100000)</f>
        <v>1766.097547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7751.0</v>
      </c>
      <c r="E235" s="57">
        <v>859617.0</v>
      </c>
      <c r="F235" s="56">
        <v>901.7</v>
      </c>
      <c r="G235" s="27"/>
      <c r="H235" s="28"/>
      <c r="I235" s="28"/>
      <c r="J235" s="27">
        <f t="shared" ref="J235:J236" si="140">(44.6/48.7)*I223</f>
        <v>103.1020123</v>
      </c>
      <c r="K235" s="29">
        <f t="shared" ref="K235:K236" si="141">D235-J235</f>
        <v>7647.897988</v>
      </c>
      <c r="L235" s="29">
        <f t="shared" si="139"/>
        <v>889.6866846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109742.0</v>
      </c>
      <c r="E236" s="57">
        <v>1.0006611E7</v>
      </c>
      <c r="F236" s="60">
        <v>1096.7</v>
      </c>
      <c r="G236" s="27"/>
      <c r="H236" s="28"/>
      <c r="I236" s="28"/>
      <c r="J236" s="29">
        <f t="shared" si="140"/>
        <v>268.2227515</v>
      </c>
      <c r="K236" s="29">
        <f t="shared" si="141"/>
        <v>109473.7772</v>
      </c>
      <c r="L236" s="29">
        <f t="shared" si="139"/>
        <v>1094.014519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244.0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244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117737.0</v>
      </c>
      <c r="E238" s="59">
        <v>1.0866228E7</v>
      </c>
      <c r="F238" s="61">
        <v>1083.5</v>
      </c>
      <c r="G238" s="27"/>
      <c r="H238" s="28"/>
      <c r="I238" s="28"/>
      <c r="J238" s="27"/>
      <c r="K238" s="29">
        <f>SUM(K235:K237)</f>
        <v>117365.6752</v>
      </c>
      <c r="L238" s="29">
        <f t="shared" ref="L238:L241" si="142">K238/(E238/100000)</f>
        <v>1080.095828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143534.0</v>
      </c>
      <c r="E239" s="59">
        <v>1.2698128E7</v>
      </c>
      <c r="F239" s="61">
        <v>1130.4</v>
      </c>
      <c r="G239" s="27"/>
      <c r="H239" s="28"/>
      <c r="I239" s="28"/>
      <c r="J239" s="27"/>
      <c r="K239" s="29">
        <f>SUM(K238,K234,K230,K226)</f>
        <v>143534</v>
      </c>
      <c r="L239" s="29">
        <f t="shared" si="142"/>
        <v>1130.355593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28.0</v>
      </c>
      <c r="E240" s="57">
        <v>11412.0</v>
      </c>
      <c r="F240" s="56">
        <v>245.4</v>
      </c>
      <c r="G240" s="27"/>
      <c r="H240" s="28"/>
      <c r="I240" s="28">
        <f>I243-I241</f>
        <v>108.86</v>
      </c>
      <c r="J240" s="27"/>
      <c r="K240" s="29">
        <f>D240+I240</f>
        <v>136.86</v>
      </c>
      <c r="L240" s="29">
        <f t="shared" si="142"/>
        <v>1199.263933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1147.0</v>
      </c>
      <c r="E241" s="57">
        <v>58423.0</v>
      </c>
      <c r="F241" s="60">
        <v>1963.3</v>
      </c>
      <c r="G241" s="27">
        <v>1.49</v>
      </c>
      <c r="H241" s="28">
        <f>D241*G241</f>
        <v>1709.03</v>
      </c>
      <c r="I241" s="28">
        <f>H241-D241</f>
        <v>562.03</v>
      </c>
      <c r="J241" s="29"/>
      <c r="K241" s="29">
        <f>H241</f>
        <v>1709.03</v>
      </c>
      <c r="L241" s="29">
        <f t="shared" si="142"/>
        <v>2925.269158</v>
      </c>
      <c r="M241" s="29">
        <f>L253*(E241/100000)</f>
        <v>978.2278131</v>
      </c>
      <c r="N241" s="29">
        <f>K241-M241</f>
        <v>730.8021869</v>
      </c>
      <c r="O241" s="42">
        <v>67.0</v>
      </c>
      <c r="P241" s="33">
        <v>17.35</v>
      </c>
      <c r="Q241" s="28">
        <f>N241*P241</f>
        <v>12679.41794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1177.0</v>
      </c>
      <c r="E243" s="59">
        <v>69835.0</v>
      </c>
      <c r="F243" s="61">
        <v>1685.4</v>
      </c>
      <c r="G243" s="27">
        <v>1.57</v>
      </c>
      <c r="H243" s="28">
        <f>D243*G243</f>
        <v>1847.89</v>
      </c>
      <c r="I243" s="28">
        <f>H243-D243</f>
        <v>670.89</v>
      </c>
      <c r="J243" s="27"/>
      <c r="K243" s="29">
        <f>SUM(K240:K242)</f>
        <v>1847.89</v>
      </c>
      <c r="L243" s="29">
        <f t="shared" ref="L243:L245" si="143">K243/(E243/100000)</f>
        <v>2646.080046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60.0</v>
      </c>
      <c r="E244" s="57">
        <v>6674.0</v>
      </c>
      <c r="F244" s="56">
        <v>899.0</v>
      </c>
      <c r="G244" s="27"/>
      <c r="H244" s="28"/>
      <c r="I244" s="28"/>
      <c r="J244" s="27">
        <f t="shared" ref="J244:J245" si="144">(0.5/48.7)*I240</f>
        <v>1.117659138</v>
      </c>
      <c r="K244" s="29">
        <f t="shared" ref="K244:K245" si="145">D244-J244</f>
        <v>58.88234086</v>
      </c>
      <c r="L244" s="29">
        <f t="shared" si="143"/>
        <v>882.2646219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3198.0</v>
      </c>
      <c r="E245" s="57">
        <v>367142.0</v>
      </c>
      <c r="F245" s="56">
        <v>871.1</v>
      </c>
      <c r="G245" s="27"/>
      <c r="H245" s="28"/>
      <c r="I245" s="28"/>
      <c r="J245" s="27">
        <f t="shared" si="144"/>
        <v>5.770328542</v>
      </c>
      <c r="K245" s="29">
        <f t="shared" si="145"/>
        <v>3192.229671</v>
      </c>
      <c r="L245" s="29">
        <f t="shared" si="143"/>
        <v>869.4809288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7.0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7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3265.0</v>
      </c>
      <c r="E247" s="59">
        <v>373816.0</v>
      </c>
      <c r="F247" s="58">
        <v>873.4</v>
      </c>
      <c r="G247" s="29"/>
      <c r="H247" s="28"/>
      <c r="I247" s="28"/>
      <c r="J247" s="27"/>
      <c r="K247" s="29">
        <f>SUM(K244:K246)</f>
        <v>3258.112012</v>
      </c>
      <c r="L247" s="29">
        <f t="shared" ref="L247:L249" si="146">K247/(E247/100000)</f>
        <v>871.581744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129.0</v>
      </c>
      <c r="E248" s="57">
        <v>27965.0</v>
      </c>
      <c r="F248" s="56">
        <v>461.3</v>
      </c>
      <c r="G248" s="27"/>
      <c r="H248" s="28"/>
      <c r="I248" s="28"/>
      <c r="J248" s="27">
        <f t="shared" ref="J248:J249" si="147">(3.6/48.7)*I240</f>
        <v>8.047145791</v>
      </c>
      <c r="K248" s="29">
        <f t="shared" ref="K248:K249" si="148">D248-J248</f>
        <v>120.9528542</v>
      </c>
      <c r="L248" s="29">
        <f t="shared" si="146"/>
        <v>432.5151232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24048.0</v>
      </c>
      <c r="E249" s="57">
        <v>964520.0</v>
      </c>
      <c r="F249" s="60">
        <v>2493.3</v>
      </c>
      <c r="G249" s="27"/>
      <c r="H249" s="28"/>
      <c r="I249" s="28"/>
      <c r="J249" s="29">
        <f t="shared" si="147"/>
        <v>41.5463655</v>
      </c>
      <c r="K249" s="29">
        <f t="shared" si="148"/>
        <v>24006.45363</v>
      </c>
      <c r="L249" s="29">
        <f t="shared" si="146"/>
        <v>2488.953431</v>
      </c>
      <c r="M249" s="29">
        <f>L253*(E249/100000)</f>
        <v>16149.80898</v>
      </c>
      <c r="N249" s="29">
        <f>K249-M249</f>
        <v>7856.644651</v>
      </c>
      <c r="O249" s="42">
        <v>67.0</v>
      </c>
      <c r="P249" s="33">
        <v>17.35</v>
      </c>
      <c r="Q249" s="28">
        <f>N249*P249</f>
        <v>136312.7847</v>
      </c>
    </row>
    <row r="250">
      <c r="A250" s="32"/>
      <c r="B250" s="32"/>
      <c r="C250" s="24" t="s">
        <v>42</v>
      </c>
      <c r="D250" s="56">
        <v>133.0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133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24310.0</v>
      </c>
      <c r="E251" s="59">
        <v>992485.0</v>
      </c>
      <c r="F251" s="61">
        <v>2449.4</v>
      </c>
      <c r="G251" s="27"/>
      <c r="H251" s="28"/>
      <c r="I251" s="28"/>
      <c r="J251" s="27"/>
      <c r="K251" s="29">
        <f>SUM(K248:K250)</f>
        <v>24260.40649</v>
      </c>
      <c r="L251" s="29">
        <f t="shared" ref="L251:L253" si="149">K251/(E251/100000)</f>
        <v>2444.410393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9014.0</v>
      </c>
      <c r="E252" s="57">
        <v>670127.0</v>
      </c>
      <c r="F252" s="60">
        <v>1345.1</v>
      </c>
      <c r="G252" s="27"/>
      <c r="H252" s="28"/>
      <c r="I252" s="28"/>
      <c r="J252" s="29">
        <f t="shared" ref="J252:J253" si="150">(44.6/48.7)*I240</f>
        <v>99.69519507</v>
      </c>
      <c r="K252" s="29">
        <f t="shared" ref="K252:K253" si="151">D252-J252</f>
        <v>8914.304805</v>
      </c>
      <c r="L252" s="29">
        <f t="shared" si="149"/>
        <v>1330.241104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133916.0</v>
      </c>
      <c r="E253" s="57">
        <v>7967166.0</v>
      </c>
      <c r="F253" s="60">
        <v>1680.8</v>
      </c>
      <c r="G253" s="27"/>
      <c r="H253" s="28"/>
      <c r="I253" s="28"/>
      <c r="J253" s="29">
        <f t="shared" si="150"/>
        <v>514.713306</v>
      </c>
      <c r="K253" s="29">
        <f t="shared" si="151"/>
        <v>133401.2867</v>
      </c>
      <c r="L253" s="29">
        <f t="shared" si="149"/>
        <v>1674.388191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302.0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302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143232.0</v>
      </c>
      <c r="E255" s="59">
        <v>8637293.0</v>
      </c>
      <c r="F255" s="61">
        <v>1658.3</v>
      </c>
      <c r="G255" s="27"/>
      <c r="H255" s="28"/>
      <c r="I255" s="28"/>
      <c r="J255" s="27"/>
      <c r="K255" s="29">
        <f>SUM(K252:K254)</f>
        <v>142617.5915</v>
      </c>
      <c r="L255" s="29">
        <f t="shared" ref="L255:L258" si="152">K255/(E255/100000)</f>
        <v>1651.183901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171984.0</v>
      </c>
      <c r="E256" s="59">
        <v>1.0073429E7</v>
      </c>
      <c r="F256" s="61">
        <v>1707.3</v>
      </c>
      <c r="G256" s="27"/>
      <c r="H256" s="28"/>
      <c r="I256" s="28"/>
      <c r="J256" s="27"/>
      <c r="K256" s="29">
        <f>SUM(K255,K251,K247,K243)</f>
        <v>171984</v>
      </c>
      <c r="L256" s="29">
        <f t="shared" si="152"/>
        <v>1707.303442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20.0</v>
      </c>
      <c r="E257" s="57">
        <v>8079.0</v>
      </c>
      <c r="F257" s="56">
        <v>247.6</v>
      </c>
      <c r="G257" s="27"/>
      <c r="H257" s="28"/>
      <c r="I257" s="28">
        <f>I260-I258</f>
        <v>102.94</v>
      </c>
      <c r="J257" s="27"/>
      <c r="K257" s="29">
        <f>D257+I257</f>
        <v>122.94</v>
      </c>
      <c r="L257" s="29">
        <f t="shared" si="152"/>
        <v>1521.722986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1130.0</v>
      </c>
      <c r="E258" s="57">
        <v>40840.0</v>
      </c>
      <c r="F258" s="60">
        <v>2766.9</v>
      </c>
      <c r="G258" s="27">
        <v>1.49</v>
      </c>
      <c r="H258" s="28">
        <f>D258*G258</f>
        <v>1683.7</v>
      </c>
      <c r="I258" s="28">
        <f>H258-D258</f>
        <v>553.7</v>
      </c>
      <c r="J258" s="29"/>
      <c r="K258" s="29">
        <f>H258</f>
        <v>1683.7</v>
      </c>
      <c r="L258" s="29">
        <f t="shared" si="152"/>
        <v>4122.673849</v>
      </c>
      <c r="M258" s="29">
        <f>L270*(E258/100000)</f>
        <v>1075.072414</v>
      </c>
      <c r="N258" s="29">
        <f>K258-M258</f>
        <v>608.6275857</v>
      </c>
      <c r="O258" s="42">
        <v>72.0</v>
      </c>
      <c r="P258" s="33">
        <v>13.85</v>
      </c>
      <c r="Q258" s="28">
        <f>N258*P258</f>
        <v>8429.492062</v>
      </c>
    </row>
    <row r="259">
      <c r="A259" s="32"/>
      <c r="B259" s="32"/>
      <c r="C259" s="24" t="s">
        <v>42</v>
      </c>
      <c r="D259" s="56">
        <v>2.0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2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1152.0</v>
      </c>
      <c r="E260" s="59">
        <v>48919.0</v>
      </c>
      <c r="F260" s="61">
        <v>2354.9</v>
      </c>
      <c r="G260" s="27">
        <v>1.57</v>
      </c>
      <c r="H260" s="28">
        <f>D260*G260</f>
        <v>1808.64</v>
      </c>
      <c r="I260" s="28">
        <f>H260-D260</f>
        <v>656.64</v>
      </c>
      <c r="J260" s="27"/>
      <c r="K260" s="29">
        <f>SUM(K257:K259)</f>
        <v>1808.64</v>
      </c>
      <c r="L260" s="29">
        <f t="shared" ref="L260:L262" si="153">K260/(E260/100000)</f>
        <v>3697.213762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56.0</v>
      </c>
      <c r="E261" s="57">
        <v>4854.0</v>
      </c>
      <c r="F261" s="60">
        <v>1153.7</v>
      </c>
      <c r="G261" s="27"/>
      <c r="H261" s="28"/>
      <c r="I261" s="28"/>
      <c r="J261" s="27">
        <f t="shared" ref="J261:J262" si="154">(0.5/48.7)*I257</f>
        <v>1.05687885</v>
      </c>
      <c r="K261" s="29">
        <f t="shared" ref="K261:K262" si="155">D261-J261</f>
        <v>54.94312115</v>
      </c>
      <c r="L261" s="29">
        <f t="shared" si="153"/>
        <v>1131.914321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4059.0</v>
      </c>
      <c r="E262" s="57">
        <v>282260.0</v>
      </c>
      <c r="F262" s="60">
        <v>1438.0</v>
      </c>
      <c r="G262" s="27"/>
      <c r="H262" s="28"/>
      <c r="I262" s="28"/>
      <c r="J262" s="29">
        <f t="shared" si="154"/>
        <v>5.684804928</v>
      </c>
      <c r="K262" s="29">
        <f t="shared" si="155"/>
        <v>4053.315195</v>
      </c>
      <c r="L262" s="29">
        <f t="shared" si="153"/>
        <v>1436.021822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4128.0</v>
      </c>
      <c r="E264" s="59">
        <v>287114.0</v>
      </c>
      <c r="F264" s="61">
        <v>1437.8</v>
      </c>
      <c r="G264" s="27"/>
      <c r="H264" s="28"/>
      <c r="I264" s="28"/>
      <c r="J264" s="27"/>
      <c r="K264" s="29">
        <f>SUM(K261:K263)</f>
        <v>4121.258316</v>
      </c>
      <c r="L264" s="29">
        <f t="shared" ref="L264:L266" si="156">K264/(E264/100000)</f>
        <v>1435.408345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170.0</v>
      </c>
      <c r="E265" s="57">
        <v>20127.0</v>
      </c>
      <c r="F265" s="56">
        <v>844.6</v>
      </c>
      <c r="G265" s="27"/>
      <c r="H265" s="28"/>
      <c r="I265" s="28"/>
      <c r="J265" s="27">
        <f t="shared" ref="J265:J266" si="157">(3.6/48.7)*I257</f>
        <v>7.609527721</v>
      </c>
      <c r="K265" s="29">
        <f t="shared" ref="K265:K266" si="158">D265-J265</f>
        <v>162.3904723</v>
      </c>
      <c r="L265" s="29">
        <f t="shared" si="156"/>
        <v>806.8289973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27078.0</v>
      </c>
      <c r="E266" s="57">
        <v>760685.0</v>
      </c>
      <c r="F266" s="60">
        <v>3559.7</v>
      </c>
      <c r="G266" s="27"/>
      <c r="H266" s="28"/>
      <c r="I266" s="28"/>
      <c r="J266" s="29">
        <f t="shared" si="157"/>
        <v>40.93059548</v>
      </c>
      <c r="K266" s="29">
        <f t="shared" si="158"/>
        <v>27037.0694</v>
      </c>
      <c r="L266" s="29">
        <f t="shared" si="156"/>
        <v>3554.30558</v>
      </c>
      <c r="M266" s="29">
        <f>L270*(E266/100000)</f>
        <v>20024.27668</v>
      </c>
      <c r="N266" s="29">
        <f>K266-M266</f>
        <v>7012.792728</v>
      </c>
      <c r="O266" s="42">
        <v>72.0</v>
      </c>
      <c r="P266" s="33">
        <v>13.85</v>
      </c>
      <c r="Q266" s="28">
        <f>N266*P266</f>
        <v>97127.17928</v>
      </c>
    </row>
    <row r="267">
      <c r="A267" s="32"/>
      <c r="B267" s="32"/>
      <c r="C267" s="24" t="s">
        <v>42</v>
      </c>
      <c r="D267" s="56">
        <v>124.0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124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27372.0</v>
      </c>
      <c r="E268" s="59">
        <v>780812.0</v>
      </c>
      <c r="F268" s="61">
        <v>3505.6</v>
      </c>
      <c r="G268" s="27"/>
      <c r="H268" s="28"/>
      <c r="I268" s="28"/>
      <c r="J268" s="27"/>
      <c r="K268" s="29">
        <f>SUM(K265:K267)</f>
        <v>27323.45988</v>
      </c>
      <c r="L268" s="29">
        <f t="shared" ref="L268:L270" si="159">K268/(E268/100000)</f>
        <v>3499.364748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10943.0</v>
      </c>
      <c r="E269" s="57">
        <v>518481.0</v>
      </c>
      <c r="F269" s="60">
        <v>2110.6</v>
      </c>
      <c r="G269" s="27"/>
      <c r="H269" s="28"/>
      <c r="I269" s="28"/>
      <c r="J269" s="29">
        <f t="shared" ref="J269:J270" si="160">(44.6/48.7)*I257</f>
        <v>94.27359343</v>
      </c>
      <c r="K269" s="29">
        <f t="shared" ref="K269:K270" si="161">D269-J269</f>
        <v>10848.72641</v>
      </c>
      <c r="L269" s="29">
        <f t="shared" si="159"/>
        <v>2092.405779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183690.0</v>
      </c>
      <c r="E270" s="57">
        <v>6958778.0</v>
      </c>
      <c r="F270" s="60">
        <v>2639.7</v>
      </c>
      <c r="G270" s="27"/>
      <c r="H270" s="28"/>
      <c r="I270" s="28"/>
      <c r="J270" s="29">
        <f t="shared" si="160"/>
        <v>507.0845996</v>
      </c>
      <c r="K270" s="29">
        <f t="shared" si="161"/>
        <v>183182.9154</v>
      </c>
      <c r="L270" s="29">
        <f t="shared" si="159"/>
        <v>2632.400623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397.0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397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195030.0</v>
      </c>
      <c r="E272" s="59">
        <v>7477259.0</v>
      </c>
      <c r="F272" s="61">
        <v>2608.3</v>
      </c>
      <c r="G272" s="27"/>
      <c r="H272" s="28"/>
      <c r="I272" s="28"/>
      <c r="J272" s="27"/>
      <c r="K272" s="29">
        <f>SUM(K269:K271)</f>
        <v>194428.6418</v>
      </c>
      <c r="L272" s="29">
        <f t="shared" ref="L272:L275" si="162">K272/(E272/100000)</f>
        <v>2600.266245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227682.0</v>
      </c>
      <c r="E273" s="59">
        <v>8594104.0</v>
      </c>
      <c r="F273" s="61">
        <v>2649.3</v>
      </c>
      <c r="G273" s="27"/>
      <c r="H273" s="28"/>
      <c r="I273" s="28"/>
      <c r="J273" s="27"/>
      <c r="K273" s="29">
        <f>SUM(K272,K268,K264,K260)</f>
        <v>227682</v>
      </c>
      <c r="L273" s="29">
        <f t="shared" si="162"/>
        <v>2649.281414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35.0</v>
      </c>
      <c r="E274" s="57">
        <v>5671.0</v>
      </c>
      <c r="F274" s="56">
        <v>617.2</v>
      </c>
      <c r="G274" s="27"/>
      <c r="H274" s="28"/>
      <c r="I274" s="28">
        <f>I277-I275</f>
        <v>70.46</v>
      </c>
      <c r="J274" s="27"/>
      <c r="K274" s="29">
        <f>D274+I274</f>
        <v>105.46</v>
      </c>
      <c r="L274" s="29">
        <f t="shared" si="162"/>
        <v>1859.636748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1166.0</v>
      </c>
      <c r="E275" s="57">
        <v>28114.0</v>
      </c>
      <c r="F275" s="60">
        <v>4147.4</v>
      </c>
      <c r="G275" s="27">
        <v>1.27</v>
      </c>
      <c r="H275" s="28">
        <f>D275*G275</f>
        <v>1480.82</v>
      </c>
      <c r="I275" s="28">
        <f>H275-D275</f>
        <v>314.82</v>
      </c>
      <c r="J275" s="29"/>
      <c r="K275" s="29">
        <f>H275</f>
        <v>1480.82</v>
      </c>
      <c r="L275" s="29">
        <f t="shared" si="162"/>
        <v>5267.197837</v>
      </c>
      <c r="M275" s="29">
        <f>L287*(E275/100000)</f>
        <v>1170.330307</v>
      </c>
      <c r="N275" s="29">
        <f>K275-M275</f>
        <v>310.4896926</v>
      </c>
      <c r="O275" s="42">
        <v>77.0</v>
      </c>
      <c r="P275" s="33">
        <v>10.7</v>
      </c>
      <c r="Q275" s="28">
        <f>N275*P275</f>
        <v>3322.239711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1204.0</v>
      </c>
      <c r="E277" s="59">
        <v>33785.0</v>
      </c>
      <c r="F277" s="61">
        <v>3563.7</v>
      </c>
      <c r="G277" s="27">
        <v>1.32</v>
      </c>
      <c r="H277" s="28">
        <f>D277*G277</f>
        <v>1589.28</v>
      </c>
      <c r="I277" s="28">
        <f>H277-D277</f>
        <v>385.28</v>
      </c>
      <c r="J277" s="27"/>
      <c r="K277" s="29">
        <f>SUM(K274:K276)</f>
        <v>1589.28</v>
      </c>
      <c r="L277" s="29">
        <f t="shared" ref="L277:L279" si="163">K277/(E277/100000)</f>
        <v>4704.099452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89.0</v>
      </c>
      <c r="E278" s="57">
        <v>3350.0</v>
      </c>
      <c r="F278" s="60">
        <v>2656.7</v>
      </c>
      <c r="G278" s="27"/>
      <c r="H278" s="28"/>
      <c r="I278" s="28"/>
      <c r="J278" s="29">
        <f t="shared" ref="J278:J279" si="164">(0.5/48.7)*I274</f>
        <v>0.7234086242</v>
      </c>
      <c r="K278" s="29">
        <f t="shared" ref="K278:K279" si="165">D278-J278</f>
        <v>88.27659138</v>
      </c>
      <c r="L278" s="29">
        <f t="shared" si="163"/>
        <v>2635.122131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5038.0</v>
      </c>
      <c r="E279" s="57">
        <v>207594.0</v>
      </c>
      <c r="F279" s="60">
        <v>2426.9</v>
      </c>
      <c r="G279" s="27"/>
      <c r="H279" s="28"/>
      <c r="I279" s="28"/>
      <c r="J279" s="29">
        <f t="shared" si="164"/>
        <v>3.232238193</v>
      </c>
      <c r="K279" s="29">
        <f t="shared" si="165"/>
        <v>5034.767762</v>
      </c>
      <c r="L279" s="29">
        <f t="shared" si="163"/>
        <v>2425.295414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5140.0</v>
      </c>
      <c r="E281" s="59">
        <v>210944.0</v>
      </c>
      <c r="F281" s="61">
        <v>2436.7</v>
      </c>
      <c r="G281" s="27"/>
      <c r="H281" s="28"/>
      <c r="I281" s="28"/>
      <c r="J281" s="27"/>
      <c r="K281" s="29">
        <f>SUM(K278:K280)</f>
        <v>5136.044353</v>
      </c>
      <c r="L281" s="29">
        <f t="shared" ref="L281:L283" si="166">K281/(E281/100000)</f>
        <v>2434.790444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191.0</v>
      </c>
      <c r="E282" s="57">
        <v>14116.0</v>
      </c>
      <c r="F282" s="60">
        <v>1353.1</v>
      </c>
      <c r="G282" s="27"/>
      <c r="H282" s="28"/>
      <c r="I282" s="28"/>
      <c r="J282" s="29">
        <f t="shared" ref="J282:J283" si="167">(3.6/48.7)*I274</f>
        <v>5.208542094</v>
      </c>
      <c r="K282" s="29">
        <f t="shared" ref="K282:K283" si="168">D282-J282</f>
        <v>185.7914579</v>
      </c>
      <c r="L282" s="29">
        <f t="shared" si="166"/>
        <v>1316.176381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30776.0</v>
      </c>
      <c r="E283" s="57">
        <v>583842.0</v>
      </c>
      <c r="F283" s="60">
        <v>5271.3</v>
      </c>
      <c r="G283" s="27"/>
      <c r="H283" s="28"/>
      <c r="I283" s="28"/>
      <c r="J283" s="29">
        <f t="shared" si="167"/>
        <v>23.27211499</v>
      </c>
      <c r="K283" s="29">
        <f t="shared" si="168"/>
        <v>30752.72789</v>
      </c>
      <c r="L283" s="29">
        <f t="shared" si="166"/>
        <v>5267.303121</v>
      </c>
      <c r="M283" s="29">
        <f>L287*(E283/100000)</f>
        <v>24304.18963</v>
      </c>
      <c r="N283" s="29">
        <f>K283-M283</f>
        <v>6448.538253</v>
      </c>
      <c r="O283" s="42">
        <v>77.0</v>
      </c>
      <c r="P283" s="33">
        <v>10.7</v>
      </c>
      <c r="Q283" s="28">
        <f>N283*P283</f>
        <v>68999.35931</v>
      </c>
    </row>
    <row r="284">
      <c r="A284" s="32"/>
      <c r="B284" s="32"/>
      <c r="C284" s="24" t="s">
        <v>42</v>
      </c>
      <c r="D284" s="56">
        <v>144.0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144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31111.0</v>
      </c>
      <c r="E285" s="59">
        <v>597958.0</v>
      </c>
      <c r="F285" s="61">
        <v>5202.9</v>
      </c>
      <c r="G285" s="27"/>
      <c r="H285" s="28"/>
      <c r="I285" s="28"/>
      <c r="J285" s="27"/>
      <c r="K285" s="29">
        <f>SUM(K282:K284)</f>
        <v>31082.51934</v>
      </c>
      <c r="L285" s="29">
        <f t="shared" ref="L285:L287" si="169">K285/(E285/100000)</f>
        <v>5198.110794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13139.0</v>
      </c>
      <c r="E286" s="57">
        <v>386620.0</v>
      </c>
      <c r="F286" s="60">
        <v>3398.4</v>
      </c>
      <c r="G286" s="27"/>
      <c r="H286" s="28"/>
      <c r="I286" s="28"/>
      <c r="J286" s="29">
        <f t="shared" ref="J286:J287" si="170">(44.6/48.7)*I274</f>
        <v>64.52804928</v>
      </c>
      <c r="K286" s="29">
        <f t="shared" ref="K286:K287" si="171">D286-J286</f>
        <v>13074.47195</v>
      </c>
      <c r="L286" s="29">
        <f t="shared" si="169"/>
        <v>3381.737093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259718.0</v>
      </c>
      <c r="E287" s="57">
        <v>6232092.0</v>
      </c>
      <c r="F287" s="60">
        <v>4167.4</v>
      </c>
      <c r="G287" s="27"/>
      <c r="H287" s="28"/>
      <c r="I287" s="28"/>
      <c r="J287" s="29">
        <f t="shared" si="170"/>
        <v>288.3156468</v>
      </c>
      <c r="K287" s="29">
        <f t="shared" si="171"/>
        <v>259429.6844</v>
      </c>
      <c r="L287" s="29">
        <f t="shared" si="169"/>
        <v>4162.802545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434.0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434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273291.0</v>
      </c>
      <c r="E289" s="59">
        <v>6618712.0</v>
      </c>
      <c r="F289" s="61">
        <v>4129.1</v>
      </c>
      <c r="G289" s="27"/>
      <c r="H289" s="28"/>
      <c r="I289" s="28"/>
      <c r="J289" s="27"/>
      <c r="K289" s="29">
        <f>SUM(K286:K288)</f>
        <v>272938.1563</v>
      </c>
      <c r="L289" s="29">
        <f t="shared" ref="L289:L292" si="172">K289/(E289/100000)</f>
        <v>4123.735197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310746.0</v>
      </c>
      <c r="E290" s="59">
        <v>7461399.0</v>
      </c>
      <c r="F290" s="61">
        <v>4164.7</v>
      </c>
      <c r="G290" s="27"/>
      <c r="H290" s="28"/>
      <c r="I290" s="28"/>
      <c r="J290" s="27"/>
      <c r="K290" s="29">
        <f>SUM(K289,K285,K281,K277)</f>
        <v>310746</v>
      </c>
      <c r="L290" s="29">
        <f t="shared" si="172"/>
        <v>4164.714955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31.0</v>
      </c>
      <c r="E291" s="57">
        <v>3301.0</v>
      </c>
      <c r="F291" s="56">
        <v>939.1</v>
      </c>
      <c r="G291" s="27"/>
      <c r="H291" s="28"/>
      <c r="I291" s="28">
        <f>I294-I292</f>
        <v>67.73</v>
      </c>
      <c r="J291" s="27"/>
      <c r="K291" s="29">
        <f>D291+I291</f>
        <v>98.73</v>
      </c>
      <c r="L291" s="29">
        <f t="shared" si="172"/>
        <v>2990.911845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1137.0</v>
      </c>
      <c r="E292" s="57">
        <v>17525.0</v>
      </c>
      <c r="F292" s="60">
        <v>6487.9</v>
      </c>
      <c r="G292" s="27">
        <v>1.27</v>
      </c>
      <c r="H292" s="28">
        <f>D292*G292</f>
        <v>1443.99</v>
      </c>
      <c r="I292" s="28">
        <f>H292-D292</f>
        <v>306.99</v>
      </c>
      <c r="J292" s="29"/>
      <c r="K292" s="29">
        <f>H292</f>
        <v>1443.99</v>
      </c>
      <c r="L292" s="29">
        <f t="shared" si="172"/>
        <v>8239.600571</v>
      </c>
      <c r="M292" s="29">
        <f>L304*(E292/100000)</f>
        <v>1192.579767</v>
      </c>
      <c r="N292" s="29">
        <f>K292-M292</f>
        <v>251.4102331</v>
      </c>
      <c r="O292" s="42">
        <v>82.0</v>
      </c>
      <c r="P292" s="33">
        <v>7.85</v>
      </c>
      <c r="Q292" s="28">
        <f>N292*P292</f>
        <v>1973.57033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1171.0</v>
      </c>
      <c r="E294" s="59">
        <v>20826.0</v>
      </c>
      <c r="F294" s="61">
        <v>5622.8</v>
      </c>
      <c r="G294" s="27">
        <v>1.32</v>
      </c>
      <c r="H294" s="28">
        <f>D294*G294</f>
        <v>1545.72</v>
      </c>
      <c r="I294" s="28">
        <f>H294-D294</f>
        <v>374.72</v>
      </c>
      <c r="J294" s="27"/>
      <c r="K294" s="29">
        <f>SUM(K291:K293)</f>
        <v>1545.72</v>
      </c>
      <c r="L294" s="29">
        <f t="shared" ref="L294:L296" si="173">K294/(E294/100000)</f>
        <v>7422.068568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78.0</v>
      </c>
      <c r="E295" s="57">
        <v>1954.0</v>
      </c>
      <c r="F295" s="60">
        <v>3991.8</v>
      </c>
      <c r="G295" s="27"/>
      <c r="H295" s="28"/>
      <c r="I295" s="28"/>
      <c r="J295" s="29">
        <f t="shared" ref="J295:J296" si="174">(0.5/48.7)*I291</f>
        <v>0.6953798768</v>
      </c>
      <c r="K295" s="29">
        <f t="shared" ref="K295:K296" si="175">D295-J295</f>
        <v>77.30462012</v>
      </c>
      <c r="L295" s="29">
        <f t="shared" si="173"/>
        <v>3956.224162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5589.0</v>
      </c>
      <c r="E296" s="57">
        <v>131632.0</v>
      </c>
      <c r="F296" s="60">
        <v>4245.9</v>
      </c>
      <c r="G296" s="27"/>
      <c r="H296" s="28"/>
      <c r="I296" s="28"/>
      <c r="J296" s="29">
        <f t="shared" si="174"/>
        <v>3.151848049</v>
      </c>
      <c r="K296" s="29">
        <f t="shared" si="175"/>
        <v>5585.848152</v>
      </c>
      <c r="L296" s="29">
        <f t="shared" si="173"/>
        <v>4243.533603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9.0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9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5676.0</v>
      </c>
      <c r="E298" s="59">
        <v>133586.0</v>
      </c>
      <c r="F298" s="61">
        <v>4248.9</v>
      </c>
      <c r="G298" s="27"/>
      <c r="H298" s="28"/>
      <c r="I298" s="28"/>
      <c r="J298" s="27"/>
      <c r="K298" s="29">
        <f>SUM(K295:K297)</f>
        <v>5672.152772</v>
      </c>
      <c r="L298" s="29">
        <f t="shared" ref="L298:L300" si="176">K298/(E298/100000)</f>
        <v>4246.06828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170.0</v>
      </c>
      <c r="E299" s="57">
        <v>8719.0</v>
      </c>
      <c r="F299" s="60">
        <v>1949.8</v>
      </c>
      <c r="G299" s="27"/>
      <c r="H299" s="28"/>
      <c r="I299" s="28"/>
      <c r="J299" s="29">
        <f t="shared" ref="J299:J300" si="177">(3.6/48.7)*I291</f>
        <v>5.006735113</v>
      </c>
      <c r="K299" s="29">
        <f t="shared" ref="K299:K300" si="178">D299-J299</f>
        <v>164.9932649</v>
      </c>
      <c r="L299" s="29">
        <f t="shared" si="176"/>
        <v>1892.341609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29972.0</v>
      </c>
      <c r="E300" s="57">
        <v>386538.0</v>
      </c>
      <c r="F300" s="60">
        <v>7754.0</v>
      </c>
      <c r="G300" s="27"/>
      <c r="H300" s="28"/>
      <c r="I300" s="28"/>
      <c r="J300" s="29">
        <f t="shared" si="177"/>
        <v>22.69330595</v>
      </c>
      <c r="K300" s="29">
        <f t="shared" si="178"/>
        <v>29949.30669</v>
      </c>
      <c r="L300" s="29">
        <f t="shared" si="176"/>
        <v>7748.088595</v>
      </c>
      <c r="M300" s="29">
        <f>L304*(E300/100000)</f>
        <v>26303.98847</v>
      </c>
      <c r="N300" s="29">
        <f>K300-M300</f>
        <v>3645.318225</v>
      </c>
      <c r="O300" s="42">
        <v>82.0</v>
      </c>
      <c r="P300" s="33">
        <v>7.85</v>
      </c>
      <c r="Q300" s="28">
        <f>N300*P300</f>
        <v>28615.74806</v>
      </c>
    </row>
    <row r="301">
      <c r="A301" s="32"/>
      <c r="B301" s="32"/>
      <c r="C301" s="24" t="s">
        <v>42</v>
      </c>
      <c r="D301" s="56">
        <v>126.0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126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30268.0</v>
      </c>
      <c r="E302" s="59">
        <v>395257.0</v>
      </c>
      <c r="F302" s="61">
        <v>7657.8</v>
      </c>
      <c r="G302" s="27"/>
      <c r="H302" s="28"/>
      <c r="I302" s="28"/>
      <c r="J302" s="27"/>
      <c r="K302" s="29">
        <f>SUM(K299:K301)</f>
        <v>30240.29996</v>
      </c>
      <c r="L302" s="29">
        <f t="shared" ref="L302:L304" si="179">K302/(E302/100000)</f>
        <v>7650.794283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13146.0</v>
      </c>
      <c r="E303" s="57">
        <v>240350.0</v>
      </c>
      <c r="F303" s="60">
        <v>5469.5</v>
      </c>
      <c r="G303" s="27"/>
      <c r="H303" s="28"/>
      <c r="I303" s="28"/>
      <c r="J303" s="29">
        <f t="shared" ref="J303:J304" si="180">(44.6/48.7)*I291</f>
        <v>62.02788501</v>
      </c>
      <c r="K303" s="29">
        <f t="shared" ref="K303:K304" si="181">D303-J303</f>
        <v>13083.97211</v>
      </c>
      <c r="L303" s="29">
        <f t="shared" si="179"/>
        <v>5443.716295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322736.0</v>
      </c>
      <c r="E304" s="57">
        <v>4738485.0</v>
      </c>
      <c r="F304" s="60">
        <v>6811.0</v>
      </c>
      <c r="G304" s="27"/>
      <c r="H304" s="28"/>
      <c r="I304" s="28"/>
      <c r="J304" s="29">
        <f t="shared" si="180"/>
        <v>281.144846</v>
      </c>
      <c r="K304" s="29">
        <f t="shared" si="181"/>
        <v>322454.8552</v>
      </c>
      <c r="L304" s="29">
        <f t="shared" si="179"/>
        <v>6805.020068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487.0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487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336369.0</v>
      </c>
      <c r="E306" s="59">
        <v>4978835.0</v>
      </c>
      <c r="F306" s="61">
        <v>6756.0</v>
      </c>
      <c r="G306" s="27"/>
      <c r="H306" s="28"/>
      <c r="I306" s="28"/>
      <c r="J306" s="27"/>
      <c r="K306" s="29">
        <f>SUM(K303:K305)</f>
        <v>336025.8273</v>
      </c>
      <c r="L306" s="29">
        <f t="shared" ref="L306:L307" si="182">K306/(E306/100000)</f>
        <v>6749.085424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373484.0</v>
      </c>
      <c r="E307" s="59">
        <v>5528504.0</v>
      </c>
      <c r="F307" s="61">
        <v>6755.6</v>
      </c>
      <c r="G307" s="27"/>
      <c r="H307" s="28"/>
      <c r="I307" s="28"/>
      <c r="J307" s="27"/>
      <c r="K307" s="29">
        <f>SUM(K306,K302,K298,K294)</f>
        <v>373484</v>
      </c>
      <c r="L307" s="29">
        <f t="shared" si="182"/>
        <v>6755.606942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1725496.0</v>
      </c>
      <c r="E308" s="59">
        <v>2.88259415E8</v>
      </c>
      <c r="F308" s="58">
        <v>598.6</v>
      </c>
      <c r="M308" s="3" t="s">
        <v>80</v>
      </c>
      <c r="N308" s="5">
        <f>SUM(N2:N307)</f>
        <v>87200.10355</v>
      </c>
      <c r="O308" s="5"/>
      <c r="P308" s="3" t="s">
        <v>81</v>
      </c>
      <c r="Q308" s="5">
        <f>SUM(Q2:Q307)</f>
        <v>2629311.178</v>
      </c>
    </row>
    <row r="309">
      <c r="C309" s="51" t="s">
        <v>82</v>
      </c>
      <c r="D309" s="52"/>
      <c r="E309" s="53">
        <f>SUM(E15,E32,E49,E66,E83,E100,E117,E134,E151,E168,E185,E202,E219,E236,E253,E270,E287,E304)</f>
        <v>194669839</v>
      </c>
      <c r="M309" s="3" t="s">
        <v>83</v>
      </c>
      <c r="N309" s="5">
        <f>(N308/(E312/100000))</f>
        <v>223.8560994</v>
      </c>
      <c r="O309" s="5"/>
      <c r="P309" s="3" t="s">
        <v>8</v>
      </c>
      <c r="Q309" s="5">
        <f>Q11+Q28+Q45+Q62+Q79+Q96+Q113+Q130+Q147+Q164+Q181+Q198+Q215+Q232+Q249+Q266+Q283+Q300</f>
        <v>2445427.263</v>
      </c>
    </row>
    <row r="310">
      <c r="C310" s="51" t="s">
        <v>84</v>
      </c>
      <c r="D310" s="52"/>
      <c r="E310" s="53">
        <f>SUM(E11,E28,E45,E62,E79,E96,E113,E130,E147,E164,E181,E198,E215,E232,E249,E266,E283,E300)</f>
        <v>36538176</v>
      </c>
      <c r="M310" s="5"/>
      <c r="N310" s="5"/>
      <c r="O310" s="5"/>
      <c r="P310" s="3" t="s">
        <v>85</v>
      </c>
      <c r="Q310" s="5">
        <f>Q308-Q309</f>
        <v>183883.9146</v>
      </c>
    </row>
    <row r="311">
      <c r="C311" s="51" t="s">
        <v>86</v>
      </c>
      <c r="D311" s="52"/>
      <c r="E311" s="53">
        <f>SUM(E3,E20,E37,E54,E71,E88,E105,E122,E139,E156,E173,E190,E207,E224,E241,E258,E275,E292)</f>
        <v>2415466</v>
      </c>
      <c r="M311" s="3" t="s">
        <v>87</v>
      </c>
      <c r="N311" s="5">
        <f>SUM(K13,K30,K47,K64,K81,K98,K115,K132,K149,K166,K183,K200,K217,K234,K251,K268,K285,K302)</f>
        <v>239618.0089</v>
      </c>
      <c r="O311" s="5"/>
      <c r="P311" s="5"/>
      <c r="Q311" s="5"/>
    </row>
    <row r="312">
      <c r="C312" s="51" t="s">
        <v>88</v>
      </c>
      <c r="D312" s="52"/>
      <c r="E312" s="53">
        <f>SUM(E310:E311)</f>
        <v>38953642</v>
      </c>
      <c r="M312" s="3" t="s">
        <v>89</v>
      </c>
      <c r="N312" s="5">
        <f>SUM(K5,K22,K39,K56,K73,K90,K107,K124,K141,K158,K175,K192,K209,K226,K243,K260,K277,K294)</f>
        <v>16115.63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16115.63</v>
      </c>
      <c r="Q313" s="55">
        <f>P313/P314</f>
        <v>1.598868348</v>
      </c>
    </row>
    <row r="314">
      <c r="M314" s="3" t="s">
        <v>91</v>
      </c>
      <c r="N314" s="5">
        <f>SUM(N11,N28,N45,N62,N79,N96,N113,N130,N147,N164,N181,N198,N215,N232,N249,N266,N283,N300)</f>
        <v>81163.87128</v>
      </c>
      <c r="O314" s="5"/>
      <c r="P314" s="51">
        <f>N312-N315</f>
        <v>10079.39773</v>
      </c>
      <c r="Q314" s="51"/>
    </row>
    <row r="315">
      <c r="M315" s="3" t="s">
        <v>92</v>
      </c>
      <c r="N315" s="5">
        <f>SUM(N3,N20,N37,N54,N71,N88,N105,N122,N139,N156,N173,N190,N207,N224,N241,N258,N275,N292)</f>
        <v>6036.232271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239618.0089</v>
      </c>
      <c r="Q316" s="55">
        <f>P316/P317</f>
        <v>1.512223111</v>
      </c>
    </row>
    <row r="317">
      <c r="M317" s="3" t="s">
        <v>94</v>
      </c>
      <c r="N317" s="5">
        <f t="shared" ref="N317:N318" si="183">N314/(E310/100000)</f>
        <v>222.1344363</v>
      </c>
      <c r="O317" s="5"/>
      <c r="P317" s="52">
        <f>N311-N314</f>
        <v>158454.1376</v>
      </c>
      <c r="Q317" s="52"/>
    </row>
    <row r="318">
      <c r="M318" s="3" t="s">
        <v>95</v>
      </c>
      <c r="N318" s="5">
        <f t="shared" si="183"/>
        <v>249.8992853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255733.6389</v>
      </c>
      <c r="Q319" s="55">
        <f>P319/P320</f>
        <v>1.517405058</v>
      </c>
    </row>
    <row r="320">
      <c r="M320" s="3" t="s">
        <v>97</v>
      </c>
      <c r="N320" s="5">
        <f t="shared" ref="N320:N321" si="185">N314/N311</f>
        <v>0.3387219169</v>
      </c>
      <c r="O320" s="5"/>
      <c r="P320" s="52">
        <f t="shared" si="184"/>
        <v>168533.5353</v>
      </c>
      <c r="Q320" s="52"/>
    </row>
    <row r="321">
      <c r="M321" s="3" t="s">
        <v>98</v>
      </c>
      <c r="N321" s="5">
        <f t="shared" si="185"/>
        <v>0.3745576357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0.3409801852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31.0</v>
      </c>
      <c r="E2" s="57">
        <v>20186.0</v>
      </c>
      <c r="F2" s="56">
        <v>153.6</v>
      </c>
      <c r="G2" s="27"/>
      <c r="H2" s="28"/>
      <c r="I2" s="28">
        <f>I5-I3</f>
        <v>27.46</v>
      </c>
      <c r="J2" s="27"/>
      <c r="K2" s="29">
        <f>D2+I2</f>
        <v>58.46</v>
      </c>
      <c r="L2" s="29">
        <f t="shared" ref="L2:L3" si="1">K2/(E2/100000)</f>
        <v>289.6066581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302.0</v>
      </c>
      <c r="E3" s="57">
        <v>39798.0</v>
      </c>
      <c r="F3" s="56">
        <v>758.8</v>
      </c>
      <c r="G3" s="27">
        <v>1.02</v>
      </c>
      <c r="H3" s="28">
        <f>D3*G3</f>
        <v>308.04</v>
      </c>
      <c r="I3" s="28">
        <f>H3-D3</f>
        <v>6.04</v>
      </c>
      <c r="J3" s="27"/>
      <c r="K3" s="29">
        <f>H3</f>
        <v>308.04</v>
      </c>
      <c r="L3" s="29">
        <f t="shared" si="1"/>
        <v>774.0087442</v>
      </c>
      <c r="M3" s="29">
        <f>L15*(E3/100000)</f>
        <v>233.5461379</v>
      </c>
      <c r="N3" s="27">
        <f>K3-M3</f>
        <v>74.49386211</v>
      </c>
      <c r="O3" s="27">
        <v>0.5</v>
      </c>
      <c r="P3" s="33">
        <v>77.7</v>
      </c>
      <c r="Q3" s="28">
        <f>N3*P3</f>
        <v>5788.173086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6.865897315</v>
      </c>
      <c r="Y4" s="35">
        <f>L3*U4</f>
        <v>9.055902307</v>
      </c>
      <c r="Z4" s="35">
        <f>L11*U4</f>
        <v>16.52936097</v>
      </c>
    </row>
    <row r="5">
      <c r="A5" s="32"/>
      <c r="B5" s="36"/>
      <c r="C5" s="37" t="s">
        <v>45</v>
      </c>
      <c r="D5" s="58">
        <v>335.0</v>
      </c>
      <c r="E5" s="59">
        <v>59984.0</v>
      </c>
      <c r="F5" s="58">
        <v>558.5</v>
      </c>
      <c r="G5" s="29">
        <v>1.1</v>
      </c>
      <c r="H5" s="28">
        <f>D5*G5</f>
        <v>368.5</v>
      </c>
      <c r="I5" s="28">
        <f>H5-D5</f>
        <v>33.5</v>
      </c>
      <c r="J5" s="27"/>
      <c r="K5" s="29">
        <f>Sum(K2:K4)</f>
        <v>368.5</v>
      </c>
      <c r="L5" s="29">
        <f t="shared" ref="L5:L7" si="2">K5/(E5/100000)</f>
        <v>614.3304881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1.341379224</v>
      </c>
      <c r="Y5" s="35">
        <f>L20*U5</f>
        <v>2.821715276</v>
      </c>
      <c r="Z5" s="35">
        <f>L28*U5</f>
        <v>2.383233236</v>
      </c>
    </row>
    <row r="6">
      <c r="A6" s="32"/>
      <c r="B6" s="23" t="s">
        <v>46</v>
      </c>
      <c r="C6" s="24" t="s">
        <v>33</v>
      </c>
      <c r="D6" s="56">
        <v>48.0</v>
      </c>
      <c r="E6" s="57">
        <v>14356.0</v>
      </c>
      <c r="F6" s="56">
        <v>334.4</v>
      </c>
      <c r="G6" s="27"/>
      <c r="H6" s="28"/>
      <c r="I6" s="28"/>
      <c r="J6" s="27">
        <f t="shared" ref="J6:J7" si="3">(0.5/48.7)*I2</f>
        <v>0.2819301848</v>
      </c>
      <c r="K6" s="29">
        <f t="shared" ref="K6:K7" si="4">D6-J6</f>
        <v>47.71806982</v>
      </c>
      <c r="L6" s="29">
        <f t="shared" si="2"/>
        <v>332.3911244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0.8748872318</v>
      </c>
      <c r="Y6" s="35">
        <f>L37*U6</f>
        <v>1.631940655</v>
      </c>
      <c r="Z6" s="35">
        <f>L45*U6</f>
        <v>1.340271638</v>
      </c>
    </row>
    <row r="7">
      <c r="A7" s="32"/>
      <c r="B7" s="32"/>
      <c r="C7" s="24" t="s">
        <v>36</v>
      </c>
      <c r="D7" s="56">
        <v>791.0</v>
      </c>
      <c r="E7" s="57">
        <v>189383.0</v>
      </c>
      <c r="F7" s="56">
        <v>417.7</v>
      </c>
      <c r="G7" s="27"/>
      <c r="H7" s="28"/>
      <c r="I7" s="28"/>
      <c r="J7" s="27">
        <f t="shared" si="3"/>
        <v>0.06201232033</v>
      </c>
      <c r="K7" s="29">
        <f t="shared" si="4"/>
        <v>790.9379877</v>
      </c>
      <c r="L7" s="29">
        <f t="shared" si="2"/>
        <v>417.6393803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1.19312364</v>
      </c>
      <c r="Y7" s="35">
        <f>L54*U7</f>
        <v>2.124889255</v>
      </c>
      <c r="Z7" s="35">
        <f>L62*U7</f>
        <v>1.779657858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4.228412592</v>
      </c>
      <c r="Y8" s="35">
        <f>L71*U8</f>
        <v>8.006781192</v>
      </c>
      <c r="Z8" s="35">
        <f>L79*U8</f>
        <v>5.446534233</v>
      </c>
    </row>
    <row r="9">
      <c r="A9" s="32"/>
      <c r="B9" s="36"/>
      <c r="C9" s="37" t="s">
        <v>45</v>
      </c>
      <c r="D9" s="58">
        <v>848.0</v>
      </c>
      <c r="E9" s="59">
        <v>203739.0</v>
      </c>
      <c r="F9" s="58">
        <v>416.2</v>
      </c>
      <c r="G9" s="29"/>
      <c r="H9" s="28"/>
      <c r="I9" s="28"/>
      <c r="J9" s="27"/>
      <c r="K9" s="29">
        <f>SUM(K6:K8)</f>
        <v>847.6560575</v>
      </c>
      <c r="L9" s="29">
        <f t="shared" ref="L9:L11" si="5">K9/(E9/100000)</f>
        <v>416.0499745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5.505268762</v>
      </c>
      <c r="Y9" s="35">
        <f>L88*U9</f>
        <v>9.960243161</v>
      </c>
      <c r="Z9" s="35">
        <f>L96*U9</f>
        <v>9.441494825</v>
      </c>
    </row>
    <row r="10">
      <c r="A10" s="32"/>
      <c r="B10" s="23" t="s">
        <v>49</v>
      </c>
      <c r="C10" s="24" t="s">
        <v>33</v>
      </c>
      <c r="D10" s="56">
        <v>142.0</v>
      </c>
      <c r="E10" s="57">
        <v>41914.0</v>
      </c>
      <c r="F10" s="56">
        <v>338.8</v>
      </c>
      <c r="G10" s="27"/>
      <c r="H10" s="28"/>
      <c r="I10" s="28"/>
      <c r="J10" s="27">
        <f t="shared" ref="J10:J11" si="6">(3.6/48.7)*I2</f>
        <v>2.029897331</v>
      </c>
      <c r="K10" s="29">
        <f t="shared" ref="K10:K11" si="7">D10-J10</f>
        <v>139.9701027</v>
      </c>
      <c r="L10" s="29">
        <f t="shared" si="5"/>
        <v>333.9459433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5.502133936</v>
      </c>
      <c r="Y10" s="35">
        <f>L105*U10</f>
        <v>13.29014668</v>
      </c>
      <c r="Z10" s="35">
        <f>L113*U10</f>
        <v>11.39577185</v>
      </c>
    </row>
    <row r="11">
      <c r="A11" s="32"/>
      <c r="B11" s="32"/>
      <c r="C11" s="24" t="s">
        <v>36</v>
      </c>
      <c r="D11" s="57">
        <v>8159.0</v>
      </c>
      <c r="E11" s="57">
        <v>577488.0</v>
      </c>
      <c r="F11" s="60">
        <v>1412.8</v>
      </c>
      <c r="G11" s="27"/>
      <c r="H11" s="28"/>
      <c r="I11" s="28"/>
      <c r="J11" s="29">
        <f t="shared" si="6"/>
        <v>0.4464887064</v>
      </c>
      <c r="K11" s="29">
        <f t="shared" si="7"/>
        <v>8158.553511</v>
      </c>
      <c r="L11" s="29">
        <f t="shared" si="5"/>
        <v>1412.765895</v>
      </c>
      <c r="M11" s="29">
        <f>L15*(E11/100000)</f>
        <v>3388.866076</v>
      </c>
      <c r="N11" s="29">
        <f>K11-M11</f>
        <v>4769.687436</v>
      </c>
      <c r="O11" s="42">
        <v>0.5</v>
      </c>
      <c r="P11" s="33">
        <v>77.7</v>
      </c>
      <c r="Q11" s="28">
        <f>N11*P11</f>
        <v>370604.7138</v>
      </c>
      <c r="T11" s="30" t="s">
        <v>51</v>
      </c>
      <c r="U11" s="34">
        <v>0.07</v>
      </c>
      <c r="V11" s="6"/>
      <c r="W11" s="6"/>
      <c r="X11" s="35">
        <f>L134*U11</f>
        <v>7.326559312</v>
      </c>
      <c r="Y11" s="35">
        <f>L122*U11</f>
        <v>18.05795392</v>
      </c>
      <c r="Z11" s="35">
        <f>L130*U11</f>
        <v>14.26102152</v>
      </c>
    </row>
    <row r="12">
      <c r="A12" s="32"/>
      <c r="B12" s="32"/>
      <c r="C12" s="24" t="s">
        <v>42</v>
      </c>
      <c r="D12" s="56">
        <v>101.0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101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12.25402621</v>
      </c>
      <c r="Y12" s="35">
        <f>L139*U12</f>
        <v>31.31023001</v>
      </c>
      <c r="Z12" s="35">
        <f>L147*U12</f>
        <v>23.345852</v>
      </c>
    </row>
    <row r="13">
      <c r="A13" s="32"/>
      <c r="B13" s="36"/>
      <c r="C13" s="37" t="s">
        <v>45</v>
      </c>
      <c r="D13" s="59">
        <v>8402.0</v>
      </c>
      <c r="E13" s="59">
        <v>619402.0</v>
      </c>
      <c r="F13" s="61">
        <v>1356.5</v>
      </c>
      <c r="G13" s="27"/>
      <c r="H13" s="28"/>
      <c r="I13" s="28"/>
      <c r="J13" s="27"/>
      <c r="K13" s="29">
        <f>SUM(K10:K12)</f>
        <v>8399.523614</v>
      </c>
      <c r="L13" s="29">
        <f t="shared" ref="L13:L15" si="8">K13/(E13/100000)</f>
        <v>1356.069824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19.16056066</v>
      </c>
      <c r="Y13" s="35">
        <f>L156*U13</f>
        <v>38.21375813</v>
      </c>
      <c r="Z13" s="35">
        <f>L164*U13</f>
        <v>35.27697585</v>
      </c>
    </row>
    <row r="14">
      <c r="A14" s="32"/>
      <c r="B14" s="23" t="s">
        <v>39</v>
      </c>
      <c r="C14" s="24" t="s">
        <v>33</v>
      </c>
      <c r="D14" s="57">
        <v>5060.0</v>
      </c>
      <c r="E14" s="57">
        <v>840391.0</v>
      </c>
      <c r="F14" s="56">
        <v>602.1</v>
      </c>
      <c r="G14" s="27"/>
      <c r="H14" s="28"/>
      <c r="I14" s="28"/>
      <c r="J14" s="27">
        <f t="shared" ref="J14:J15" si="9">(44.6/48.7)*I2</f>
        <v>25.14817248</v>
      </c>
      <c r="K14" s="29">
        <f t="shared" ref="K14:K15" si="10">D14-J14</f>
        <v>5034.851828</v>
      </c>
      <c r="L14" s="29">
        <f t="shared" si="8"/>
        <v>599.1082517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25.8652209</v>
      </c>
      <c r="Y14" s="35">
        <f>L173*U14</f>
        <v>52.18743624</v>
      </c>
      <c r="Z14" s="35">
        <f>L181*U14</f>
        <v>50.05864067</v>
      </c>
    </row>
    <row r="15">
      <c r="A15" s="32"/>
      <c r="B15" s="32"/>
      <c r="C15" s="24" t="s">
        <v>36</v>
      </c>
      <c r="D15" s="57">
        <v>13223.0</v>
      </c>
      <c r="E15" s="57">
        <v>2252355.0</v>
      </c>
      <c r="F15" s="56">
        <v>587.1</v>
      </c>
      <c r="G15" s="27"/>
      <c r="H15" s="28"/>
      <c r="I15" s="28"/>
      <c r="J15" s="27">
        <f t="shared" si="9"/>
        <v>5.531498973</v>
      </c>
      <c r="K15" s="29">
        <f t="shared" si="10"/>
        <v>13217.4685</v>
      </c>
      <c r="L15" s="29">
        <f t="shared" si="8"/>
        <v>586.8288303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33.43046284</v>
      </c>
      <c r="Y15" s="35">
        <f>L190*U15</f>
        <v>64.60063325</v>
      </c>
      <c r="Z15" s="35">
        <f>L198*U15</f>
        <v>66.3809765</v>
      </c>
    </row>
    <row r="16">
      <c r="A16" s="32"/>
      <c r="B16" s="32"/>
      <c r="C16" s="24" t="s">
        <v>42</v>
      </c>
      <c r="D16" s="56">
        <v>157.0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157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39.25693434</v>
      </c>
      <c r="Y16" s="35">
        <f>L207*U16</f>
        <v>58.67102231</v>
      </c>
      <c r="Z16" s="35">
        <f>L215*U16</f>
        <v>71.5042876</v>
      </c>
    </row>
    <row r="17">
      <c r="A17" s="32"/>
      <c r="B17" s="36"/>
      <c r="C17" s="37" t="s">
        <v>45</v>
      </c>
      <c r="D17" s="59">
        <v>18440.0</v>
      </c>
      <c r="E17" s="59">
        <v>3092746.0</v>
      </c>
      <c r="F17" s="58">
        <v>596.2</v>
      </c>
      <c r="G17" s="29"/>
      <c r="H17" s="28"/>
      <c r="I17" s="28"/>
      <c r="J17" s="27"/>
      <c r="K17" s="27">
        <f>SUM(K14:K16)</f>
        <v>18409.32033</v>
      </c>
      <c r="L17" s="29">
        <f t="shared" ref="L17:L20" si="11">K17/(E17/100000)</f>
        <v>595.2419089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50.01196044</v>
      </c>
      <c r="Y17" s="35">
        <f>L224*U17</f>
        <v>77.44678584</v>
      </c>
      <c r="Z17" s="35">
        <f>L232*U17</f>
        <v>83.24350242</v>
      </c>
    </row>
    <row r="18">
      <c r="A18" s="36"/>
      <c r="B18" s="44" t="s">
        <v>45</v>
      </c>
      <c r="C18" s="45"/>
      <c r="D18" s="59">
        <v>28025.0</v>
      </c>
      <c r="E18" s="59">
        <v>3975871.0</v>
      </c>
      <c r="F18" s="58">
        <v>704.9</v>
      </c>
      <c r="G18" s="29"/>
      <c r="H18" s="28"/>
      <c r="I18" s="28"/>
      <c r="J18" s="27"/>
      <c r="K18" s="27">
        <f>SUM(K5,K9,K13,K17)</f>
        <v>28025</v>
      </c>
      <c r="L18" s="29">
        <f t="shared" si="11"/>
        <v>704.8769942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69.30425011</v>
      </c>
      <c r="Y18" s="35">
        <f>L241*U18</f>
        <v>115.4529633</v>
      </c>
      <c r="Z18" s="35">
        <f>L249*U18</f>
        <v>102.9330995</v>
      </c>
    </row>
    <row r="19">
      <c r="A19" s="23" t="s">
        <v>59</v>
      </c>
      <c r="B19" s="23" t="s">
        <v>32</v>
      </c>
      <c r="C19" s="24" t="s">
        <v>33</v>
      </c>
      <c r="D19" s="56">
        <v>5.0</v>
      </c>
      <c r="E19" s="57">
        <v>73726.0</v>
      </c>
      <c r="F19" s="56" t="s">
        <v>60</v>
      </c>
      <c r="G19" s="27"/>
      <c r="H19" s="28"/>
      <c r="I19" s="28">
        <f>I22-I20</f>
        <v>7.7</v>
      </c>
      <c r="J19" s="27"/>
      <c r="K19" s="29">
        <f>D19+I19</f>
        <v>12.7</v>
      </c>
      <c r="L19" s="29">
        <f t="shared" si="11"/>
        <v>17.22594471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103.8876537</v>
      </c>
      <c r="Y19" s="35">
        <f>L258*U19</f>
        <v>159.8219906</v>
      </c>
      <c r="Z19" s="35">
        <f>L266*U19</f>
        <v>142.1271642</v>
      </c>
    </row>
    <row r="20">
      <c r="A20" s="32"/>
      <c r="B20" s="32"/>
      <c r="C20" s="24" t="s">
        <v>36</v>
      </c>
      <c r="D20" s="56">
        <v>90.0</v>
      </c>
      <c r="E20" s="57">
        <v>155835.0</v>
      </c>
      <c r="F20" s="56">
        <v>57.8</v>
      </c>
      <c r="G20" s="27">
        <v>1.02</v>
      </c>
      <c r="H20" s="28">
        <f>D20*G20</f>
        <v>91.8</v>
      </c>
      <c r="I20" s="28">
        <f>H20-D20</f>
        <v>1.8</v>
      </c>
      <c r="J20" s="27"/>
      <c r="K20" s="29">
        <f>H20</f>
        <v>91.8</v>
      </c>
      <c r="L20" s="29">
        <f t="shared" si="11"/>
        <v>58.90846087</v>
      </c>
      <c r="M20" s="29">
        <f>L32*(E20/100000)</f>
        <v>43.63963077</v>
      </c>
      <c r="N20" s="27">
        <f>K20-M20</f>
        <v>48.16036923</v>
      </c>
      <c r="O20" s="27">
        <v>2.5</v>
      </c>
      <c r="P20" s="46">
        <v>76.2</v>
      </c>
      <c r="Q20" s="28">
        <f>N20*P20</f>
        <v>3669.820135</v>
      </c>
      <c r="T20" s="30" t="s">
        <v>62</v>
      </c>
      <c r="U20" s="34">
        <v>0.0328</v>
      </c>
      <c r="V20" s="6"/>
      <c r="W20" s="6"/>
      <c r="X20" s="35">
        <f>L287*U20</f>
        <v>142.0447591</v>
      </c>
      <c r="Y20" s="35">
        <f>L275*U20</f>
        <v>180.9951015</v>
      </c>
      <c r="Z20" s="35">
        <f>L283*U20</f>
        <v>177.9441757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157.0445107</v>
      </c>
      <c r="Y21" s="35">
        <f>L292*U21</f>
        <v>186.6393148</v>
      </c>
      <c r="Z21" s="35">
        <f>L300*U21</f>
        <v>178.015572</v>
      </c>
    </row>
    <row r="22">
      <c r="A22" s="32"/>
      <c r="B22" s="36"/>
      <c r="C22" s="37" t="s">
        <v>45</v>
      </c>
      <c r="D22" s="58">
        <v>95.0</v>
      </c>
      <c r="E22" s="59">
        <v>229561.0</v>
      </c>
      <c r="F22" s="58">
        <v>41.4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45.52166962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685.0980011</v>
      </c>
      <c r="Y22" s="35">
        <f t="shared" si="12"/>
        <v>1030.288808</v>
      </c>
      <c r="Z22" s="35">
        <f t="shared" si="12"/>
        <v>993.4075927</v>
      </c>
    </row>
    <row r="23">
      <c r="A23" s="32"/>
      <c r="B23" s="23" t="s">
        <v>46</v>
      </c>
      <c r="C23" s="24" t="s">
        <v>33</v>
      </c>
      <c r="D23" s="56">
        <v>4.0</v>
      </c>
      <c r="E23" s="57">
        <v>51179.0</v>
      </c>
      <c r="F23" s="56" t="s">
        <v>60</v>
      </c>
      <c r="G23" s="27"/>
      <c r="H23" s="28"/>
      <c r="I23" s="28"/>
      <c r="J23" s="27">
        <f t="shared" ref="J23:J24" si="14">(0.5/48.7)*I19</f>
        <v>0.07905544148</v>
      </c>
      <c r="K23" s="29">
        <f t="shared" ref="K23:K24" si="15">D23-J23</f>
        <v>3.920944559</v>
      </c>
      <c r="L23" s="29">
        <f t="shared" si="13"/>
        <v>7.661237145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158.0</v>
      </c>
      <c r="E24" s="57">
        <v>713617.0</v>
      </c>
      <c r="F24" s="56">
        <v>22.1</v>
      </c>
      <c r="G24" s="27"/>
      <c r="H24" s="28"/>
      <c r="I24" s="28"/>
      <c r="J24" s="27">
        <f t="shared" si="14"/>
        <v>0.01848049281</v>
      </c>
      <c r="K24" s="29">
        <f t="shared" si="15"/>
        <v>157.9815195</v>
      </c>
      <c r="L24" s="29">
        <f t="shared" si="13"/>
        <v>22.13813846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162.0</v>
      </c>
      <c r="E26" s="59">
        <v>764796.0</v>
      </c>
      <c r="F26" s="58">
        <v>21.2</v>
      </c>
      <c r="G26" s="29"/>
      <c r="H26" s="28"/>
      <c r="I26" s="28"/>
      <c r="J26" s="27"/>
      <c r="K26" s="27">
        <f>SUM(K23:K25)</f>
        <v>161.9024641</v>
      </c>
      <c r="L26" s="29">
        <f t="shared" ref="L26:L28" si="16">K26/(E26/100000)</f>
        <v>21.16936596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24.0</v>
      </c>
      <c r="E27" s="57">
        <v>153884.0</v>
      </c>
      <c r="F27" s="56">
        <v>15.6</v>
      </c>
      <c r="G27" s="27"/>
      <c r="H27" s="28"/>
      <c r="I27" s="28"/>
      <c r="J27" s="27">
        <f t="shared" ref="J27:J28" si="17">(3.6/48.7)*I19</f>
        <v>0.5691991786</v>
      </c>
      <c r="K27" s="29">
        <f t="shared" ref="K27:K28" si="18">D27-J27</f>
        <v>23.43080082</v>
      </c>
      <c r="L27" s="29">
        <f t="shared" si="16"/>
        <v>15.22627487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1169.0</v>
      </c>
      <c r="E28" s="57">
        <v>2349276.0</v>
      </c>
      <c r="F28" s="56">
        <v>49.8</v>
      </c>
      <c r="G28" s="27"/>
      <c r="H28" s="28"/>
      <c r="I28" s="28"/>
      <c r="J28" s="27">
        <f t="shared" si="17"/>
        <v>0.1330595483</v>
      </c>
      <c r="K28" s="29">
        <f t="shared" si="18"/>
        <v>1168.86694</v>
      </c>
      <c r="L28" s="29">
        <f t="shared" si="16"/>
        <v>49.75434732</v>
      </c>
      <c r="M28" s="29">
        <f>L32*(E28/100000)</f>
        <v>657.8851812</v>
      </c>
      <c r="N28" s="27">
        <f>K28-M28</f>
        <v>510.9817592</v>
      </c>
      <c r="O28" s="27">
        <v>2.5</v>
      </c>
      <c r="P28" s="46">
        <v>76.2</v>
      </c>
      <c r="Q28" s="28">
        <f>N28*P28</f>
        <v>38936.81005</v>
      </c>
    </row>
    <row r="29">
      <c r="A29" s="32"/>
      <c r="B29" s="32"/>
      <c r="C29" s="24" t="s">
        <v>42</v>
      </c>
      <c r="D29" s="56">
        <v>6.0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6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1199.0</v>
      </c>
      <c r="E30" s="59">
        <v>2503160.0</v>
      </c>
      <c r="F30" s="58">
        <v>47.9</v>
      </c>
      <c r="G30" s="29"/>
      <c r="H30" s="28"/>
      <c r="I30" s="28"/>
      <c r="J30" s="27"/>
      <c r="K30" s="27">
        <f>SUM(K27:K29)</f>
        <v>1198.297741</v>
      </c>
      <c r="L30" s="29">
        <f t="shared" ref="L30:L32" si="19">K30/(E30/100000)</f>
        <v>47.8714002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960.0</v>
      </c>
      <c r="E31" s="57">
        <v>3058299.0</v>
      </c>
      <c r="F31" s="56">
        <v>31.4</v>
      </c>
      <c r="G31" s="27"/>
      <c r="H31" s="28"/>
      <c r="I31" s="28"/>
      <c r="J31" s="27">
        <f t="shared" ref="J31:J32" si="20">(44.6/48.7)*I19</f>
        <v>7.05174538</v>
      </c>
      <c r="K31" s="29">
        <f t="shared" ref="K31:K32" si="21">D31-J31</f>
        <v>952.9482546</v>
      </c>
      <c r="L31" s="29">
        <f t="shared" si="19"/>
        <v>31.1594208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2539.0</v>
      </c>
      <c r="E32" s="57">
        <v>9060759.0</v>
      </c>
      <c r="F32" s="56">
        <v>28.0</v>
      </c>
      <c r="G32" s="27"/>
      <c r="H32" s="28"/>
      <c r="I32" s="28"/>
      <c r="J32" s="27">
        <f t="shared" si="20"/>
        <v>1.648459959</v>
      </c>
      <c r="K32" s="29">
        <f t="shared" si="21"/>
        <v>2537.35154</v>
      </c>
      <c r="L32" s="29">
        <f t="shared" si="19"/>
        <v>28.00374163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3509.0</v>
      </c>
      <c r="E34" s="59">
        <v>1.2119058E7</v>
      </c>
      <c r="F34" s="58">
        <v>29.0</v>
      </c>
      <c r="G34" s="29"/>
      <c r="H34" s="28"/>
      <c r="I34" s="28"/>
      <c r="J34" s="27"/>
      <c r="K34" s="27">
        <f>SUM(K31:K33)</f>
        <v>3500.299795</v>
      </c>
      <c r="L34" s="29">
        <f t="shared" ref="L34:L37" si="22">K34/(E34/100000)</f>
        <v>28.88260618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4965.0</v>
      </c>
      <c r="E35" s="59">
        <v>1.5616575E7</v>
      </c>
      <c r="F35" s="58">
        <v>31.8</v>
      </c>
      <c r="G35" s="29"/>
      <c r="H35" s="28"/>
      <c r="I35" s="28"/>
      <c r="J35" s="27"/>
      <c r="K35" s="27">
        <f>SUM(K34,K30,K26,K22)</f>
        <v>4965</v>
      </c>
      <c r="L35" s="29">
        <f t="shared" si="22"/>
        <v>31.79314286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88390.0</v>
      </c>
      <c r="F36" s="56" t="s">
        <v>60</v>
      </c>
      <c r="G36" s="27"/>
      <c r="H36" s="28"/>
      <c r="I36" s="28">
        <f>I39-I37</f>
        <v>4.52</v>
      </c>
      <c r="J36" s="27"/>
      <c r="K36" s="29">
        <f>D36+I36</f>
        <v>10.52</v>
      </c>
      <c r="L36" s="29">
        <f t="shared" si="22"/>
        <v>11.90179885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49.0</v>
      </c>
      <c r="E37" s="57">
        <v>199376.0</v>
      </c>
      <c r="F37" s="56">
        <v>24.6</v>
      </c>
      <c r="G37" s="27">
        <v>1.02</v>
      </c>
      <c r="H37" s="28">
        <f>D37*G37</f>
        <v>49.98</v>
      </c>
      <c r="I37" s="28">
        <f>H37-D37</f>
        <v>0.98</v>
      </c>
      <c r="J37" s="27"/>
      <c r="K37" s="29">
        <f>H37</f>
        <v>49.98</v>
      </c>
      <c r="L37" s="29">
        <f t="shared" si="22"/>
        <v>25.06821282</v>
      </c>
      <c r="M37" s="29">
        <f>L48*(E37/100000)</f>
        <v>30.1550799</v>
      </c>
      <c r="N37" s="27">
        <f>K37-M37</f>
        <v>19.8249201</v>
      </c>
      <c r="O37" s="42">
        <v>7.0</v>
      </c>
      <c r="P37" s="46">
        <v>71.7</v>
      </c>
      <c r="Q37" s="28">
        <f>N37*P37</f>
        <v>1421.446771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55.0</v>
      </c>
      <c r="E39" s="59">
        <v>287766.0</v>
      </c>
      <c r="F39" s="58">
        <v>19.1</v>
      </c>
      <c r="G39" s="29">
        <v>1.1</v>
      </c>
      <c r="H39" s="28">
        <f>D39*G39</f>
        <v>60.5</v>
      </c>
      <c r="I39" s="28">
        <f>H39-D39</f>
        <v>5.5</v>
      </c>
      <c r="J39" s="27"/>
      <c r="K39" s="29">
        <f>SUM(K36:K38)</f>
        <v>60.5</v>
      </c>
      <c r="L39" s="29">
        <f t="shared" ref="L39:L41" si="23">K39/(E39/100000)</f>
        <v>21.02402647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0.0</v>
      </c>
      <c r="E40" s="57">
        <v>57903.0</v>
      </c>
      <c r="F40" s="56" t="s">
        <v>60</v>
      </c>
      <c r="G40" s="27"/>
      <c r="H40" s="28"/>
      <c r="I40" s="28"/>
      <c r="J40" s="27">
        <f t="shared" ref="J40:J41" si="24">(0.5/48.7)*I36</f>
        <v>0.04640657084</v>
      </c>
      <c r="K40" s="29">
        <f t="shared" ref="K40:K41" si="25">D40-J40</f>
        <v>-0.04640657084</v>
      </c>
      <c r="L40" s="29">
        <f t="shared" si="23"/>
        <v>-0.08014536525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93.0</v>
      </c>
      <c r="E41" s="57">
        <v>851406.0</v>
      </c>
      <c r="F41" s="56">
        <v>10.9</v>
      </c>
      <c r="G41" s="27"/>
      <c r="H41" s="28"/>
      <c r="I41" s="28"/>
      <c r="J41" s="27">
        <f t="shared" si="24"/>
        <v>0.01006160164</v>
      </c>
      <c r="K41" s="29">
        <f t="shared" si="25"/>
        <v>92.9899384</v>
      </c>
      <c r="L41" s="29">
        <f t="shared" si="23"/>
        <v>10.9219266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2.0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2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909309.0</v>
      </c>
      <c r="F43" s="58">
        <v>10.4</v>
      </c>
      <c r="G43" s="29"/>
      <c r="H43" s="28"/>
      <c r="I43" s="28"/>
      <c r="J43" s="27"/>
      <c r="K43" s="29">
        <f>SUM(K40:K42)</f>
        <v>94.94353183</v>
      </c>
      <c r="L43" s="29">
        <f t="shared" ref="L43:L45" si="26">K43/(E43/100000)</f>
        <v>10.44128364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8.0</v>
      </c>
      <c r="E44" s="57">
        <v>194039.0</v>
      </c>
      <c r="F44" s="56" t="s">
        <v>60</v>
      </c>
      <c r="G44" s="27"/>
      <c r="H44" s="28"/>
      <c r="I44" s="28"/>
      <c r="J44" s="27">
        <f t="shared" ref="J44:J45" si="27">(3.6/48.7)*I36</f>
        <v>0.3341273101</v>
      </c>
      <c r="K44" s="29">
        <f t="shared" ref="K44:K45" si="28">D44-J44</f>
        <v>7.66587269</v>
      </c>
      <c r="L44" s="29">
        <f t="shared" si="26"/>
        <v>3.950686558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628.0</v>
      </c>
      <c r="E45" s="57">
        <v>3049985.0</v>
      </c>
      <c r="F45" s="56">
        <v>20.6</v>
      </c>
      <c r="G45" s="27"/>
      <c r="H45" s="28"/>
      <c r="I45" s="28"/>
      <c r="J45" s="27">
        <f t="shared" si="27"/>
        <v>0.07244353183</v>
      </c>
      <c r="K45" s="29">
        <f t="shared" si="28"/>
        <v>627.9275565</v>
      </c>
      <c r="L45" s="29">
        <f t="shared" si="26"/>
        <v>20.58788999</v>
      </c>
      <c r="M45" s="29">
        <f>L49*(E45/100000)</f>
        <v>409.8913877</v>
      </c>
      <c r="N45" s="27">
        <f>K45-M45</f>
        <v>218.0361688</v>
      </c>
      <c r="O45" s="42">
        <v>7.0</v>
      </c>
      <c r="P45" s="46">
        <v>71.7</v>
      </c>
      <c r="Q45" s="28">
        <f>N45*P45</f>
        <v>15633.1933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637.0</v>
      </c>
      <c r="E47" s="59">
        <v>3244024.0</v>
      </c>
      <c r="F47" s="58">
        <v>19.6</v>
      </c>
      <c r="G47" s="29"/>
      <c r="H47" s="28"/>
      <c r="I47" s="28"/>
      <c r="J47" s="27"/>
      <c r="K47" s="29">
        <f>SUM(K44:K46)</f>
        <v>636.5934292</v>
      </c>
      <c r="L47" s="29">
        <f t="shared" ref="L47:L49" si="29">K47/(E47/100000)</f>
        <v>19.62357335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524.0</v>
      </c>
      <c r="E48" s="57">
        <v>3437156.0</v>
      </c>
      <c r="F48" s="56">
        <v>15.2</v>
      </c>
      <c r="G48" s="27"/>
      <c r="H48" s="28"/>
      <c r="I48" s="28"/>
      <c r="J48" s="27">
        <f t="shared" ref="J48:J49" si="30">(44.6/48.7)*I36</f>
        <v>4.139466119</v>
      </c>
      <c r="K48" s="29">
        <f t="shared" ref="K48:K49" si="31">D48-J48</f>
        <v>519.8605339</v>
      </c>
      <c r="L48" s="29">
        <f t="shared" si="29"/>
        <v>15.1247291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1579.0</v>
      </c>
      <c r="E49" s="57">
        <v>1.1742596E7</v>
      </c>
      <c r="F49" s="56">
        <v>13.4</v>
      </c>
      <c r="G49" s="27"/>
      <c r="H49" s="28"/>
      <c r="I49" s="28"/>
      <c r="J49" s="27">
        <f t="shared" si="30"/>
        <v>0.8974948665</v>
      </c>
      <c r="K49" s="29">
        <f t="shared" si="31"/>
        <v>1578.102505</v>
      </c>
      <c r="L49" s="29">
        <f t="shared" si="29"/>
        <v>13.43912798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8.0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8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2111.0</v>
      </c>
      <c r="E51" s="59">
        <v>1.5179752E7</v>
      </c>
      <c r="F51" s="58">
        <v>13.9</v>
      </c>
      <c r="G51" s="29"/>
      <c r="H51" s="28"/>
      <c r="I51" s="28"/>
      <c r="J51" s="27"/>
      <c r="K51" s="29">
        <f>SUM(K48:K50)</f>
        <v>2105.963039</v>
      </c>
      <c r="L51" s="29">
        <f t="shared" ref="L51:L54" si="32">K51/(E51/100000)</f>
        <v>13.87350096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2898.0</v>
      </c>
      <c r="E52" s="59">
        <v>1.9620851E7</v>
      </c>
      <c r="F52" s="58">
        <v>14.8</v>
      </c>
      <c r="G52" s="29"/>
      <c r="H52" s="28"/>
      <c r="I52" s="28"/>
      <c r="J52" s="27"/>
      <c r="K52" s="29">
        <f>SUM(K39,K43,K47,K51)</f>
        <v>2898</v>
      </c>
      <c r="L52" s="29">
        <f t="shared" si="32"/>
        <v>14.77000157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9.0</v>
      </c>
      <c r="E53" s="57">
        <v>95753.0</v>
      </c>
      <c r="F53" s="56" t="s">
        <v>60</v>
      </c>
      <c r="G53" s="28"/>
      <c r="H53" s="28"/>
      <c r="I53" s="28">
        <f>I56-I54</f>
        <v>6.74</v>
      </c>
      <c r="J53" s="27"/>
      <c r="K53" s="29">
        <f>D53+I53</f>
        <v>15.74</v>
      </c>
      <c r="L53" s="29">
        <f t="shared" si="32"/>
        <v>16.43812726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73.0</v>
      </c>
      <c r="E54" s="57">
        <v>237934.0</v>
      </c>
      <c r="F54" s="56">
        <v>30.7</v>
      </c>
      <c r="G54" s="27">
        <v>1.02</v>
      </c>
      <c r="H54" s="28">
        <f>D54*G54</f>
        <v>74.46</v>
      </c>
      <c r="I54" s="28">
        <f>H54-D54</f>
        <v>1.46</v>
      </c>
      <c r="J54" s="27"/>
      <c r="K54" s="29">
        <f>H54</f>
        <v>74.46</v>
      </c>
      <c r="L54" s="29">
        <f t="shared" si="32"/>
        <v>31.29439256</v>
      </c>
      <c r="M54" s="29">
        <f>L66*(E54/100000)</f>
        <v>41.80923123</v>
      </c>
      <c r="N54" s="27">
        <f>K54-M54</f>
        <v>32.65076877</v>
      </c>
      <c r="O54" s="42">
        <v>12.0</v>
      </c>
      <c r="P54" s="46">
        <v>68.8</v>
      </c>
      <c r="Q54" s="28">
        <f>N54*P54</f>
        <v>2246.372891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82.0</v>
      </c>
      <c r="E56" s="59">
        <v>333687.0</v>
      </c>
      <c r="F56" s="58">
        <v>24.6</v>
      </c>
      <c r="G56" s="29">
        <v>1.1</v>
      </c>
      <c r="H56" s="28">
        <f>D56*G56</f>
        <v>90.2</v>
      </c>
      <c r="I56" s="28">
        <f>H56-D56</f>
        <v>8.2</v>
      </c>
      <c r="J56" s="27"/>
      <c r="K56" s="29">
        <f>SUM(K53:K55)</f>
        <v>90.2</v>
      </c>
      <c r="L56" s="29">
        <f t="shared" ref="L56:L58" si="33">K56/(E56/100000)</f>
        <v>27.03131977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7.0</v>
      </c>
      <c r="E57" s="57">
        <v>54014.0</v>
      </c>
      <c r="F57" s="56" t="s">
        <v>60</v>
      </c>
      <c r="G57" s="27"/>
      <c r="H57" s="28"/>
      <c r="I57" s="28"/>
      <c r="J57" s="27">
        <f t="shared" ref="J57:J58" si="34">(0.5/48.7)*I53</f>
        <v>0.06919917864</v>
      </c>
      <c r="K57" s="29">
        <f t="shared" ref="K57:K58" si="35">D57-J57</f>
        <v>6.930800821</v>
      </c>
      <c r="L57" s="29">
        <f t="shared" si="33"/>
        <v>12.83148965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132.0</v>
      </c>
      <c r="E58" s="57">
        <v>875799.0</v>
      </c>
      <c r="F58" s="56">
        <v>15.1</v>
      </c>
      <c r="G58" s="27"/>
      <c r="H58" s="28"/>
      <c r="I58" s="28"/>
      <c r="J58" s="27">
        <f t="shared" si="34"/>
        <v>0.01498973306</v>
      </c>
      <c r="K58" s="29">
        <f t="shared" si="35"/>
        <v>131.9850103</v>
      </c>
      <c r="L58" s="29">
        <f t="shared" si="33"/>
        <v>15.07023989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140.0</v>
      </c>
      <c r="E60" s="59">
        <v>929813.0</v>
      </c>
      <c r="F60" s="58">
        <v>15.1</v>
      </c>
      <c r="G60" s="29"/>
      <c r="H60" s="28"/>
      <c r="I60" s="28"/>
      <c r="J60" s="27"/>
      <c r="K60" s="29">
        <f>SUM(K57:K59)</f>
        <v>139.9158111</v>
      </c>
      <c r="L60" s="29">
        <f t="shared" ref="L60:L62" si="36">K60/(E60/100000)</f>
        <v>15.0477366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188267.0</v>
      </c>
      <c r="F61" s="56" t="s">
        <v>60</v>
      </c>
      <c r="G61" s="27"/>
      <c r="H61" s="28"/>
      <c r="I61" s="28"/>
      <c r="J61" s="27">
        <f t="shared" ref="J61:J62" si="37">(3.6/48.7)*I53</f>
        <v>0.4982340862</v>
      </c>
      <c r="K61" s="29">
        <f t="shared" ref="K61:K62" si="38">D61-J61</f>
        <v>9.501765914</v>
      </c>
      <c r="L61" s="29">
        <f t="shared" si="36"/>
        <v>5.046963044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902.0</v>
      </c>
      <c r="E62" s="57">
        <v>3441025.0</v>
      </c>
      <c r="F62" s="56">
        <v>26.2</v>
      </c>
      <c r="G62" s="27"/>
      <c r="H62" s="28"/>
      <c r="I62" s="28"/>
      <c r="J62" s="27">
        <f t="shared" si="37"/>
        <v>0.107926078</v>
      </c>
      <c r="K62" s="29">
        <f t="shared" si="38"/>
        <v>901.8920739</v>
      </c>
      <c r="L62" s="29">
        <f t="shared" si="36"/>
        <v>26.20998319</v>
      </c>
      <c r="M62" s="29">
        <f>L66*(E62/100000)</f>
        <v>604.64923</v>
      </c>
      <c r="N62" s="27">
        <f>K62-M62</f>
        <v>297.2428439</v>
      </c>
      <c r="O62" s="42">
        <v>12.0</v>
      </c>
      <c r="P62" s="46">
        <v>68.8</v>
      </c>
      <c r="Q62" s="28">
        <f>N62*P62</f>
        <v>20450.30766</v>
      </c>
    </row>
    <row r="63">
      <c r="A63" s="32"/>
      <c r="B63" s="32"/>
      <c r="C63" s="24" t="s">
        <v>42</v>
      </c>
      <c r="D63" s="56">
        <v>2.0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2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914.0</v>
      </c>
      <c r="E64" s="59">
        <v>3629292.0</v>
      </c>
      <c r="F64" s="58">
        <v>25.2</v>
      </c>
      <c r="G64" s="29"/>
      <c r="H64" s="28"/>
      <c r="I64" s="28"/>
      <c r="J64" s="27"/>
      <c r="K64" s="29">
        <f>SUM(K61:K63)</f>
        <v>913.3938398</v>
      </c>
      <c r="L64" s="29">
        <f t="shared" ref="L64:L66" si="39">K64/(E64/100000)</f>
        <v>25.16727339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609.0</v>
      </c>
      <c r="E65" s="57">
        <v>3412544.0</v>
      </c>
      <c r="F65" s="56">
        <v>17.8</v>
      </c>
      <c r="G65" s="27"/>
      <c r="H65" s="28"/>
      <c r="I65" s="28"/>
      <c r="J65" s="27">
        <f t="shared" ref="J65:J66" si="40">(44.6/48.7)*I53</f>
        <v>6.172566735</v>
      </c>
      <c r="K65" s="29">
        <f t="shared" ref="K65:K66" si="41">D65-J65</f>
        <v>602.8274333</v>
      </c>
      <c r="L65" s="29">
        <f t="shared" si="39"/>
        <v>17.665045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2305.0</v>
      </c>
      <c r="E66" s="57">
        <v>1.3110017E7</v>
      </c>
      <c r="F66" s="56">
        <v>17.6</v>
      </c>
      <c r="G66" s="27"/>
      <c r="H66" s="28"/>
      <c r="I66" s="28"/>
      <c r="J66" s="27">
        <f t="shared" si="40"/>
        <v>1.337084189</v>
      </c>
      <c r="K66" s="29">
        <f t="shared" si="41"/>
        <v>2303.662916</v>
      </c>
      <c r="L66" s="29">
        <f t="shared" si="39"/>
        <v>17.57177672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6.0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6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2920.0</v>
      </c>
      <c r="E68" s="59">
        <v>1.6522561E7</v>
      </c>
      <c r="F68" s="58">
        <v>17.7</v>
      </c>
      <c r="G68" s="29"/>
      <c r="H68" s="28"/>
      <c r="I68" s="28"/>
      <c r="J68" s="27"/>
      <c r="K68" s="29">
        <f>SUM(K65:K67)</f>
        <v>2912.490349</v>
      </c>
      <c r="L68" s="29">
        <f t="shared" ref="L68:L71" si="42">K68/(E68/100000)</f>
        <v>17.62735419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4056.0</v>
      </c>
      <c r="E69" s="59">
        <v>2.1415353E7</v>
      </c>
      <c r="F69" s="58">
        <v>18.9</v>
      </c>
      <c r="G69" s="29"/>
      <c r="H69" s="28"/>
      <c r="I69" s="28"/>
      <c r="J69" s="27"/>
      <c r="K69" s="29">
        <f>SUM(K56,K60,K64,K68)</f>
        <v>4056</v>
      </c>
      <c r="L69" s="29">
        <f t="shared" si="42"/>
        <v>18.93968313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16.0</v>
      </c>
      <c r="E70" s="57">
        <v>94715.0</v>
      </c>
      <c r="F70" s="56" t="s">
        <v>60</v>
      </c>
      <c r="G70" s="27"/>
      <c r="H70" s="28"/>
      <c r="I70" s="28">
        <f>I73-I71</f>
        <v>23.22</v>
      </c>
      <c r="J70" s="27"/>
      <c r="K70" s="29">
        <f>D70+I70</f>
        <v>39.22</v>
      </c>
      <c r="L70" s="29">
        <f t="shared" si="42"/>
        <v>41.40843583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269.0</v>
      </c>
      <c r="E71" s="57">
        <v>230284.0</v>
      </c>
      <c r="F71" s="56">
        <v>116.8</v>
      </c>
      <c r="G71" s="27">
        <v>1.02</v>
      </c>
      <c r="H71" s="28">
        <f>D71*G71</f>
        <v>274.38</v>
      </c>
      <c r="I71" s="28">
        <f>H71-D71</f>
        <v>5.38</v>
      </c>
      <c r="J71" s="27"/>
      <c r="K71" s="29">
        <f>H71</f>
        <v>274.38</v>
      </c>
      <c r="L71" s="29">
        <f t="shared" si="42"/>
        <v>119.1485296</v>
      </c>
      <c r="M71" s="29">
        <f>L83*(E71/100000)</f>
        <v>144.9011555</v>
      </c>
      <c r="N71" s="27">
        <f>K71-M71</f>
        <v>129.4788445</v>
      </c>
      <c r="O71" s="42">
        <v>16.0</v>
      </c>
      <c r="P71" s="46">
        <v>62.85</v>
      </c>
      <c r="Q71" s="28">
        <f>N71*P71</f>
        <v>8137.745374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286.0</v>
      </c>
      <c r="E73" s="59">
        <v>324999.0</v>
      </c>
      <c r="F73" s="58">
        <v>88.0</v>
      </c>
      <c r="G73" s="29">
        <v>1.1</v>
      </c>
      <c r="H73" s="28">
        <f>D73*G73</f>
        <v>314.6</v>
      </c>
      <c r="I73" s="28">
        <f>H73-D73</f>
        <v>28.6</v>
      </c>
      <c r="J73" s="27"/>
      <c r="K73" s="29">
        <f>SUM(K70:K72)</f>
        <v>314.6</v>
      </c>
      <c r="L73" s="29">
        <f t="shared" ref="L73:L75" si="43">K73/(E73/100000)</f>
        <v>96.80029785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15.0</v>
      </c>
      <c r="E74" s="57">
        <v>48217.0</v>
      </c>
      <c r="F74" s="56" t="s">
        <v>60</v>
      </c>
      <c r="G74" s="28"/>
      <c r="H74" s="28"/>
      <c r="I74" s="28"/>
      <c r="J74" s="27">
        <f t="shared" ref="J74:J75" si="44">(0.5/48.7)*I70</f>
        <v>0.2383983573</v>
      </c>
      <c r="K74" s="29">
        <f t="shared" ref="K74:K75" si="45">D74-J74</f>
        <v>14.76160164</v>
      </c>
      <c r="L74" s="29">
        <f t="shared" si="43"/>
        <v>30.61493175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328.0</v>
      </c>
      <c r="E75" s="57">
        <v>902588.0</v>
      </c>
      <c r="F75" s="56">
        <v>36.3</v>
      </c>
      <c r="G75" s="27"/>
      <c r="H75" s="28"/>
      <c r="I75" s="28"/>
      <c r="J75" s="27">
        <f t="shared" si="44"/>
        <v>0.05523613963</v>
      </c>
      <c r="K75" s="29">
        <f t="shared" si="45"/>
        <v>327.9447639</v>
      </c>
      <c r="L75" s="29">
        <f t="shared" si="43"/>
        <v>36.33382716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345.0</v>
      </c>
      <c r="E77" s="59">
        <v>950805.0</v>
      </c>
      <c r="F77" s="58">
        <v>36.3</v>
      </c>
      <c r="G77" s="29"/>
      <c r="H77" s="28"/>
      <c r="I77" s="28"/>
      <c r="J77" s="27"/>
      <c r="K77" s="29">
        <f>SUM(K74:K76)</f>
        <v>344.7063655</v>
      </c>
      <c r="L77" s="29">
        <f t="shared" ref="L77:L79" si="46">K77/(E77/100000)</f>
        <v>36.25415995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24.0</v>
      </c>
      <c r="E78" s="57">
        <v>160711.0</v>
      </c>
      <c r="F78" s="56">
        <v>14.9</v>
      </c>
      <c r="G78" s="27"/>
      <c r="H78" s="28"/>
      <c r="I78" s="28"/>
      <c r="J78" s="27">
        <f t="shared" ref="J78:J79" si="47">(3.6/48.7)*I70</f>
        <v>1.716468172</v>
      </c>
      <c r="K78" s="29">
        <f t="shared" ref="K78:K79" si="48">D78-J78</f>
        <v>22.28353183</v>
      </c>
      <c r="L78" s="29">
        <f t="shared" si="46"/>
        <v>13.86559217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2530.0</v>
      </c>
      <c r="E79" s="57">
        <v>3121054.0</v>
      </c>
      <c r="F79" s="56">
        <v>81.1</v>
      </c>
      <c r="G79" s="27"/>
      <c r="H79" s="28"/>
      <c r="I79" s="28"/>
      <c r="J79" s="27">
        <f t="shared" si="47"/>
        <v>0.3977002053</v>
      </c>
      <c r="K79" s="29">
        <f t="shared" si="48"/>
        <v>2529.6023</v>
      </c>
      <c r="L79" s="29">
        <f t="shared" si="46"/>
        <v>81.04961657</v>
      </c>
      <c r="M79" s="29">
        <f>L83*(E79/100000)</f>
        <v>1963.854767</v>
      </c>
      <c r="N79" s="27">
        <f>K79-M79</f>
        <v>565.747533</v>
      </c>
      <c r="O79" s="42">
        <v>16.0</v>
      </c>
      <c r="P79" s="46">
        <v>62.85</v>
      </c>
      <c r="Q79" s="28">
        <f>N79*P79</f>
        <v>35557.23245</v>
      </c>
    </row>
    <row r="80">
      <c r="A80" s="32"/>
      <c r="B80" s="32"/>
      <c r="C80" s="24" t="s">
        <v>42</v>
      </c>
      <c r="D80" s="56">
        <v>18.0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2572.0</v>
      </c>
      <c r="E81" s="59">
        <v>3281765.0</v>
      </c>
      <c r="F81" s="58">
        <v>78.4</v>
      </c>
      <c r="G81" s="29"/>
      <c r="H81" s="28"/>
      <c r="I81" s="28"/>
      <c r="J81" s="27"/>
      <c r="K81" s="29">
        <f>SUM(K78:K80)</f>
        <v>2569.885832</v>
      </c>
      <c r="L81" s="29">
        <f t="shared" ref="L81:L83" si="49">K81/(E81/100000)</f>
        <v>78.30803947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2128.0</v>
      </c>
      <c r="E82" s="57">
        <v>3167909.0</v>
      </c>
      <c r="F82" s="56">
        <v>67.2</v>
      </c>
      <c r="G82" s="27"/>
      <c r="H82" s="28"/>
      <c r="I82" s="28"/>
      <c r="J82" s="27">
        <f t="shared" ref="J82:J83" si="50">(44.6/48.7)*I70</f>
        <v>21.26513347</v>
      </c>
      <c r="K82" s="29">
        <f t="shared" ref="K82:K83" si="51">D82-J82</f>
        <v>2106.734867</v>
      </c>
      <c r="L82" s="29">
        <f t="shared" si="49"/>
        <v>66.50237954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8230.0</v>
      </c>
      <c r="E83" s="57">
        <v>1.3071688E7</v>
      </c>
      <c r="F83" s="56">
        <v>63.0</v>
      </c>
      <c r="G83" s="27"/>
      <c r="H83" s="28"/>
      <c r="I83" s="28"/>
      <c r="J83" s="27">
        <f t="shared" si="50"/>
        <v>4.927063655</v>
      </c>
      <c r="K83" s="29">
        <f t="shared" si="51"/>
        <v>8225.072936</v>
      </c>
      <c r="L83" s="29">
        <f t="shared" si="49"/>
        <v>62.92280642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10392.0</v>
      </c>
      <c r="E85" s="59">
        <v>1.6239597E7</v>
      </c>
      <c r="F85" s="58">
        <v>64.0</v>
      </c>
      <c r="G85" s="29"/>
      <c r="H85" s="28"/>
      <c r="I85" s="28"/>
      <c r="J85" s="27"/>
      <c r="K85" s="29">
        <f>SUM(K82:K84)</f>
        <v>10365.8078</v>
      </c>
      <c r="L85" s="29">
        <f t="shared" ref="L85:L88" si="52">K85/(E85/100000)</f>
        <v>63.83044975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13595.0</v>
      </c>
      <c r="E86" s="59">
        <v>2.0797166E7</v>
      </c>
      <c r="F86" s="58">
        <v>65.4</v>
      </c>
      <c r="G86" s="29"/>
      <c r="H86" s="28"/>
      <c r="I86" s="28"/>
      <c r="J86" s="27"/>
      <c r="K86" s="29">
        <f>SUM(K85,K81,K77,K73)</f>
        <v>13595</v>
      </c>
      <c r="L86" s="29">
        <f t="shared" si="52"/>
        <v>65.36948352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18.0</v>
      </c>
      <c r="E87" s="57">
        <v>90204.0</v>
      </c>
      <c r="F87" s="56" t="s">
        <v>60</v>
      </c>
      <c r="G87" s="27"/>
      <c r="H87" s="28"/>
      <c r="I87" s="28">
        <f>I90-I88</f>
        <v>27.18</v>
      </c>
      <c r="J87" s="27"/>
      <c r="K87" s="29">
        <f>D87+I87</f>
        <v>45.18</v>
      </c>
      <c r="L87" s="29">
        <f t="shared" si="52"/>
        <v>50.08647067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316.0</v>
      </c>
      <c r="E88" s="57">
        <v>197400.0</v>
      </c>
      <c r="F88" s="56">
        <v>160.1</v>
      </c>
      <c r="G88" s="27">
        <v>1.02</v>
      </c>
      <c r="H88" s="28">
        <f>D88*G88</f>
        <v>322.32</v>
      </c>
      <c r="I88" s="28">
        <f>H88-D88</f>
        <v>6.32</v>
      </c>
      <c r="J88" s="27"/>
      <c r="K88" s="29">
        <f>H88</f>
        <v>322.32</v>
      </c>
      <c r="L88" s="29">
        <f t="shared" si="52"/>
        <v>163.2826748</v>
      </c>
      <c r="M88" s="29">
        <f>L100*(E88/100000)</f>
        <v>178.1541072</v>
      </c>
      <c r="N88" s="27">
        <f>K88-M88</f>
        <v>144.1658928</v>
      </c>
      <c r="O88" s="42">
        <v>22.0</v>
      </c>
      <c r="P88" s="46">
        <v>57.1</v>
      </c>
      <c r="Q88" s="28">
        <f>N88*P88</f>
        <v>8231.872481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335.0</v>
      </c>
      <c r="E90" s="59">
        <v>287604.0</v>
      </c>
      <c r="F90" s="58">
        <v>116.5</v>
      </c>
      <c r="G90" s="29">
        <v>1.1</v>
      </c>
      <c r="H90" s="28">
        <f>D90*G90</f>
        <v>368.5</v>
      </c>
      <c r="I90" s="28">
        <f>H90-D90</f>
        <v>33.5</v>
      </c>
      <c r="J90" s="27"/>
      <c r="K90" s="29">
        <f>SUM(K87:K89)</f>
        <v>368.5</v>
      </c>
      <c r="L90" s="29">
        <f t="shared" ref="L90:L92" si="53">K90/(E90/100000)</f>
        <v>128.1275643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8.0</v>
      </c>
      <c r="E91" s="57">
        <v>51009.0</v>
      </c>
      <c r="F91" s="56" t="s">
        <v>60</v>
      </c>
      <c r="G91" s="27"/>
      <c r="H91" s="28"/>
      <c r="I91" s="28"/>
      <c r="J91" s="27">
        <f t="shared" ref="J91:J92" si="54">(0.5/48.7)*I87</f>
        <v>0.2790554415</v>
      </c>
      <c r="K91" s="29">
        <f t="shared" ref="K91:K92" si="55">D91-J91</f>
        <v>7.720944559</v>
      </c>
      <c r="L91" s="29">
        <f t="shared" si="53"/>
        <v>15.13643584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470.0</v>
      </c>
      <c r="E92" s="57">
        <v>1072603.0</v>
      </c>
      <c r="F92" s="56">
        <v>43.8</v>
      </c>
      <c r="G92" s="27"/>
      <c r="H92" s="28"/>
      <c r="I92" s="28"/>
      <c r="J92" s="27">
        <f t="shared" si="54"/>
        <v>0.06488706366</v>
      </c>
      <c r="K92" s="29">
        <f t="shared" si="55"/>
        <v>469.9351129</v>
      </c>
      <c r="L92" s="29">
        <f t="shared" si="53"/>
        <v>43.8125861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481.0</v>
      </c>
      <c r="E94" s="59">
        <v>1123612.0</v>
      </c>
      <c r="F94" s="58">
        <v>42.8</v>
      </c>
      <c r="G94" s="29"/>
      <c r="H94" s="28"/>
      <c r="I94" s="28"/>
      <c r="J94" s="27"/>
      <c r="K94" s="29">
        <f>SUM(K91:K93)</f>
        <v>480.6560575</v>
      </c>
      <c r="L94" s="29">
        <f t="shared" ref="L94:L96" si="56">K94/(E94/100000)</f>
        <v>42.77776114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171956.0</v>
      </c>
      <c r="F95" s="56">
        <v>27.3</v>
      </c>
      <c r="G95" s="27"/>
      <c r="H95" s="28"/>
      <c r="I95" s="28"/>
      <c r="J95" s="27">
        <f t="shared" ref="J95:J96" si="57">(3.6/48.7)*I87</f>
        <v>2.009199179</v>
      </c>
      <c r="K95" s="29">
        <f t="shared" ref="K95:K96" si="58">D95-J95</f>
        <v>44.99080082</v>
      </c>
      <c r="L95" s="29">
        <f t="shared" si="56"/>
        <v>26.16413549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4491.0</v>
      </c>
      <c r="E96" s="57">
        <v>2901262.0</v>
      </c>
      <c r="F96" s="56">
        <v>154.8</v>
      </c>
      <c r="G96" s="27"/>
      <c r="H96" s="28"/>
      <c r="I96" s="28"/>
      <c r="J96" s="27">
        <f t="shared" si="57"/>
        <v>0.4671868583</v>
      </c>
      <c r="K96" s="29">
        <f t="shared" si="58"/>
        <v>4490.532813</v>
      </c>
      <c r="L96" s="29">
        <f t="shared" si="56"/>
        <v>154.7786037</v>
      </c>
      <c r="M96" s="29">
        <f>L100*(E96/100000)</f>
        <v>2618.397879</v>
      </c>
      <c r="N96" s="27">
        <f>K96-M96</f>
        <v>1872.134934</v>
      </c>
      <c r="O96" s="42">
        <v>22.0</v>
      </c>
      <c r="P96" s="46">
        <v>57.1</v>
      </c>
      <c r="Q96" s="28">
        <f>N96*P96</f>
        <v>106898.9048</v>
      </c>
    </row>
    <row r="97">
      <c r="A97" s="32"/>
      <c r="B97" s="32"/>
      <c r="C97" s="24" t="s">
        <v>42</v>
      </c>
      <c r="D97" s="56">
        <v>35.0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4573.0</v>
      </c>
      <c r="E98" s="59">
        <v>3073218.0</v>
      </c>
      <c r="F98" s="58">
        <v>148.8</v>
      </c>
      <c r="G98" s="29"/>
      <c r="H98" s="28"/>
      <c r="I98" s="28"/>
      <c r="J98" s="27"/>
      <c r="K98" s="29">
        <f>SUM(K95:K97)</f>
        <v>4570.523614</v>
      </c>
      <c r="L98" s="29">
        <f t="shared" ref="L98:L100" si="59">K98/(E98/100000)</f>
        <v>148.7211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3138.0</v>
      </c>
      <c r="E99" s="57">
        <v>3471051.0</v>
      </c>
      <c r="F99" s="56">
        <v>90.4</v>
      </c>
      <c r="G99" s="27"/>
      <c r="H99" s="28"/>
      <c r="I99" s="28"/>
      <c r="J99" s="27">
        <f t="shared" ref="J99:J100" si="60">(44.6/48.7)*I87</f>
        <v>24.89174538</v>
      </c>
      <c r="K99" s="29">
        <f t="shared" ref="K99:K100" si="61">D99-J99</f>
        <v>3113.108255</v>
      </c>
      <c r="L99" s="29">
        <f t="shared" si="59"/>
        <v>89.68777049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11410.0</v>
      </c>
      <c r="E100" s="57">
        <v>1.2636203E7</v>
      </c>
      <c r="F100" s="56">
        <v>90.3</v>
      </c>
      <c r="G100" s="27"/>
      <c r="H100" s="28"/>
      <c r="I100" s="28"/>
      <c r="J100" s="27">
        <f t="shared" si="60"/>
        <v>5.787926078</v>
      </c>
      <c r="K100" s="29">
        <f t="shared" si="61"/>
        <v>11404.21207</v>
      </c>
      <c r="L100" s="29">
        <f t="shared" si="59"/>
        <v>90.25030758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36.0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36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14584.0</v>
      </c>
      <c r="E102" s="59">
        <v>1.6107254E7</v>
      </c>
      <c r="F102" s="58">
        <v>90.5</v>
      </c>
      <c r="G102" s="29"/>
      <c r="H102" s="28"/>
      <c r="I102" s="28"/>
      <c r="J102" s="27"/>
      <c r="K102" s="29">
        <f>SUM(K99:K101)</f>
        <v>14553.32033</v>
      </c>
      <c r="L102" s="29">
        <f t="shared" ref="L102:L105" si="62">K102/(E102/100000)</f>
        <v>90.3525848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19973.0</v>
      </c>
      <c r="E103" s="59">
        <v>2.0591688E7</v>
      </c>
      <c r="F103" s="58">
        <v>97.0</v>
      </c>
      <c r="G103" s="29"/>
      <c r="H103" s="28"/>
      <c r="I103" s="28"/>
      <c r="J103" s="27"/>
      <c r="K103" s="29">
        <f>SUM(K102,K98,K94,K90)</f>
        <v>19973</v>
      </c>
      <c r="L103" s="29">
        <f t="shared" si="62"/>
        <v>96.99544787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16.0</v>
      </c>
      <c r="E104" s="57">
        <v>83556.0</v>
      </c>
      <c r="F104" s="56" t="s">
        <v>60</v>
      </c>
      <c r="G104" s="27"/>
      <c r="H104" s="28"/>
      <c r="I104" s="28">
        <f>I107-I105</f>
        <v>24.66</v>
      </c>
      <c r="J104" s="27"/>
      <c r="K104" s="29">
        <f>D104+I104</f>
        <v>40.66</v>
      </c>
      <c r="L104" s="29">
        <f t="shared" si="62"/>
        <v>48.6619752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270.0</v>
      </c>
      <c r="E105" s="57">
        <v>159733.0</v>
      </c>
      <c r="F105" s="56">
        <v>169.0</v>
      </c>
      <c r="G105" s="27">
        <v>1.25</v>
      </c>
      <c r="H105" s="28">
        <f>D105*G105</f>
        <v>337.5</v>
      </c>
      <c r="I105" s="28">
        <f>H105-D105</f>
        <v>67.5</v>
      </c>
      <c r="J105" s="27"/>
      <c r="K105" s="29">
        <f>H105</f>
        <v>337.5</v>
      </c>
      <c r="L105" s="29">
        <f t="shared" si="62"/>
        <v>211.2900903</v>
      </c>
      <c r="M105" s="29">
        <f>L117*(E105/100000)</f>
        <v>139.7253354</v>
      </c>
      <c r="N105" s="27">
        <f>K105-M105</f>
        <v>197.7746646</v>
      </c>
      <c r="O105" s="42">
        <v>27.0</v>
      </c>
      <c r="P105" s="46">
        <v>52.35</v>
      </c>
      <c r="Q105" s="28">
        <f>N105*P105</f>
        <v>10353.50369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288.0</v>
      </c>
      <c r="E107" s="59">
        <v>243289.0</v>
      </c>
      <c r="F107" s="58">
        <v>118.4</v>
      </c>
      <c r="G107" s="29">
        <v>1.32</v>
      </c>
      <c r="H107" s="28">
        <f>D107*G107</f>
        <v>380.16</v>
      </c>
      <c r="I107" s="28">
        <f>H107-D107</f>
        <v>92.16</v>
      </c>
      <c r="J107" s="27"/>
      <c r="K107" s="29">
        <f>SUM(K104:K106)</f>
        <v>380.16</v>
      </c>
      <c r="L107" s="29">
        <f t="shared" ref="L107:L109" si="63">K107/(E107/100000)</f>
        <v>156.258606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13.0</v>
      </c>
      <c r="E108" s="57">
        <v>47687.0</v>
      </c>
      <c r="F108" s="56" t="s">
        <v>60</v>
      </c>
      <c r="G108" s="27"/>
      <c r="H108" s="28"/>
      <c r="I108" s="28"/>
      <c r="J108" s="27">
        <f t="shared" ref="J108:J109" si="64">(0.5/48.7)*I104</f>
        <v>0.2531827515</v>
      </c>
      <c r="K108" s="29">
        <f t="shared" ref="K108:K109" si="65">D108-J108</f>
        <v>12.74681725</v>
      </c>
      <c r="L108" s="29">
        <f t="shared" si="63"/>
        <v>26.73017227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433.0</v>
      </c>
      <c r="E109" s="57">
        <v>1171159.0</v>
      </c>
      <c r="F109" s="56">
        <v>37.0</v>
      </c>
      <c r="G109" s="27"/>
      <c r="H109" s="28"/>
      <c r="I109" s="28"/>
      <c r="J109" s="27">
        <f t="shared" si="64"/>
        <v>0.6930184805</v>
      </c>
      <c r="K109" s="29">
        <f t="shared" si="65"/>
        <v>432.3069815</v>
      </c>
      <c r="L109" s="29">
        <f t="shared" si="63"/>
        <v>36.91274895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447.0</v>
      </c>
      <c r="E111" s="59">
        <v>1218846.0</v>
      </c>
      <c r="F111" s="58">
        <v>36.7</v>
      </c>
      <c r="G111" s="29"/>
      <c r="H111" s="28"/>
      <c r="I111" s="28"/>
      <c r="J111" s="27"/>
      <c r="K111" s="29">
        <f>SUM(K108:K110)</f>
        <v>446.0537988</v>
      </c>
      <c r="L111" s="29">
        <f t="shared" ref="L111:L113" si="66">K111/(E111/100000)</f>
        <v>36.59640338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49.0</v>
      </c>
      <c r="E112" s="57">
        <v>163686.0</v>
      </c>
      <c r="F112" s="56">
        <v>29.9</v>
      </c>
      <c r="G112" s="27"/>
      <c r="H112" s="28"/>
      <c r="I112" s="28"/>
      <c r="J112" s="27">
        <f t="shared" ref="J112:J113" si="67">(3.6/48.7)*I104</f>
        <v>1.822915811</v>
      </c>
      <c r="K112" s="29">
        <f t="shared" ref="K112:K113" si="68">D112-J112</f>
        <v>47.17708419</v>
      </c>
      <c r="L112" s="29">
        <f t="shared" si="66"/>
        <v>28.82169776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4447.0</v>
      </c>
      <c r="E113" s="57">
        <v>2451808.0</v>
      </c>
      <c r="F113" s="56">
        <v>181.4</v>
      </c>
      <c r="G113" s="27"/>
      <c r="H113" s="28"/>
      <c r="I113" s="28"/>
      <c r="J113" s="27">
        <f t="shared" si="67"/>
        <v>4.98973306</v>
      </c>
      <c r="K113" s="29">
        <f t="shared" si="68"/>
        <v>4442.010267</v>
      </c>
      <c r="L113" s="29">
        <f t="shared" si="66"/>
        <v>181.1728433</v>
      </c>
      <c r="M113" s="29">
        <f>L117*(E113/100000)</f>
        <v>2144.702067</v>
      </c>
      <c r="N113" s="27">
        <f>K113-M113</f>
        <v>2297.3082</v>
      </c>
      <c r="O113" s="42">
        <v>27.0</v>
      </c>
      <c r="P113" s="46">
        <v>52.35</v>
      </c>
      <c r="Q113" s="28">
        <f>N113*P113</f>
        <v>120264.0843</v>
      </c>
    </row>
    <row r="114">
      <c r="A114" s="32"/>
      <c r="B114" s="32"/>
      <c r="C114" s="24" t="s">
        <v>42</v>
      </c>
      <c r="D114" s="56">
        <v>28.0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28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4524.0</v>
      </c>
      <c r="E115" s="59">
        <v>2615494.0</v>
      </c>
      <c r="F115" s="58">
        <v>173.0</v>
      </c>
      <c r="G115" s="29"/>
      <c r="H115" s="28"/>
      <c r="I115" s="28"/>
      <c r="J115" s="27"/>
      <c r="K115" s="29">
        <f>SUM(K112:K114)</f>
        <v>4517.187351</v>
      </c>
      <c r="L115" s="29">
        <f t="shared" ref="L115:L117" si="69">K115/(E115/100000)</f>
        <v>172.7087637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3010.0</v>
      </c>
      <c r="E116" s="57">
        <v>3404718.0</v>
      </c>
      <c r="F116" s="56">
        <v>88.4</v>
      </c>
      <c r="G116" s="27"/>
      <c r="H116" s="28"/>
      <c r="I116" s="28"/>
      <c r="J116" s="27">
        <f t="shared" ref="J116:J117" si="70">(44.6/48.7)*I104</f>
        <v>22.58390144</v>
      </c>
      <c r="K116" s="29">
        <f t="shared" ref="K116:K117" si="71">D116-J116</f>
        <v>2987.416099</v>
      </c>
      <c r="L116" s="29">
        <f t="shared" si="69"/>
        <v>87.74342247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9937.0</v>
      </c>
      <c r="E117" s="57">
        <v>1.1289238E7</v>
      </c>
      <c r="F117" s="56">
        <v>88.0</v>
      </c>
      <c r="G117" s="27"/>
      <c r="H117" s="28"/>
      <c r="I117" s="28"/>
      <c r="J117" s="27">
        <f t="shared" si="70"/>
        <v>61.81724846</v>
      </c>
      <c r="K117" s="29">
        <f t="shared" si="71"/>
        <v>9875.182752</v>
      </c>
      <c r="L117" s="29">
        <f t="shared" si="69"/>
        <v>87.4743074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44.0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44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12991.0</v>
      </c>
      <c r="E119" s="59">
        <v>1.4693956E7</v>
      </c>
      <c r="F119" s="58">
        <v>88.4</v>
      </c>
      <c r="G119" s="29"/>
      <c r="H119" s="28"/>
      <c r="I119" s="28"/>
      <c r="J119" s="27"/>
      <c r="K119" s="29">
        <f>SUM(K116:K118)</f>
        <v>12906.59885</v>
      </c>
      <c r="L119" s="29">
        <f t="shared" ref="L119:L122" si="72">K119/(E119/100000)</f>
        <v>87.83610656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18250.0</v>
      </c>
      <c r="E120" s="59">
        <v>1.8771585E7</v>
      </c>
      <c r="F120" s="58">
        <v>97.2</v>
      </c>
      <c r="G120" s="29"/>
      <c r="H120" s="28"/>
      <c r="I120" s="28"/>
      <c r="J120" s="27"/>
      <c r="K120" s="29">
        <f>SUM(K119,K115,K111,K107)</f>
        <v>18250</v>
      </c>
      <c r="L120" s="29">
        <f t="shared" si="72"/>
        <v>97.22141204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12.0</v>
      </c>
      <c r="E121" s="57">
        <v>78384.0</v>
      </c>
      <c r="F121" s="56" t="s">
        <v>60</v>
      </c>
      <c r="G121" s="27"/>
      <c r="H121" s="28"/>
      <c r="I121" s="28">
        <f>I124-I122</f>
        <v>27.85</v>
      </c>
      <c r="J121" s="27"/>
      <c r="K121" s="29">
        <f>D121+I121</f>
        <v>39.85</v>
      </c>
      <c r="L121" s="29">
        <f t="shared" si="72"/>
        <v>50.83945703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343.0</v>
      </c>
      <c r="E122" s="57">
        <v>166201.0</v>
      </c>
      <c r="F122" s="56">
        <v>206.4</v>
      </c>
      <c r="G122" s="27">
        <v>1.25</v>
      </c>
      <c r="H122" s="28">
        <f>D122*G122</f>
        <v>428.75</v>
      </c>
      <c r="I122" s="28">
        <f>H122-D122</f>
        <v>85.75</v>
      </c>
      <c r="J122" s="27"/>
      <c r="K122" s="29">
        <f>H122</f>
        <v>428.75</v>
      </c>
      <c r="L122" s="29">
        <f t="shared" si="72"/>
        <v>257.9707703</v>
      </c>
      <c r="M122" s="29">
        <f>L134*(E122/100000)</f>
        <v>173.9544977</v>
      </c>
      <c r="N122" s="27">
        <f>K122-M122</f>
        <v>254.7955023</v>
      </c>
      <c r="O122" s="42">
        <v>32.0</v>
      </c>
      <c r="P122" s="46">
        <v>47.55</v>
      </c>
      <c r="Q122" s="28">
        <f>N122*P122</f>
        <v>12115.52613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355.0</v>
      </c>
      <c r="E124" s="59">
        <v>244585.0</v>
      </c>
      <c r="F124" s="58">
        <v>145.1</v>
      </c>
      <c r="G124" s="29">
        <v>1.32</v>
      </c>
      <c r="H124" s="28">
        <f>D124*G124</f>
        <v>468.6</v>
      </c>
      <c r="I124" s="28">
        <f>H124-D124</f>
        <v>113.6</v>
      </c>
      <c r="J124" s="27"/>
      <c r="K124" s="29">
        <f>SUM(K121:K123)</f>
        <v>468.6</v>
      </c>
      <c r="L124" s="29">
        <f t="shared" ref="L124:L126" si="73">K124/(E124/100000)</f>
        <v>191.5898358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18.0</v>
      </c>
      <c r="E125" s="57">
        <v>43401.0</v>
      </c>
      <c r="F125" s="56" t="s">
        <v>60</v>
      </c>
      <c r="G125" s="27"/>
      <c r="H125" s="28"/>
      <c r="I125" s="28"/>
      <c r="J125" s="27">
        <f t="shared" ref="J125:J126" si="74">(0.5/48.7)*I121</f>
        <v>0.2859342916</v>
      </c>
      <c r="K125" s="29">
        <f t="shared" ref="K125:K126" si="75">D125-J125</f>
        <v>17.71406571</v>
      </c>
      <c r="L125" s="29">
        <f t="shared" si="73"/>
        <v>40.81487917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557.0</v>
      </c>
      <c r="E126" s="57">
        <v>1226832.0</v>
      </c>
      <c r="F126" s="56">
        <v>45.4</v>
      </c>
      <c r="G126" s="27"/>
      <c r="H126" s="28"/>
      <c r="I126" s="28"/>
      <c r="J126" s="27">
        <f t="shared" si="74"/>
        <v>0.8803901437</v>
      </c>
      <c r="K126" s="29">
        <f t="shared" si="75"/>
        <v>556.1196099</v>
      </c>
      <c r="L126" s="29">
        <f t="shared" si="73"/>
        <v>45.3297281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579.0</v>
      </c>
      <c r="E128" s="59">
        <v>1270233.0</v>
      </c>
      <c r="F128" s="58">
        <v>45.6</v>
      </c>
      <c r="G128" s="29"/>
      <c r="H128" s="28"/>
      <c r="I128" s="28"/>
      <c r="J128" s="27"/>
      <c r="K128" s="29">
        <f>SUM(K125:K127)</f>
        <v>577.8336756</v>
      </c>
      <c r="L128" s="29">
        <f t="shared" ref="L128:L130" si="76">K128/(E128/100000)</f>
        <v>45.49036874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150859.0</v>
      </c>
      <c r="F129" s="56">
        <v>33.1</v>
      </c>
      <c r="G129" s="27"/>
      <c r="H129" s="28"/>
      <c r="I129" s="28"/>
      <c r="J129" s="27">
        <f t="shared" ref="J129:J130" si="77">(3.6/48.7)*I121</f>
        <v>2.058726899</v>
      </c>
      <c r="K129" s="29">
        <f t="shared" ref="K129:K130" si="78">D129-J129</f>
        <v>47.9412731</v>
      </c>
      <c r="L129" s="29">
        <f t="shared" si="76"/>
        <v>31.77886179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5348.0</v>
      </c>
      <c r="E130" s="57">
        <v>2621946.0</v>
      </c>
      <c r="F130" s="56">
        <v>204.0</v>
      </c>
      <c r="G130" s="27"/>
      <c r="H130" s="28"/>
      <c r="I130" s="28"/>
      <c r="J130" s="27">
        <f t="shared" si="77"/>
        <v>6.338809035</v>
      </c>
      <c r="K130" s="29">
        <f t="shared" si="78"/>
        <v>5341.661191</v>
      </c>
      <c r="L130" s="29">
        <f t="shared" si="76"/>
        <v>203.7288789</v>
      </c>
      <c r="M130" s="29">
        <f>L134*(E130/100000)</f>
        <v>2744.263269</v>
      </c>
      <c r="N130" s="27">
        <f>K130-M130</f>
        <v>2597.397922</v>
      </c>
      <c r="O130" s="42">
        <v>32.0</v>
      </c>
      <c r="P130" s="46">
        <v>47.55</v>
      </c>
      <c r="Q130" s="28">
        <f>N130*P130</f>
        <v>123506.2712</v>
      </c>
    </row>
    <row r="131">
      <c r="A131" s="32"/>
      <c r="B131" s="32"/>
      <c r="C131" s="24" t="s">
        <v>42</v>
      </c>
      <c r="D131" s="56">
        <v>20.0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5418.0</v>
      </c>
      <c r="E132" s="59">
        <v>2772805.0</v>
      </c>
      <c r="F132" s="58">
        <v>195.4</v>
      </c>
      <c r="G132" s="29"/>
      <c r="H132" s="28"/>
      <c r="I132" s="28"/>
      <c r="J132" s="27"/>
      <c r="K132" s="29">
        <f>SUM(K129:K131)</f>
        <v>5409.602464</v>
      </c>
      <c r="L132" s="29">
        <f t="shared" ref="L132:L134" si="79">K132/(E132/100000)</f>
        <v>195.0949477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3021.0</v>
      </c>
      <c r="E133" s="57">
        <v>3246688.0</v>
      </c>
      <c r="F133" s="56">
        <v>93.0</v>
      </c>
      <c r="G133" s="27"/>
      <c r="H133" s="28"/>
      <c r="I133" s="28"/>
      <c r="J133" s="27">
        <f t="shared" ref="J133:J134" si="80">(44.6/48.7)*I121</f>
        <v>25.50533881</v>
      </c>
      <c r="K133" s="29">
        <f t="shared" ref="K133:K134" si="81">D133-J133</f>
        <v>2995.494661</v>
      </c>
      <c r="L133" s="29">
        <f t="shared" si="79"/>
        <v>92.26308968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13620.0</v>
      </c>
      <c r="E134" s="57">
        <v>1.2937899E7</v>
      </c>
      <c r="F134" s="56">
        <v>105.3</v>
      </c>
      <c r="G134" s="27"/>
      <c r="H134" s="28"/>
      <c r="I134" s="28"/>
      <c r="J134" s="27">
        <f t="shared" si="80"/>
        <v>78.53080082</v>
      </c>
      <c r="K134" s="29">
        <f t="shared" si="81"/>
        <v>13541.4692</v>
      </c>
      <c r="L134" s="29">
        <f t="shared" si="79"/>
        <v>104.665133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57.0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57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16698.0</v>
      </c>
      <c r="E136" s="59">
        <v>1.6184587E7</v>
      </c>
      <c r="F136" s="58">
        <v>103.2</v>
      </c>
      <c r="G136" s="29"/>
      <c r="H136" s="28"/>
      <c r="I136" s="28"/>
      <c r="J136" s="27"/>
      <c r="K136" s="29">
        <f>SUM(K133:K135)</f>
        <v>16593.96386</v>
      </c>
      <c r="L136" s="29">
        <f t="shared" ref="L136:L139" si="82">K136/(E136/100000)</f>
        <v>102.5294242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23050.0</v>
      </c>
      <c r="E137" s="59">
        <v>2.047221E7</v>
      </c>
      <c r="F137" s="58">
        <v>112.6</v>
      </c>
      <c r="G137" s="29"/>
      <c r="H137" s="28"/>
      <c r="I137" s="28"/>
      <c r="J137" s="27"/>
      <c r="K137" s="29">
        <f>SUM(K136,K132,K128,K124)</f>
        <v>23050</v>
      </c>
      <c r="L137" s="29">
        <f t="shared" si="82"/>
        <v>112.5916547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9.0</v>
      </c>
      <c r="E138" s="57">
        <v>72590.0</v>
      </c>
      <c r="F138" s="56" t="s">
        <v>60</v>
      </c>
      <c r="G138" s="27"/>
      <c r="H138" s="28"/>
      <c r="I138" s="28">
        <f>I141-I139</f>
        <v>39.98</v>
      </c>
      <c r="J138" s="27"/>
      <c r="K138" s="29">
        <f>D138+I138</f>
        <v>48.98</v>
      </c>
      <c r="L138" s="29">
        <f t="shared" si="82"/>
        <v>67.4748588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530.0</v>
      </c>
      <c r="E139" s="57">
        <v>173294.0</v>
      </c>
      <c r="F139" s="56">
        <v>305.8</v>
      </c>
      <c r="G139" s="27">
        <v>1.25</v>
      </c>
      <c r="H139" s="28">
        <f>D139*G139</f>
        <v>662.5</v>
      </c>
      <c r="I139" s="28">
        <f>H139-D139</f>
        <v>132.5</v>
      </c>
      <c r="J139" s="27"/>
      <c r="K139" s="29">
        <f>H139</f>
        <v>662.5</v>
      </c>
      <c r="L139" s="29">
        <f t="shared" si="82"/>
        <v>382.2982908</v>
      </c>
      <c r="M139" s="29">
        <f>L151*(E139/100000)</f>
        <v>259.2856189</v>
      </c>
      <c r="N139" s="27">
        <f>K139-M139</f>
        <v>403.2143811</v>
      </c>
      <c r="O139" s="42">
        <v>37.0</v>
      </c>
      <c r="P139" s="46">
        <v>42.85</v>
      </c>
      <c r="Q139" s="28">
        <f>N139*P139</f>
        <v>17277.73623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539.0</v>
      </c>
      <c r="E141" s="59">
        <v>245884.0</v>
      </c>
      <c r="F141" s="58">
        <v>219.2</v>
      </c>
      <c r="G141" s="29">
        <v>1.32</v>
      </c>
      <c r="H141" s="28">
        <f>D141*G141</f>
        <v>711.48</v>
      </c>
      <c r="I141" s="28">
        <f>H141-D141</f>
        <v>172.48</v>
      </c>
      <c r="J141" s="27"/>
      <c r="K141" s="29">
        <f>SUM(K138:K140)</f>
        <v>711.48</v>
      </c>
      <c r="L141" s="29">
        <f t="shared" ref="L141:L143" si="83">K141/(E141/100000)</f>
        <v>289.3559565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13.0</v>
      </c>
      <c r="E142" s="57">
        <v>37015.0</v>
      </c>
      <c r="F142" s="56" t="s">
        <v>60</v>
      </c>
      <c r="G142" s="27"/>
      <c r="H142" s="28"/>
      <c r="I142" s="28"/>
      <c r="J142" s="27">
        <f t="shared" ref="J142:J143" si="84">(0.5/48.7)*I138</f>
        <v>0.4104722793</v>
      </c>
      <c r="K142" s="29">
        <f t="shared" ref="K142:K143" si="85">D142-J142</f>
        <v>12.58952772</v>
      </c>
      <c r="L142" s="29">
        <f t="shared" si="83"/>
        <v>34.01196196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665.0</v>
      </c>
      <c r="E143" s="57">
        <v>1089505.0</v>
      </c>
      <c r="F143" s="56">
        <v>61.0</v>
      </c>
      <c r="G143" s="27"/>
      <c r="H143" s="28"/>
      <c r="I143" s="28"/>
      <c r="J143" s="27">
        <f t="shared" si="84"/>
        <v>1.36036961</v>
      </c>
      <c r="K143" s="29">
        <f t="shared" si="85"/>
        <v>663.6396304</v>
      </c>
      <c r="L143" s="29">
        <f t="shared" si="83"/>
        <v>60.91203165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681.0</v>
      </c>
      <c r="E145" s="59">
        <v>1126520.0</v>
      </c>
      <c r="F145" s="58">
        <v>60.5</v>
      </c>
      <c r="G145" s="29"/>
      <c r="H145" s="28"/>
      <c r="I145" s="28"/>
      <c r="J145" s="27"/>
      <c r="K145" s="29">
        <f>SUM(K142:K144)</f>
        <v>679.2291581</v>
      </c>
      <c r="L145" s="29">
        <f t="shared" ref="L145:L147" si="86">K145/(E145/100000)</f>
        <v>60.29446065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31.0</v>
      </c>
      <c r="E146" s="57">
        <v>131746.0</v>
      </c>
      <c r="F146" s="56">
        <v>23.5</v>
      </c>
      <c r="G146" s="27"/>
      <c r="H146" s="28"/>
      <c r="I146" s="28"/>
      <c r="J146" s="27">
        <f t="shared" ref="J146:J147" si="87">(3.6/48.7)*I138</f>
        <v>2.955400411</v>
      </c>
      <c r="K146" s="29">
        <f t="shared" ref="K146:K147" si="88">D146-J146</f>
        <v>28.04459959</v>
      </c>
      <c r="L146" s="29">
        <f t="shared" si="86"/>
        <v>21.28686988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7746.0</v>
      </c>
      <c r="E147" s="57">
        <v>2713952.0</v>
      </c>
      <c r="F147" s="56">
        <v>285.4</v>
      </c>
      <c r="G147" s="27"/>
      <c r="H147" s="28"/>
      <c r="I147" s="28"/>
      <c r="J147" s="27">
        <f t="shared" si="87"/>
        <v>9.794661191</v>
      </c>
      <c r="K147" s="29">
        <f t="shared" si="88"/>
        <v>7736.205339</v>
      </c>
      <c r="L147" s="29">
        <f t="shared" si="86"/>
        <v>285.053138</v>
      </c>
      <c r="M147" s="29">
        <f>L151*(E147/100000)</f>
        <v>4060.664096</v>
      </c>
      <c r="N147" s="27">
        <f>K147-M147</f>
        <v>3675.541242</v>
      </c>
      <c r="O147" s="42">
        <v>37.0</v>
      </c>
      <c r="P147" s="46">
        <v>42.85</v>
      </c>
      <c r="Q147" s="28">
        <f>N147*P147</f>
        <v>157496.9422</v>
      </c>
    </row>
    <row r="148">
      <c r="A148" s="32"/>
      <c r="B148" s="32"/>
      <c r="C148" s="24" t="s">
        <v>42</v>
      </c>
      <c r="D148" s="56">
        <v>46.0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46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7823.0</v>
      </c>
      <c r="E149" s="59">
        <v>2845698.0</v>
      </c>
      <c r="F149" s="58">
        <v>274.9</v>
      </c>
      <c r="G149" s="29"/>
      <c r="H149" s="28"/>
      <c r="I149" s="28"/>
      <c r="J149" s="27"/>
      <c r="K149" s="29">
        <f>SUM(K146:K148)</f>
        <v>7810.249938</v>
      </c>
      <c r="L149" s="29">
        <f t="shared" ref="L149:L151" si="89">K149/(E149/100000)</f>
        <v>274.4581448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3630.0</v>
      </c>
      <c r="E150" s="57">
        <v>2905301.0</v>
      </c>
      <c r="F150" s="56">
        <v>124.9</v>
      </c>
      <c r="G150" s="27"/>
      <c r="H150" s="28"/>
      <c r="I150" s="28"/>
      <c r="J150" s="27">
        <f t="shared" ref="J150:J151" si="90">(44.6/48.7)*I138</f>
        <v>36.61412731</v>
      </c>
      <c r="K150" s="29">
        <f t="shared" ref="K150:K151" si="91">D150-J150</f>
        <v>3593.385873</v>
      </c>
      <c r="L150" s="29">
        <f t="shared" si="89"/>
        <v>123.6837723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21279.0</v>
      </c>
      <c r="E151" s="57">
        <v>1.4140756E7</v>
      </c>
      <c r="F151" s="56">
        <v>150.5</v>
      </c>
      <c r="G151" s="27"/>
      <c r="H151" s="28"/>
      <c r="I151" s="28"/>
      <c r="J151" s="27">
        <f t="shared" si="90"/>
        <v>121.3449692</v>
      </c>
      <c r="K151" s="29">
        <f t="shared" si="91"/>
        <v>21157.65503</v>
      </c>
      <c r="L151" s="29">
        <f t="shared" si="89"/>
        <v>149.6218097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103.0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103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25012.0</v>
      </c>
      <c r="E153" s="59">
        <v>1.7046057E7</v>
      </c>
      <c r="F153" s="58">
        <v>146.7</v>
      </c>
      <c r="G153" s="29"/>
      <c r="H153" s="28"/>
      <c r="I153" s="28"/>
      <c r="J153" s="27"/>
      <c r="K153" s="29">
        <f>SUM(K150:K152)</f>
        <v>24854.0409</v>
      </c>
      <c r="L153" s="29">
        <f t="shared" ref="L153:L156" si="92">K153/(E153/100000)</f>
        <v>145.80522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34055.0</v>
      </c>
      <c r="E154" s="59">
        <v>2.1264159E7</v>
      </c>
      <c r="F154" s="58">
        <v>160.2</v>
      </c>
      <c r="G154" s="29"/>
      <c r="H154" s="28"/>
      <c r="I154" s="28"/>
      <c r="J154" s="27"/>
      <c r="K154" s="29">
        <f>SUM(K153,K149,K145,K141)</f>
        <v>34055</v>
      </c>
      <c r="L154" s="29">
        <f t="shared" si="92"/>
        <v>160.1521132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25.0</v>
      </c>
      <c r="E155" s="57">
        <v>61598.0</v>
      </c>
      <c r="F155" s="56">
        <v>40.6</v>
      </c>
      <c r="G155" s="27"/>
      <c r="H155" s="28"/>
      <c r="I155" s="28">
        <f>I158-I156</f>
        <v>55.6</v>
      </c>
      <c r="J155" s="27"/>
      <c r="K155" s="29">
        <f>D155+I155</f>
        <v>80.6</v>
      </c>
      <c r="L155" s="29">
        <f t="shared" si="92"/>
        <v>130.8484042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680.0</v>
      </c>
      <c r="E156" s="57">
        <v>187511.0</v>
      </c>
      <c r="F156" s="56">
        <v>362.6</v>
      </c>
      <c r="G156" s="27">
        <v>1.25</v>
      </c>
      <c r="H156" s="28">
        <f>D156*G156</f>
        <v>850</v>
      </c>
      <c r="I156" s="28">
        <f>H156-D156</f>
        <v>170</v>
      </c>
      <c r="J156" s="27"/>
      <c r="K156" s="29">
        <f>H156</f>
        <v>850</v>
      </c>
      <c r="L156" s="29">
        <f t="shared" si="92"/>
        <v>453.3067393</v>
      </c>
      <c r="M156" s="29">
        <f>L168*(E156/100000)</f>
        <v>426.1940558</v>
      </c>
      <c r="N156" s="27">
        <f>K156-M156</f>
        <v>423.8059442</v>
      </c>
      <c r="O156" s="42">
        <v>42.0</v>
      </c>
      <c r="P156" s="46">
        <v>38.15</v>
      </c>
      <c r="Q156" s="28">
        <f>N156*P156</f>
        <v>16168.19677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705.0</v>
      </c>
      <c r="E158" s="59">
        <v>249109.0</v>
      </c>
      <c r="F158" s="58">
        <v>283.0</v>
      </c>
      <c r="G158" s="29">
        <v>1.32</v>
      </c>
      <c r="H158" s="28">
        <f>D158*G158</f>
        <v>930.6</v>
      </c>
      <c r="I158" s="28">
        <f>H158-D158</f>
        <v>225.6</v>
      </c>
      <c r="J158" s="27"/>
      <c r="K158" s="29">
        <f>SUM(K155:K157)</f>
        <v>930.6</v>
      </c>
      <c r="L158" s="29">
        <f t="shared" ref="L158:L160" si="93">K158/(E158/100000)</f>
        <v>373.5714085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24.0</v>
      </c>
      <c r="E159" s="57">
        <v>32399.0</v>
      </c>
      <c r="F159" s="56">
        <v>74.1</v>
      </c>
      <c r="G159" s="27"/>
      <c r="H159" s="28"/>
      <c r="I159" s="28"/>
      <c r="J159" s="27">
        <f t="shared" ref="J159:J160" si="94">(0.5/48.7)*I155</f>
        <v>0.5708418891</v>
      </c>
      <c r="K159" s="29">
        <f t="shared" ref="K159:K160" si="95">D159-J159</f>
        <v>23.42915811</v>
      </c>
      <c r="L159" s="29">
        <f t="shared" si="93"/>
        <v>72.31444832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972.0</v>
      </c>
      <c r="E160" s="57">
        <v>1024382.0</v>
      </c>
      <c r="F160" s="56">
        <v>94.9</v>
      </c>
      <c r="G160" s="27"/>
      <c r="H160" s="28"/>
      <c r="I160" s="28"/>
      <c r="J160" s="27">
        <f t="shared" si="94"/>
        <v>1.745379877</v>
      </c>
      <c r="K160" s="29">
        <f t="shared" si="95"/>
        <v>970.2546201</v>
      </c>
      <c r="L160" s="29">
        <f t="shared" si="93"/>
        <v>94.7160942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8.0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8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1004.0</v>
      </c>
      <c r="E162" s="59">
        <v>1056781.0</v>
      </c>
      <c r="F162" s="58">
        <v>95.0</v>
      </c>
      <c r="G162" s="29"/>
      <c r="H162" s="28"/>
      <c r="I162" s="28"/>
      <c r="J162" s="27"/>
      <c r="K162" s="29">
        <f>SUM(K159:K161)</f>
        <v>1001.683778</v>
      </c>
      <c r="L162" s="29">
        <f t="shared" ref="L162:L164" si="96">K162/(E162/100000)</f>
        <v>94.78631601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77.0</v>
      </c>
      <c r="E163" s="57">
        <v>112508.0</v>
      </c>
      <c r="F163" s="56">
        <v>68.4</v>
      </c>
      <c r="G163" s="27"/>
      <c r="H163" s="28"/>
      <c r="I163" s="28"/>
      <c r="J163" s="27">
        <f t="shared" ref="J163:J164" si="97">(3.6/48.7)*I155</f>
        <v>4.110061602</v>
      </c>
      <c r="K163" s="29">
        <f t="shared" ref="K163:K164" si="98">D163-J163</f>
        <v>72.8899384</v>
      </c>
      <c r="L163" s="29">
        <f t="shared" si="96"/>
        <v>64.78644932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11815.0</v>
      </c>
      <c r="E164" s="57">
        <v>2820381.0</v>
      </c>
      <c r="F164" s="56">
        <v>418.9</v>
      </c>
      <c r="G164" s="27"/>
      <c r="H164" s="28"/>
      <c r="I164" s="28"/>
      <c r="J164" s="27">
        <f t="shared" si="97"/>
        <v>12.56673511</v>
      </c>
      <c r="K164" s="29">
        <f t="shared" si="98"/>
        <v>11802.43326</v>
      </c>
      <c r="L164" s="29">
        <f t="shared" si="96"/>
        <v>418.4694644</v>
      </c>
      <c r="M164" s="29">
        <f>L168*(E164/100000)</f>
        <v>6410.448547</v>
      </c>
      <c r="N164" s="27">
        <f>K164-M164</f>
        <v>5391.984718</v>
      </c>
      <c r="O164" s="42">
        <v>42.0</v>
      </c>
      <c r="P164" s="46">
        <v>38.15</v>
      </c>
      <c r="Q164" s="28">
        <f>N164*P164</f>
        <v>205704.217</v>
      </c>
    </row>
    <row r="165">
      <c r="A165" s="32"/>
      <c r="B165" s="32"/>
      <c r="C165" s="24" t="s">
        <v>42</v>
      </c>
      <c r="D165" s="56">
        <v>69.0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69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11961.0</v>
      </c>
      <c r="E166" s="59">
        <v>2932889.0</v>
      </c>
      <c r="F166" s="58">
        <v>407.8</v>
      </c>
      <c r="G166" s="29"/>
      <c r="H166" s="28"/>
      <c r="I166" s="28"/>
      <c r="J166" s="27"/>
      <c r="K166" s="29">
        <f>SUM(K163:K165)</f>
        <v>11944.3232</v>
      </c>
      <c r="L166" s="29">
        <f t="shared" ref="L166:L168" si="99">K166/(E166/100000)</f>
        <v>407.2545263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4767.0</v>
      </c>
      <c r="E167" s="57">
        <v>2521968.0</v>
      </c>
      <c r="F167" s="56">
        <v>189.0</v>
      </c>
      <c r="G167" s="27"/>
      <c r="H167" s="28"/>
      <c r="I167" s="28"/>
      <c r="J167" s="27">
        <f t="shared" ref="J167:J168" si="100">(44.6/48.7)*I155</f>
        <v>50.91909651</v>
      </c>
      <c r="K167" s="29">
        <f t="shared" ref="K167:K168" si="101">D167-J167</f>
        <v>4716.080903</v>
      </c>
      <c r="L167" s="29">
        <f t="shared" si="99"/>
        <v>187.0000295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36816.0</v>
      </c>
      <c r="E168" s="57">
        <v>1.61293E7</v>
      </c>
      <c r="F168" s="56">
        <v>228.3</v>
      </c>
      <c r="G168" s="27"/>
      <c r="H168" s="28"/>
      <c r="I168" s="28"/>
      <c r="J168" s="27">
        <f t="shared" si="100"/>
        <v>155.687885</v>
      </c>
      <c r="K168" s="29">
        <f t="shared" si="101"/>
        <v>36660.31211</v>
      </c>
      <c r="L168" s="29">
        <f t="shared" si="99"/>
        <v>227.2901621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153.0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153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41736.0</v>
      </c>
      <c r="E170" s="59">
        <v>1.8651268E7</v>
      </c>
      <c r="F170" s="58">
        <v>223.8</v>
      </c>
      <c r="G170" s="29"/>
      <c r="H170" s="28"/>
      <c r="I170" s="28"/>
      <c r="J170" s="27"/>
      <c r="K170" s="29">
        <f>SUM(K167:K169)</f>
        <v>41529.39302</v>
      </c>
      <c r="L170" s="29">
        <f t="shared" ref="L170:L173" si="102">K170/(E170/100000)</f>
        <v>222.6625719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55406.0</v>
      </c>
      <c r="E171" s="59">
        <v>2.2890047E7</v>
      </c>
      <c r="F171" s="58">
        <v>242.1</v>
      </c>
      <c r="G171" s="29"/>
      <c r="H171" s="28"/>
      <c r="I171" s="28"/>
      <c r="J171" s="27"/>
      <c r="K171" s="29">
        <f>SUM(K170,K166,K162,K158)</f>
        <v>55406</v>
      </c>
      <c r="L171" s="29">
        <f t="shared" si="102"/>
        <v>242.0528014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25.0</v>
      </c>
      <c r="E172" s="57">
        <v>48406.0</v>
      </c>
      <c r="F172" s="56">
        <v>51.6</v>
      </c>
      <c r="G172" s="27"/>
      <c r="H172" s="28"/>
      <c r="I172" s="28">
        <f>I175-I173</f>
        <v>95.54</v>
      </c>
      <c r="J172" s="27"/>
      <c r="K172" s="29">
        <f>D172+I172</f>
        <v>120.54</v>
      </c>
      <c r="L172" s="29">
        <f t="shared" si="102"/>
        <v>249.0187167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815.0</v>
      </c>
      <c r="E173" s="57">
        <v>172528.0</v>
      </c>
      <c r="F173" s="56">
        <v>472.4</v>
      </c>
      <c r="G173" s="27">
        <v>1.42</v>
      </c>
      <c r="H173" s="28">
        <f>D173*G173</f>
        <v>1157.3</v>
      </c>
      <c r="I173" s="28">
        <f>H173-D173</f>
        <v>342.3</v>
      </c>
      <c r="J173" s="27"/>
      <c r="K173" s="29">
        <f>H173</f>
        <v>1157.3</v>
      </c>
      <c r="L173" s="29">
        <f t="shared" si="102"/>
        <v>670.7896689</v>
      </c>
      <c r="M173" s="29">
        <f>L185*(E172/100000)</f>
        <v>160.9295479</v>
      </c>
      <c r="N173" s="27">
        <f>K173-M173</f>
        <v>996.3704521</v>
      </c>
      <c r="O173" s="42">
        <v>47.0</v>
      </c>
      <c r="P173" s="46">
        <v>33.65</v>
      </c>
      <c r="Q173" s="28">
        <f>N173*P173</f>
        <v>33527.86571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842.0</v>
      </c>
      <c r="E175" s="59">
        <v>220934.0</v>
      </c>
      <c r="F175" s="58">
        <v>381.1</v>
      </c>
      <c r="G175" s="29">
        <v>1.52</v>
      </c>
      <c r="H175" s="28">
        <f>D175*G175</f>
        <v>1279.84</v>
      </c>
      <c r="I175" s="28">
        <f>H175-D175</f>
        <v>437.84</v>
      </c>
      <c r="J175" s="27"/>
      <c r="K175" s="29">
        <f>SUM(K172:K174)</f>
        <v>1279.84</v>
      </c>
      <c r="L175" s="29">
        <f t="shared" ref="L175:L177" si="103">K175/(E175/100000)</f>
        <v>579.2861216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37.0</v>
      </c>
      <c r="E176" s="57">
        <v>24996.0</v>
      </c>
      <c r="F176" s="56">
        <v>148.0</v>
      </c>
      <c r="G176" s="27"/>
      <c r="H176" s="28"/>
      <c r="I176" s="28"/>
      <c r="J176" s="27">
        <f t="shared" ref="J176:J177" si="104">(0.5/48.7)*I172</f>
        <v>0.9809034908</v>
      </c>
      <c r="K176" s="29">
        <f t="shared" ref="K176:K177" si="105">D176-J176</f>
        <v>36.01909651</v>
      </c>
      <c r="L176" s="29">
        <f t="shared" si="103"/>
        <v>144.0994419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1473.0</v>
      </c>
      <c r="E177" s="57">
        <v>938403.0</v>
      </c>
      <c r="F177" s="56">
        <v>157.0</v>
      </c>
      <c r="G177" s="27"/>
      <c r="H177" s="28"/>
      <c r="I177" s="28"/>
      <c r="J177" s="27">
        <f t="shared" si="104"/>
        <v>3.514373717</v>
      </c>
      <c r="K177" s="29">
        <f t="shared" si="105"/>
        <v>1469.485626</v>
      </c>
      <c r="L177" s="29">
        <f t="shared" si="103"/>
        <v>156.5943018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6.0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6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1516.0</v>
      </c>
      <c r="E179" s="59">
        <v>963399.0</v>
      </c>
      <c r="F179" s="58">
        <v>157.4</v>
      </c>
      <c r="G179" s="29"/>
      <c r="H179" s="28"/>
      <c r="I179" s="28"/>
      <c r="J179" s="27"/>
      <c r="K179" s="29">
        <f>SUM(K176:K178)</f>
        <v>1511.504723</v>
      </c>
      <c r="L179" s="29">
        <f t="shared" ref="L179:L181" si="106">K179/(E179/100000)</f>
        <v>156.8929097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97.0</v>
      </c>
      <c r="E180" s="57">
        <v>92203.0</v>
      </c>
      <c r="F180" s="56">
        <v>105.2</v>
      </c>
      <c r="G180" s="27"/>
      <c r="H180" s="28"/>
      <c r="I180" s="28"/>
      <c r="J180" s="27">
        <f t="shared" ref="J180:J181" si="107">(3.6/48.7)*I172</f>
        <v>7.062505133</v>
      </c>
      <c r="K180" s="29">
        <f t="shared" ref="K180:K181" si="108">D180-J180</f>
        <v>89.93749487</v>
      </c>
      <c r="L180" s="29">
        <f t="shared" si="106"/>
        <v>97.54291603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16498.0</v>
      </c>
      <c r="E181" s="57">
        <v>2560149.0</v>
      </c>
      <c r="F181" s="56">
        <v>644.4</v>
      </c>
      <c r="G181" s="27"/>
      <c r="H181" s="28"/>
      <c r="I181" s="28"/>
      <c r="J181" s="27">
        <f t="shared" si="107"/>
        <v>25.30349076</v>
      </c>
      <c r="K181" s="29">
        <f t="shared" si="108"/>
        <v>16472.69651</v>
      </c>
      <c r="L181" s="29">
        <f t="shared" si="106"/>
        <v>643.4272579</v>
      </c>
      <c r="M181" s="29">
        <f>L185*(E181/100000)</f>
        <v>8511.416377</v>
      </c>
      <c r="N181" s="27">
        <f>K181-M181</f>
        <v>7961.280132</v>
      </c>
      <c r="O181" s="42">
        <v>47.0</v>
      </c>
      <c r="P181" s="46">
        <v>33.65</v>
      </c>
      <c r="Q181" s="28">
        <f>N181*P181</f>
        <v>267897.0764</v>
      </c>
    </row>
    <row r="182">
      <c r="A182" s="32"/>
      <c r="B182" s="32"/>
      <c r="C182" s="24" t="s">
        <v>42</v>
      </c>
      <c r="D182" s="56">
        <v>85.0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16680.0</v>
      </c>
      <c r="E183" s="59">
        <v>2652352.0</v>
      </c>
      <c r="F183" s="58">
        <v>628.9</v>
      </c>
      <c r="G183" s="29"/>
      <c r="H183" s="28"/>
      <c r="I183" s="28"/>
      <c r="J183" s="27"/>
      <c r="K183" s="29">
        <f>SUM(K180:K182)</f>
        <v>16647.634</v>
      </c>
      <c r="L183" s="29">
        <f t="shared" ref="L183:L185" si="109">K183/(E183/100000)</f>
        <v>627.65553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5758.0</v>
      </c>
      <c r="E184" s="57">
        <v>1992392.0</v>
      </c>
      <c r="F184" s="56">
        <v>289.0</v>
      </c>
      <c r="G184" s="27"/>
      <c r="H184" s="28"/>
      <c r="I184" s="28"/>
      <c r="J184" s="27">
        <f t="shared" ref="J184:J185" si="110">(44.6/48.7)*I172</f>
        <v>87.49659138</v>
      </c>
      <c r="K184" s="29">
        <f t="shared" ref="K184:K185" si="111">D184-J184</f>
        <v>5670.503409</v>
      </c>
      <c r="L184" s="29">
        <f t="shared" si="109"/>
        <v>284.6078186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53153.0</v>
      </c>
      <c r="E185" s="57">
        <v>1.5893599E7</v>
      </c>
      <c r="F185" s="56">
        <v>334.4</v>
      </c>
      <c r="G185" s="27"/>
      <c r="H185" s="28"/>
      <c r="I185" s="28"/>
      <c r="J185" s="27">
        <f t="shared" si="110"/>
        <v>313.4821355</v>
      </c>
      <c r="K185" s="29">
        <f t="shared" si="111"/>
        <v>52839.51786</v>
      </c>
      <c r="L185" s="29">
        <f t="shared" si="109"/>
        <v>332.4578521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224.0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224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59135.0</v>
      </c>
      <c r="E187" s="59">
        <v>1.7885991E7</v>
      </c>
      <c r="F187" s="58">
        <v>330.6</v>
      </c>
      <c r="G187" s="29"/>
      <c r="H187" s="28"/>
      <c r="I187" s="28"/>
      <c r="J187" s="27"/>
      <c r="K187" s="29">
        <f>SUM(K184:K186)</f>
        <v>58734.02127</v>
      </c>
      <c r="L187" s="29">
        <f t="shared" ref="L187:L190" si="112">K187/(E187/100000)</f>
        <v>328.3800225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78173.0</v>
      </c>
      <c r="E188" s="59">
        <v>2.1722676E7</v>
      </c>
      <c r="F188" s="58">
        <v>359.9</v>
      </c>
      <c r="G188" s="29"/>
      <c r="H188" s="28"/>
      <c r="I188" s="28"/>
      <c r="J188" s="27"/>
      <c r="K188" s="29">
        <f>SUM(K187,K183,K179,K175)</f>
        <v>78173</v>
      </c>
      <c r="L188" s="29">
        <f t="shared" si="112"/>
        <v>359.8681857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36.0</v>
      </c>
      <c r="E189" s="57">
        <v>35100.0</v>
      </c>
      <c r="F189" s="56">
        <v>102.6</v>
      </c>
      <c r="G189" s="27"/>
      <c r="H189" s="28"/>
      <c r="I189" s="28">
        <f>I192-I190</f>
        <v>112.96</v>
      </c>
      <c r="J189" s="27"/>
      <c r="K189" s="29">
        <f>D189+I189</f>
        <v>148.96</v>
      </c>
      <c r="L189" s="29">
        <f t="shared" si="112"/>
        <v>424.3874644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932.0</v>
      </c>
      <c r="E190" s="57">
        <v>144020.0</v>
      </c>
      <c r="F190" s="56">
        <v>647.1</v>
      </c>
      <c r="G190" s="27">
        <v>1.42</v>
      </c>
      <c r="H190" s="28">
        <f>D190*G190</f>
        <v>1323.44</v>
      </c>
      <c r="I190" s="28">
        <f>H190-D190</f>
        <v>391.44</v>
      </c>
      <c r="J190" s="27"/>
      <c r="K190" s="29">
        <f>H190</f>
        <v>1323.44</v>
      </c>
      <c r="L190" s="29">
        <f t="shared" si="112"/>
        <v>918.9279267</v>
      </c>
      <c r="M190" s="29">
        <f>L202*(E190/100000)</f>
        <v>684.8727252</v>
      </c>
      <c r="N190" s="27">
        <f>K190-M190</f>
        <v>638.5672748</v>
      </c>
      <c r="O190" s="42">
        <v>52.0</v>
      </c>
      <c r="P190" s="46">
        <v>29.2</v>
      </c>
      <c r="Q190" s="28">
        <f>N190*P190</f>
        <v>18646.16442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970.0</v>
      </c>
      <c r="E192" s="59">
        <v>179120.0</v>
      </c>
      <c r="F192" s="58">
        <v>541.5</v>
      </c>
      <c r="G192" s="29">
        <v>1.52</v>
      </c>
      <c r="H192" s="28">
        <f>D192*G192</f>
        <v>1474.4</v>
      </c>
      <c r="I192" s="28">
        <f>H192-D192</f>
        <v>504.4</v>
      </c>
      <c r="J192" s="27"/>
      <c r="K192" s="29">
        <f>SUM(K189:K191)</f>
        <v>1474.4</v>
      </c>
      <c r="L192" s="29">
        <f t="shared" ref="L192:L194" si="113">K192/(E192/100000)</f>
        <v>823.1353283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28.0</v>
      </c>
      <c r="E193" s="57">
        <v>18796.0</v>
      </c>
      <c r="F193" s="56">
        <v>149.0</v>
      </c>
      <c r="G193" s="27"/>
      <c r="H193" s="28"/>
      <c r="I193" s="28"/>
      <c r="J193" s="27">
        <f t="shared" ref="J193:J194" si="114">(0.5/48.7)*I189</f>
        <v>1.159753593</v>
      </c>
      <c r="K193" s="29">
        <f t="shared" ref="K193:K194" si="115">D193-J193</f>
        <v>26.84024641</v>
      </c>
      <c r="L193" s="29">
        <f t="shared" si="113"/>
        <v>142.7976506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1897.0</v>
      </c>
      <c r="E194" s="57">
        <v>809769.0</v>
      </c>
      <c r="F194" s="56">
        <v>234.3</v>
      </c>
      <c r="G194" s="27"/>
      <c r="H194" s="28"/>
      <c r="I194" s="28"/>
      <c r="J194" s="27">
        <f t="shared" si="114"/>
        <v>4.01889117</v>
      </c>
      <c r="K194" s="29">
        <f t="shared" si="115"/>
        <v>1892.981109</v>
      </c>
      <c r="L194" s="29">
        <f t="shared" si="113"/>
        <v>233.7680386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10.0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10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1935.0</v>
      </c>
      <c r="E196" s="59">
        <v>828565.0</v>
      </c>
      <c r="F196" s="58">
        <v>233.5</v>
      </c>
      <c r="G196" s="29"/>
      <c r="H196" s="28"/>
      <c r="I196" s="28"/>
      <c r="J196" s="27"/>
      <c r="K196" s="29">
        <f>SUM(K193:K195)</f>
        <v>1929.821355</v>
      </c>
      <c r="L196" s="29">
        <f t="shared" ref="L196:L198" si="116">K196/(E196/100000)</f>
        <v>232.911281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111.0</v>
      </c>
      <c r="E197" s="57">
        <v>70609.0</v>
      </c>
      <c r="F197" s="56">
        <v>157.2</v>
      </c>
      <c r="G197" s="27"/>
      <c r="H197" s="28"/>
      <c r="I197" s="28"/>
      <c r="J197" s="27">
        <f t="shared" ref="J197:J198" si="117">(3.6/48.7)*I189</f>
        <v>8.350225873</v>
      </c>
      <c r="K197" s="29">
        <f t="shared" ref="K197:K198" si="118">D197-J197</f>
        <v>102.6497741</v>
      </c>
      <c r="L197" s="29">
        <f t="shared" si="116"/>
        <v>145.3777481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20086.0</v>
      </c>
      <c r="E198" s="57">
        <v>2124120.0</v>
      </c>
      <c r="F198" s="56">
        <v>945.6</v>
      </c>
      <c r="G198" s="27"/>
      <c r="H198" s="28"/>
      <c r="I198" s="28"/>
      <c r="J198" s="27">
        <f t="shared" si="117"/>
        <v>28.93601643</v>
      </c>
      <c r="K198" s="29">
        <f t="shared" si="118"/>
        <v>20057.06398</v>
      </c>
      <c r="L198" s="29">
        <f t="shared" si="116"/>
        <v>944.2528663</v>
      </c>
      <c r="M198" s="29">
        <f>L202*(E198/100000)</f>
        <v>10101.0405</v>
      </c>
      <c r="N198" s="27">
        <f>K198-M198</f>
        <v>9956.023481</v>
      </c>
      <c r="O198" s="42">
        <v>52.0</v>
      </c>
      <c r="P198" s="46">
        <v>29.2</v>
      </c>
      <c r="Q198" s="28">
        <f>N198*P198</f>
        <v>290715.8857</v>
      </c>
    </row>
    <row r="199">
      <c r="A199" s="32"/>
      <c r="B199" s="32"/>
      <c r="C199" s="24" t="s">
        <v>42</v>
      </c>
      <c r="D199" s="56">
        <v>129.0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129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20326.0</v>
      </c>
      <c r="E200" s="59">
        <v>2194729.0</v>
      </c>
      <c r="F200" s="58">
        <v>926.1</v>
      </c>
      <c r="G200" s="29"/>
      <c r="H200" s="28"/>
      <c r="I200" s="28"/>
      <c r="J200" s="27"/>
      <c r="K200" s="29">
        <f>SUM(K197:K199)</f>
        <v>20288.71376</v>
      </c>
      <c r="L200" s="29">
        <f t="shared" ref="L200:L202" si="119">K200/(E200/100000)</f>
        <v>924.4291098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6424.0</v>
      </c>
      <c r="E201" s="57">
        <v>1527931.0</v>
      </c>
      <c r="F201" s="56">
        <v>420.4</v>
      </c>
      <c r="G201" s="27"/>
      <c r="H201" s="28"/>
      <c r="I201" s="28"/>
      <c r="J201" s="27">
        <f t="shared" ref="J201:J202" si="120">(44.6/48.7)*I189</f>
        <v>103.4500205</v>
      </c>
      <c r="K201" s="29">
        <f t="shared" ref="K201:K202" si="121">D201-J201</f>
        <v>6320.549979</v>
      </c>
      <c r="L201" s="29">
        <f t="shared" si="119"/>
        <v>413.6672389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68679.0</v>
      </c>
      <c r="E202" s="57">
        <v>1.4366933E7</v>
      </c>
      <c r="F202" s="56">
        <v>478.0</v>
      </c>
      <c r="G202" s="27"/>
      <c r="H202" s="28"/>
      <c r="I202" s="28"/>
      <c r="J202" s="27">
        <f t="shared" si="120"/>
        <v>358.4850924</v>
      </c>
      <c r="K202" s="29">
        <f t="shared" si="121"/>
        <v>68320.51491</v>
      </c>
      <c r="L202" s="29">
        <f t="shared" si="119"/>
        <v>475.540012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274.0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274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75377.0</v>
      </c>
      <c r="E204" s="59">
        <v>1.5894864E7</v>
      </c>
      <c r="F204" s="58">
        <v>474.2</v>
      </c>
      <c r="G204" s="29"/>
      <c r="H204" s="28"/>
      <c r="I204" s="28"/>
      <c r="J204" s="27"/>
      <c r="K204" s="29">
        <f>SUM(K201:K203)</f>
        <v>74915.06489</v>
      </c>
      <c r="L204" s="29">
        <f t="shared" ref="L204:L207" si="122">K204/(E204/100000)</f>
        <v>471.3161741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98608.0</v>
      </c>
      <c r="E205" s="59">
        <v>1.9097278E7</v>
      </c>
      <c r="F205" s="58">
        <v>516.3</v>
      </c>
      <c r="G205" s="29"/>
      <c r="H205" s="28"/>
      <c r="I205" s="28"/>
      <c r="J205" s="27"/>
      <c r="K205" s="29">
        <f>SUM(K204,K200,K196,K192)</f>
        <v>98608</v>
      </c>
      <c r="L205" s="29">
        <f t="shared" si="122"/>
        <v>516.3458373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32.0</v>
      </c>
      <c r="E206" s="57">
        <v>22918.0</v>
      </c>
      <c r="F206" s="56">
        <v>139.6</v>
      </c>
      <c r="G206" s="27"/>
      <c r="H206" s="28"/>
      <c r="I206" s="28">
        <f>I209-I207</f>
        <v>104.9</v>
      </c>
      <c r="J206" s="27"/>
      <c r="K206" s="29">
        <f>D206+I206</f>
        <v>136.9</v>
      </c>
      <c r="L206" s="29">
        <f t="shared" si="122"/>
        <v>597.3470634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916.0</v>
      </c>
      <c r="E207" s="57">
        <v>109712.0</v>
      </c>
      <c r="F207" s="56">
        <v>834.9</v>
      </c>
      <c r="G207" s="27">
        <v>1.28</v>
      </c>
      <c r="H207" s="28">
        <f>D207*G207</f>
        <v>1172.48</v>
      </c>
      <c r="I207" s="28">
        <f>H207-D207</f>
        <v>256.48</v>
      </c>
      <c r="J207" s="27"/>
      <c r="K207" s="29">
        <f>H207</f>
        <v>1172.48</v>
      </c>
      <c r="L207" s="29">
        <f t="shared" si="122"/>
        <v>1068.688931</v>
      </c>
      <c r="M207" s="29">
        <f>L219*(E207/100000)</f>
        <v>784.5094317</v>
      </c>
      <c r="N207" s="27">
        <f>K207-M207</f>
        <v>387.9705683</v>
      </c>
      <c r="O207" s="42">
        <v>57.0</v>
      </c>
      <c r="P207" s="46">
        <v>24.9</v>
      </c>
      <c r="Q207" s="28">
        <f>N207*P207</f>
        <v>9660.467151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951.0</v>
      </c>
      <c r="E209" s="59">
        <v>132630.0</v>
      </c>
      <c r="F209" s="58">
        <v>717.0</v>
      </c>
      <c r="G209" s="29">
        <v>1.38</v>
      </c>
      <c r="H209" s="28">
        <f>D209*G209</f>
        <v>1312.38</v>
      </c>
      <c r="I209" s="28">
        <f>H209-D209</f>
        <v>361.38</v>
      </c>
      <c r="J209" s="27"/>
      <c r="K209" s="29">
        <f>SUM(K206:K208)</f>
        <v>1312.38</v>
      </c>
      <c r="L209" s="29">
        <f t="shared" ref="L209:L211" si="123">K209/(E209/100000)</f>
        <v>989.504637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40.0</v>
      </c>
      <c r="E210" s="57">
        <v>12599.0</v>
      </c>
      <c r="F210" s="56">
        <v>317.5</v>
      </c>
      <c r="G210" s="27"/>
      <c r="H210" s="28"/>
      <c r="I210" s="28"/>
      <c r="J210" s="27">
        <f t="shared" ref="J210:J211" si="124">(0.5/48.7)*I206</f>
        <v>1.077002053</v>
      </c>
      <c r="K210" s="29">
        <f t="shared" ref="K210:K211" si="125">D210-J210</f>
        <v>38.92299795</v>
      </c>
      <c r="L210" s="29">
        <f t="shared" si="123"/>
        <v>308.9372009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2162.0</v>
      </c>
      <c r="E211" s="57">
        <v>607329.0</v>
      </c>
      <c r="F211" s="56">
        <v>356.0</v>
      </c>
      <c r="G211" s="27"/>
      <c r="H211" s="28"/>
      <c r="I211" s="28"/>
      <c r="J211" s="27">
        <f t="shared" si="124"/>
        <v>2.633264887</v>
      </c>
      <c r="K211" s="29">
        <f t="shared" si="125"/>
        <v>2159.366735</v>
      </c>
      <c r="L211" s="29">
        <f t="shared" si="123"/>
        <v>355.5513956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2210.0</v>
      </c>
      <c r="E213" s="59">
        <v>619928.0</v>
      </c>
      <c r="F213" s="58">
        <v>356.5</v>
      </c>
      <c r="G213" s="29"/>
      <c r="H213" s="28"/>
      <c r="I213" s="28"/>
      <c r="J213" s="27"/>
      <c r="K213" s="29">
        <f>SUM(K210:K212)</f>
        <v>2206.289733</v>
      </c>
      <c r="L213" s="29">
        <f t="shared" ref="L213:L215" si="126">K213/(E213/100000)</f>
        <v>355.8945124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94.0</v>
      </c>
      <c r="E214" s="57">
        <v>48329.0</v>
      </c>
      <c r="F214" s="56">
        <v>194.5</v>
      </c>
      <c r="G214" s="27"/>
      <c r="H214" s="28"/>
      <c r="I214" s="28"/>
      <c r="J214" s="27">
        <f t="shared" ref="J214:J215" si="127">(3.6/48.7)*I206</f>
        <v>7.754414784</v>
      </c>
      <c r="K214" s="29">
        <f t="shared" ref="K214:K215" si="128">D214-J214</f>
        <v>86.24558522</v>
      </c>
      <c r="L214" s="29">
        <f t="shared" si="126"/>
        <v>178.4551413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20251.0</v>
      </c>
      <c r="E215" s="57">
        <v>1553388.0</v>
      </c>
      <c r="F215" s="60">
        <v>1303.7</v>
      </c>
      <c r="G215" s="27"/>
      <c r="H215" s="28"/>
      <c r="I215" s="28"/>
      <c r="J215" s="29">
        <f t="shared" si="127"/>
        <v>18.95950719</v>
      </c>
      <c r="K215" s="29">
        <f t="shared" si="128"/>
        <v>20232.04049</v>
      </c>
      <c r="L215" s="29">
        <f t="shared" si="126"/>
        <v>1302.44604</v>
      </c>
      <c r="M215" s="29">
        <f>L219*(E215/100000)</f>
        <v>11107.69594</v>
      </c>
      <c r="N215" s="29">
        <f>K215-M215</f>
        <v>9124.344552</v>
      </c>
      <c r="O215" s="42">
        <v>57.0</v>
      </c>
      <c r="P215" s="33">
        <v>24.9</v>
      </c>
      <c r="Q215" s="28">
        <f>N215*P215</f>
        <v>227196.1793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20458.0</v>
      </c>
      <c r="E217" s="59">
        <v>1601717.0</v>
      </c>
      <c r="F217" s="61">
        <v>1277.3</v>
      </c>
      <c r="G217" s="27"/>
      <c r="H217" s="28"/>
      <c r="I217" s="28"/>
      <c r="J217" s="27"/>
      <c r="K217" s="29">
        <f>SUM(K214:K216)</f>
        <v>20431.28608</v>
      </c>
      <c r="L217" s="29">
        <f t="shared" ref="L217:L219" si="129">K217/(E217/100000)</f>
        <v>1275.586516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7011.0</v>
      </c>
      <c r="E218" s="57">
        <v>1133093.0</v>
      </c>
      <c r="F218" s="56">
        <v>618.7</v>
      </c>
      <c r="G218" s="27"/>
      <c r="H218" s="28"/>
      <c r="I218" s="28"/>
      <c r="J218" s="27">
        <f t="shared" ref="J218:J219" si="130">(44.6/48.7)*I206</f>
        <v>96.06858316</v>
      </c>
      <c r="K218" s="29">
        <f t="shared" ref="K218:K219" si="131">D218-J218</f>
        <v>6914.931417</v>
      </c>
      <c r="L218" s="29">
        <f t="shared" si="129"/>
        <v>610.2704206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88382.0</v>
      </c>
      <c r="E219" s="57">
        <v>1.2327189E7</v>
      </c>
      <c r="F219" s="56">
        <v>717.0</v>
      </c>
      <c r="G219" s="27"/>
      <c r="H219" s="28"/>
      <c r="I219" s="28"/>
      <c r="J219" s="27">
        <f t="shared" si="130"/>
        <v>234.8872279</v>
      </c>
      <c r="K219" s="29">
        <f t="shared" si="131"/>
        <v>88147.11277</v>
      </c>
      <c r="L219" s="29">
        <f t="shared" si="129"/>
        <v>715.0625562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327.0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327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95720.0</v>
      </c>
      <c r="E221" s="59">
        <v>1.3460282E7</v>
      </c>
      <c r="F221" s="58">
        <v>711.1</v>
      </c>
      <c r="G221" s="29"/>
      <c r="H221" s="28"/>
      <c r="I221" s="28"/>
      <c r="J221" s="27"/>
      <c r="K221" s="29">
        <f>SUM(K218:K220)</f>
        <v>95389.04419</v>
      </c>
      <c r="L221" s="29">
        <f t="shared" ref="L221:L224" si="132">K221/(E221/100000)</f>
        <v>708.6704735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119339.0</v>
      </c>
      <c r="E222" s="59">
        <v>1.5814557E7</v>
      </c>
      <c r="F222" s="58">
        <v>754.6</v>
      </c>
      <c r="G222" s="29"/>
      <c r="H222" s="28"/>
      <c r="I222" s="28"/>
      <c r="J222" s="27"/>
      <c r="K222" s="29">
        <f>SUM(K221,K217,K213,K209)</f>
        <v>119339</v>
      </c>
      <c r="L222" s="29">
        <f t="shared" si="132"/>
        <v>754.6148779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21.0</v>
      </c>
      <c r="E223" s="57">
        <v>14239.0</v>
      </c>
      <c r="F223" s="56">
        <v>147.5</v>
      </c>
      <c r="G223" s="27"/>
      <c r="H223" s="28"/>
      <c r="I223" s="28">
        <f>I226-I224</f>
        <v>115.26</v>
      </c>
      <c r="J223" s="27"/>
      <c r="K223" s="29">
        <f>D223+I223</f>
        <v>136.26</v>
      </c>
      <c r="L223" s="29">
        <f t="shared" si="132"/>
        <v>956.949224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1069.0</v>
      </c>
      <c r="E224" s="57">
        <v>78092.0</v>
      </c>
      <c r="F224" s="60">
        <v>1368.9</v>
      </c>
      <c r="G224" s="27">
        <v>1.28</v>
      </c>
      <c r="H224" s="28">
        <f>D224*G224</f>
        <v>1368.32</v>
      </c>
      <c r="I224" s="28">
        <f>H224-D224</f>
        <v>299.32</v>
      </c>
      <c r="J224" s="29"/>
      <c r="K224" s="29">
        <f>H224</f>
        <v>1368.32</v>
      </c>
      <c r="L224" s="29">
        <f t="shared" si="132"/>
        <v>1752.189725</v>
      </c>
      <c r="M224" s="29">
        <f>L236*(E224/100000)</f>
        <v>883.6049808</v>
      </c>
      <c r="N224" s="29">
        <f>K224-M224</f>
        <v>484.7150192</v>
      </c>
      <c r="O224" s="42">
        <v>62.0</v>
      </c>
      <c r="P224" s="33">
        <v>20.8</v>
      </c>
      <c r="Q224" s="28">
        <f>N224*P224</f>
        <v>10082.0724</v>
      </c>
    </row>
    <row r="225">
      <c r="A225" s="32"/>
      <c r="B225" s="32"/>
      <c r="C225" s="24" t="s">
        <v>42</v>
      </c>
      <c r="D225" s="56">
        <v>1.0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1091.0</v>
      </c>
      <c r="E226" s="59">
        <v>92331.0</v>
      </c>
      <c r="F226" s="61">
        <v>1181.6</v>
      </c>
      <c r="G226" s="29">
        <v>1.38</v>
      </c>
      <c r="H226" s="28">
        <f>D226*G226</f>
        <v>1505.58</v>
      </c>
      <c r="I226" s="28">
        <f>H226-D226</f>
        <v>414.58</v>
      </c>
      <c r="J226" s="27"/>
      <c r="K226" s="29">
        <f>SUM(K223:K225)</f>
        <v>1505.58</v>
      </c>
      <c r="L226" s="29">
        <f t="shared" ref="L226:L228" si="133">K226/(E226/100000)</f>
        <v>1630.633265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46.0</v>
      </c>
      <c r="E227" s="57">
        <v>8270.0</v>
      </c>
      <c r="F227" s="56">
        <v>556.2</v>
      </c>
      <c r="G227" s="27"/>
      <c r="H227" s="28"/>
      <c r="I227" s="28"/>
      <c r="J227" s="27">
        <f t="shared" ref="J227:J228" si="134">(0.5/48.7)*I223</f>
        <v>1.183367556</v>
      </c>
      <c r="K227" s="29">
        <f t="shared" ref="K227:K228" si="135">D227-J227</f>
        <v>44.81663244</v>
      </c>
      <c r="L227" s="29">
        <f t="shared" si="133"/>
        <v>541.9181674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2570.0</v>
      </c>
      <c r="E228" s="57">
        <v>444252.0</v>
      </c>
      <c r="F228" s="56">
        <v>578.5</v>
      </c>
      <c r="G228" s="27"/>
      <c r="H228" s="28"/>
      <c r="I228" s="28"/>
      <c r="J228" s="27">
        <f t="shared" si="134"/>
        <v>3.073100616</v>
      </c>
      <c r="K228" s="29">
        <f t="shared" si="135"/>
        <v>2566.926899</v>
      </c>
      <c r="L228" s="29">
        <f t="shared" si="133"/>
        <v>577.8087435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2623.0</v>
      </c>
      <c r="E230" s="59">
        <v>452522.0</v>
      </c>
      <c r="F230" s="58">
        <v>579.6</v>
      </c>
      <c r="G230" s="29"/>
      <c r="H230" s="28"/>
      <c r="I230" s="28"/>
      <c r="J230" s="27"/>
      <c r="K230" s="29">
        <f>SUM(K227:K229)</f>
        <v>2618.743532</v>
      </c>
      <c r="L230" s="29">
        <f t="shared" ref="L230:L232" si="136">K230/(E230/100000)</f>
        <v>578.6997167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138.0</v>
      </c>
      <c r="E231" s="57">
        <v>33814.0</v>
      </c>
      <c r="F231" s="56">
        <v>408.1</v>
      </c>
      <c r="G231" s="27"/>
      <c r="H231" s="28"/>
      <c r="I231" s="28"/>
      <c r="J231" s="27">
        <f t="shared" ref="J231:J232" si="137">(3.6/48.7)*I223</f>
        <v>8.520246407</v>
      </c>
      <c r="K231" s="29">
        <f t="shared" ref="K231:K232" si="138">D231-J231</f>
        <v>129.4797536</v>
      </c>
      <c r="L231" s="29">
        <f t="shared" si="136"/>
        <v>382.9175891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22099.0</v>
      </c>
      <c r="E232" s="57">
        <v>1172221.0</v>
      </c>
      <c r="F232" s="60">
        <v>1885.2</v>
      </c>
      <c r="G232" s="27"/>
      <c r="H232" s="28"/>
      <c r="I232" s="28"/>
      <c r="J232" s="29">
        <f t="shared" si="137"/>
        <v>22.12632444</v>
      </c>
      <c r="K232" s="29">
        <f t="shared" si="138"/>
        <v>22076.87368</v>
      </c>
      <c r="L232" s="29">
        <f t="shared" si="136"/>
        <v>1883.337159</v>
      </c>
      <c r="M232" s="29">
        <f>L236*(E232/100000)</f>
        <v>13263.59056</v>
      </c>
      <c r="N232" s="29">
        <f>K232-M232</f>
        <v>8813.283114</v>
      </c>
      <c r="O232" s="42">
        <v>62.0</v>
      </c>
      <c r="P232" s="33">
        <v>20.8</v>
      </c>
      <c r="Q232" s="28">
        <f>N232*P232</f>
        <v>183316.2888</v>
      </c>
    </row>
    <row r="233">
      <c r="A233" s="32"/>
      <c r="B233" s="32"/>
      <c r="C233" s="24" t="s">
        <v>42</v>
      </c>
      <c r="D233" s="56">
        <v>128.0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22365.0</v>
      </c>
      <c r="E234" s="59">
        <v>1206035.0</v>
      </c>
      <c r="F234" s="61">
        <v>1854.4</v>
      </c>
      <c r="G234" s="27"/>
      <c r="H234" s="28"/>
      <c r="I234" s="28"/>
      <c r="J234" s="27"/>
      <c r="K234" s="29">
        <f>SUM(K231:K233)</f>
        <v>22334.35343</v>
      </c>
      <c r="L234" s="29">
        <f t="shared" ref="L234:L236" si="139">K234/(E234/100000)</f>
        <v>1851.882692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7531.0</v>
      </c>
      <c r="E235" s="57">
        <v>815341.0</v>
      </c>
      <c r="F235" s="56">
        <v>923.7</v>
      </c>
      <c r="G235" s="27"/>
      <c r="H235" s="28"/>
      <c r="I235" s="28"/>
      <c r="J235" s="27">
        <f t="shared" ref="J235:J236" si="140">(44.6/48.7)*I223</f>
        <v>105.556386</v>
      </c>
      <c r="K235" s="29">
        <f t="shared" ref="K235:K236" si="141">D235-J235</f>
        <v>7425.443614</v>
      </c>
      <c r="L235" s="29">
        <f t="shared" si="139"/>
        <v>910.7163278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109216.0</v>
      </c>
      <c r="E236" s="57">
        <v>9628159.0</v>
      </c>
      <c r="F236" s="60">
        <v>1134.3</v>
      </c>
      <c r="G236" s="27"/>
      <c r="H236" s="28"/>
      <c r="I236" s="28"/>
      <c r="J236" s="29">
        <f t="shared" si="140"/>
        <v>274.1205749</v>
      </c>
      <c r="K236" s="29">
        <f t="shared" si="141"/>
        <v>108941.8794</v>
      </c>
      <c r="L236" s="29">
        <f t="shared" si="139"/>
        <v>1131.492318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354.0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354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117101.0</v>
      </c>
      <c r="E238" s="59">
        <v>1.04435E7</v>
      </c>
      <c r="F238" s="61">
        <v>1121.3</v>
      </c>
      <c r="G238" s="27"/>
      <c r="H238" s="28"/>
      <c r="I238" s="28"/>
      <c r="J238" s="27"/>
      <c r="K238" s="29">
        <f>SUM(K235:K237)</f>
        <v>116721.323</v>
      </c>
      <c r="L238" s="29">
        <f t="shared" ref="L238:L241" si="142">K238/(E238/100000)</f>
        <v>1117.645646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143180.0</v>
      </c>
      <c r="E239" s="59">
        <v>1.2194388E7</v>
      </c>
      <c r="F239" s="61">
        <v>1174.1</v>
      </c>
      <c r="G239" s="27"/>
      <c r="H239" s="28"/>
      <c r="I239" s="28"/>
      <c r="J239" s="27"/>
      <c r="K239" s="29">
        <f>SUM(K238,K234,K230,K226)</f>
        <v>143180</v>
      </c>
      <c r="L239" s="29">
        <f t="shared" si="142"/>
        <v>1174.146665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21.0</v>
      </c>
      <c r="E240" s="57">
        <v>10325.0</v>
      </c>
      <c r="F240" s="56">
        <v>203.4</v>
      </c>
      <c r="G240" s="27"/>
      <c r="H240" s="28"/>
      <c r="I240" s="28">
        <f>I243-I241</f>
        <v>101.13</v>
      </c>
      <c r="J240" s="27"/>
      <c r="K240" s="29">
        <f>D240+I240</f>
        <v>122.13</v>
      </c>
      <c r="L240" s="29">
        <f t="shared" si="142"/>
        <v>1182.857143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1086.0</v>
      </c>
      <c r="E241" s="57">
        <v>55782.0</v>
      </c>
      <c r="F241" s="60">
        <v>1946.9</v>
      </c>
      <c r="G241" s="27">
        <v>1.49</v>
      </c>
      <c r="H241" s="28">
        <f>D241*G241</f>
        <v>1618.14</v>
      </c>
      <c r="I241" s="28">
        <f>H241-D241</f>
        <v>532.14</v>
      </c>
      <c r="J241" s="29"/>
      <c r="K241" s="29">
        <f>H241</f>
        <v>1618.14</v>
      </c>
      <c r="L241" s="29">
        <f t="shared" si="142"/>
        <v>2900.828224</v>
      </c>
      <c r="M241" s="29">
        <f>L253*(E241/100000)</f>
        <v>971.3391155</v>
      </c>
      <c r="N241" s="29">
        <f>K241-M241</f>
        <v>646.8008845</v>
      </c>
      <c r="O241" s="42">
        <v>67.0</v>
      </c>
      <c r="P241" s="33">
        <v>17.05</v>
      </c>
      <c r="Q241" s="28">
        <f>N241*P241</f>
        <v>11027.95508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1111.0</v>
      </c>
      <c r="E243" s="59">
        <v>66107.0</v>
      </c>
      <c r="F243" s="61">
        <v>1680.6</v>
      </c>
      <c r="G243" s="27">
        <v>1.57</v>
      </c>
      <c r="H243" s="28">
        <f>D243*G243</f>
        <v>1744.27</v>
      </c>
      <c r="I243" s="28">
        <f>H243-D243</f>
        <v>633.27</v>
      </c>
      <c r="J243" s="27"/>
      <c r="K243" s="29">
        <f>SUM(K240:K242)</f>
        <v>1744.27</v>
      </c>
      <c r="L243" s="29">
        <f t="shared" ref="L243:L245" si="143">K243/(E243/100000)</f>
        <v>2638.555675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55.0</v>
      </c>
      <c r="E244" s="57">
        <v>6160.0</v>
      </c>
      <c r="F244" s="56">
        <v>892.9</v>
      </c>
      <c r="G244" s="27"/>
      <c r="H244" s="28"/>
      <c r="I244" s="28"/>
      <c r="J244" s="27">
        <f t="shared" ref="J244:J245" si="144">(0.5/48.7)*I240</f>
        <v>1.038295688</v>
      </c>
      <c r="K244" s="29">
        <f t="shared" ref="K244:K245" si="145">D244-J244</f>
        <v>53.96170431</v>
      </c>
      <c r="L244" s="29">
        <f t="shared" si="143"/>
        <v>876.0016934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3246.0</v>
      </c>
      <c r="E245" s="57">
        <v>347977.0</v>
      </c>
      <c r="F245" s="56">
        <v>932.8</v>
      </c>
      <c r="G245" s="27"/>
      <c r="H245" s="28"/>
      <c r="I245" s="28"/>
      <c r="J245" s="27">
        <f t="shared" si="144"/>
        <v>5.463449692</v>
      </c>
      <c r="K245" s="29">
        <f t="shared" si="145"/>
        <v>3240.53655</v>
      </c>
      <c r="L245" s="29">
        <f t="shared" si="143"/>
        <v>931.250212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3314.0</v>
      </c>
      <c r="E247" s="59">
        <v>354137.0</v>
      </c>
      <c r="F247" s="58">
        <v>935.8</v>
      </c>
      <c r="G247" s="29"/>
      <c r="H247" s="28"/>
      <c r="I247" s="28"/>
      <c r="J247" s="27"/>
      <c r="K247" s="29">
        <f>SUM(K244:K246)</f>
        <v>3307.498255</v>
      </c>
      <c r="L247" s="29">
        <f t="shared" ref="L247:L249" si="146">K247/(E247/100000)</f>
        <v>933.960093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135.0</v>
      </c>
      <c r="E248" s="57">
        <v>26354.0</v>
      </c>
      <c r="F248" s="56">
        <v>512.3</v>
      </c>
      <c r="G248" s="27"/>
      <c r="H248" s="28"/>
      <c r="I248" s="28"/>
      <c r="J248" s="27">
        <f t="shared" ref="J248:J249" si="147">(3.6/48.7)*I240</f>
        <v>7.475728953</v>
      </c>
      <c r="K248" s="29">
        <f t="shared" ref="K248:K249" si="148">D248-J248</f>
        <v>127.524271</v>
      </c>
      <c r="L248" s="29">
        <f t="shared" si="146"/>
        <v>483.8896222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24501.0</v>
      </c>
      <c r="E249" s="57">
        <v>945832.0</v>
      </c>
      <c r="F249" s="60">
        <v>2590.4</v>
      </c>
      <c r="G249" s="27"/>
      <c r="H249" s="28"/>
      <c r="I249" s="28"/>
      <c r="J249" s="29">
        <f t="shared" si="147"/>
        <v>39.33683778</v>
      </c>
      <c r="K249" s="29">
        <f t="shared" si="148"/>
        <v>24461.66316</v>
      </c>
      <c r="L249" s="29">
        <f t="shared" si="146"/>
        <v>2586.258782</v>
      </c>
      <c r="M249" s="29">
        <f>L253*(E249/100000)</f>
        <v>16469.89384</v>
      </c>
      <c r="N249" s="29">
        <f>K249-M249</f>
        <v>7991.769321</v>
      </c>
      <c r="O249" s="42">
        <v>67.0</v>
      </c>
      <c r="P249" s="33">
        <v>17.05</v>
      </c>
      <c r="Q249" s="28">
        <f>N249*P249</f>
        <v>136259.6669</v>
      </c>
    </row>
    <row r="250">
      <c r="A250" s="32"/>
      <c r="B250" s="32"/>
      <c r="C250" s="24" t="s">
        <v>42</v>
      </c>
      <c r="D250" s="56">
        <v>111.0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111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24747.0</v>
      </c>
      <c r="E251" s="59">
        <v>972186.0</v>
      </c>
      <c r="F251" s="61">
        <v>2545.5</v>
      </c>
      <c r="G251" s="27"/>
      <c r="H251" s="28"/>
      <c r="I251" s="28"/>
      <c r="J251" s="27"/>
      <c r="K251" s="29">
        <f>SUM(K248:K250)</f>
        <v>24700.18743</v>
      </c>
      <c r="L251" s="29">
        <f t="shared" ref="L251:L253" si="149">K251/(E251/100000)</f>
        <v>2540.685366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9019.0</v>
      </c>
      <c r="E252" s="57">
        <v>641567.0</v>
      </c>
      <c r="F252" s="60">
        <v>1405.8</v>
      </c>
      <c r="G252" s="27"/>
      <c r="H252" s="28"/>
      <c r="I252" s="28"/>
      <c r="J252" s="29">
        <f t="shared" ref="J252:J253" si="150">(44.6/48.7)*I240</f>
        <v>92.61597536</v>
      </c>
      <c r="K252" s="29">
        <f t="shared" ref="K252:K253" si="151">D252-J252</f>
        <v>8926.384025</v>
      </c>
      <c r="L252" s="29">
        <f t="shared" si="149"/>
        <v>1391.340893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136254.0</v>
      </c>
      <c r="E253" s="57">
        <v>7796799.0</v>
      </c>
      <c r="F253" s="60">
        <v>1747.6</v>
      </c>
      <c r="G253" s="27"/>
      <c r="H253" s="28"/>
      <c r="I253" s="28"/>
      <c r="J253" s="29">
        <f t="shared" si="150"/>
        <v>487.3397125</v>
      </c>
      <c r="K253" s="29">
        <f t="shared" si="151"/>
        <v>135766.6603</v>
      </c>
      <c r="L253" s="29">
        <f t="shared" si="149"/>
        <v>1741.312817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372.0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372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145645.0</v>
      </c>
      <c r="E255" s="59">
        <v>8438366.0</v>
      </c>
      <c r="F255" s="61">
        <v>1726.0</v>
      </c>
      <c r="G255" s="27"/>
      <c r="H255" s="28"/>
      <c r="I255" s="28"/>
      <c r="J255" s="27"/>
      <c r="K255" s="29">
        <f>SUM(K252:K254)</f>
        <v>145065.0443</v>
      </c>
      <c r="L255" s="29">
        <f t="shared" ref="L255:L258" si="152">K255/(E255/100000)</f>
        <v>1719.112969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174817.0</v>
      </c>
      <c r="E256" s="59">
        <v>9830796.0</v>
      </c>
      <c r="F256" s="61">
        <v>1778.3</v>
      </c>
      <c r="G256" s="27"/>
      <c r="H256" s="28"/>
      <c r="I256" s="28"/>
      <c r="J256" s="27"/>
      <c r="K256" s="29">
        <f>SUM(K255,K251,K247,K243)</f>
        <v>174817</v>
      </c>
      <c r="L256" s="29">
        <f t="shared" si="152"/>
        <v>1778.258851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27.0</v>
      </c>
      <c r="E257" s="57">
        <v>7445.0</v>
      </c>
      <c r="F257" s="56">
        <v>362.7</v>
      </c>
      <c r="G257" s="27"/>
      <c r="H257" s="28"/>
      <c r="I257" s="28">
        <f>I260-I258</f>
        <v>105.32</v>
      </c>
      <c r="J257" s="27"/>
      <c r="K257" s="29">
        <f>D257+I257</f>
        <v>132.32</v>
      </c>
      <c r="L257" s="29">
        <f t="shared" si="152"/>
        <v>1777.300201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1117.0</v>
      </c>
      <c r="E258" s="57">
        <v>39676.0</v>
      </c>
      <c r="F258" s="60">
        <v>2815.3</v>
      </c>
      <c r="G258" s="27">
        <v>1.49</v>
      </c>
      <c r="H258" s="28">
        <f>D258*G258</f>
        <v>1664.33</v>
      </c>
      <c r="I258" s="28">
        <f>H258-D258</f>
        <v>547.33</v>
      </c>
      <c r="J258" s="29"/>
      <c r="K258" s="29">
        <f>H258</f>
        <v>1664.33</v>
      </c>
      <c r="L258" s="29">
        <f t="shared" si="152"/>
        <v>4194.802904</v>
      </c>
      <c r="M258" s="29">
        <f>L270*(E258/100000)</f>
        <v>1081.849488</v>
      </c>
      <c r="N258" s="29">
        <f>K258-M258</f>
        <v>582.4805119</v>
      </c>
      <c r="O258" s="42">
        <v>72.0</v>
      </c>
      <c r="P258" s="33">
        <v>13.55</v>
      </c>
      <c r="Q258" s="28">
        <f>N258*P258</f>
        <v>7892.610937</v>
      </c>
    </row>
    <row r="259">
      <c r="A259" s="32"/>
      <c r="B259" s="32"/>
      <c r="C259" s="24" t="s">
        <v>42</v>
      </c>
      <c r="D259" s="56">
        <v>1.0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1145.0</v>
      </c>
      <c r="E260" s="59">
        <v>47121.0</v>
      </c>
      <c r="F260" s="61">
        <v>2429.9</v>
      </c>
      <c r="G260" s="27">
        <v>1.57</v>
      </c>
      <c r="H260" s="28">
        <f>D260*G260</f>
        <v>1797.65</v>
      </c>
      <c r="I260" s="28">
        <f>H260-D260</f>
        <v>652.65</v>
      </c>
      <c r="J260" s="27"/>
      <c r="K260" s="29">
        <f>SUM(K257:K259)</f>
        <v>1797.65</v>
      </c>
      <c r="L260" s="29">
        <f t="shared" ref="L260:L262" si="153">K260/(E260/100000)</f>
        <v>3814.965727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58.0</v>
      </c>
      <c r="E261" s="57">
        <v>4499.0</v>
      </c>
      <c r="F261" s="60">
        <v>1289.2</v>
      </c>
      <c r="G261" s="27"/>
      <c r="H261" s="28"/>
      <c r="I261" s="28"/>
      <c r="J261" s="27">
        <f t="shared" ref="J261:J262" si="154">(0.5/48.7)*I257</f>
        <v>1.081314168</v>
      </c>
      <c r="K261" s="29">
        <f t="shared" ref="K261:K262" si="155">D261-J261</f>
        <v>56.91868583</v>
      </c>
      <c r="L261" s="29">
        <f t="shared" si="153"/>
        <v>1265.140828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4176.0</v>
      </c>
      <c r="E262" s="57">
        <v>270885.0</v>
      </c>
      <c r="F262" s="60">
        <v>1541.6</v>
      </c>
      <c r="G262" s="27"/>
      <c r="H262" s="28"/>
      <c r="I262" s="28"/>
      <c r="J262" s="29">
        <f t="shared" si="154"/>
        <v>5.619404517</v>
      </c>
      <c r="K262" s="29">
        <f t="shared" si="155"/>
        <v>4170.380595</v>
      </c>
      <c r="L262" s="29">
        <f t="shared" si="153"/>
        <v>1539.539139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4250.0</v>
      </c>
      <c r="E264" s="59">
        <v>275384.0</v>
      </c>
      <c r="F264" s="61">
        <v>1543.3</v>
      </c>
      <c r="G264" s="27"/>
      <c r="H264" s="28"/>
      <c r="I264" s="28"/>
      <c r="J264" s="27"/>
      <c r="K264" s="29">
        <f>SUM(K261:K263)</f>
        <v>4243.299281</v>
      </c>
      <c r="L264" s="29">
        <f t="shared" ref="L264:L266" si="156">K264/(E264/100000)</f>
        <v>1540.866311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151.0</v>
      </c>
      <c r="E265" s="57">
        <v>19172.0</v>
      </c>
      <c r="F265" s="56">
        <v>787.6</v>
      </c>
      <c r="G265" s="27"/>
      <c r="H265" s="28"/>
      <c r="I265" s="28"/>
      <c r="J265" s="27">
        <f t="shared" ref="J265:J266" si="157">(3.6/48.7)*I257</f>
        <v>7.785462012</v>
      </c>
      <c r="K265" s="29">
        <f t="shared" ref="K265:K266" si="158">D265-J265</f>
        <v>143.214538</v>
      </c>
      <c r="L265" s="29">
        <f t="shared" si="156"/>
        <v>746.9984247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28082.0</v>
      </c>
      <c r="E266" s="57">
        <v>751709.0</v>
      </c>
      <c r="F266" s="60">
        <v>3735.8</v>
      </c>
      <c r="G266" s="27"/>
      <c r="H266" s="28"/>
      <c r="I266" s="28"/>
      <c r="J266" s="29">
        <f t="shared" si="157"/>
        <v>40.45971253</v>
      </c>
      <c r="K266" s="29">
        <f t="shared" si="158"/>
        <v>28041.54029</v>
      </c>
      <c r="L266" s="29">
        <f t="shared" si="156"/>
        <v>3730.371765</v>
      </c>
      <c r="M266" s="29">
        <f>L270*(E266/100000)</f>
        <v>20496.92501</v>
      </c>
      <c r="N266" s="29">
        <f>K266-M266</f>
        <v>7544.615274</v>
      </c>
      <c r="O266" s="42">
        <v>72.0</v>
      </c>
      <c r="P266" s="33">
        <v>13.55</v>
      </c>
      <c r="Q266" s="28">
        <f>N266*P266</f>
        <v>102229.537</v>
      </c>
    </row>
    <row r="267">
      <c r="A267" s="32"/>
      <c r="B267" s="32"/>
      <c r="C267" s="24" t="s">
        <v>42</v>
      </c>
      <c r="D267" s="56">
        <v>148.0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148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28381.0</v>
      </c>
      <c r="E268" s="59">
        <v>770881.0</v>
      </c>
      <c r="F268" s="61">
        <v>3681.6</v>
      </c>
      <c r="G268" s="27"/>
      <c r="H268" s="28"/>
      <c r="I268" s="28"/>
      <c r="J268" s="27"/>
      <c r="K268" s="29">
        <f>SUM(K265:K267)</f>
        <v>28332.75483</v>
      </c>
      <c r="L268" s="29">
        <f t="shared" ref="L268:L270" si="159">K268/(E268/100000)</f>
        <v>3675.373349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11130.0</v>
      </c>
      <c r="E269" s="57">
        <v>505400.0</v>
      </c>
      <c r="F269" s="60">
        <v>2202.2</v>
      </c>
      <c r="G269" s="27"/>
      <c r="H269" s="28"/>
      <c r="I269" s="28"/>
      <c r="J269" s="29">
        <f t="shared" ref="J269:J270" si="160">(44.6/48.7)*I257</f>
        <v>96.45322382</v>
      </c>
      <c r="K269" s="29">
        <f t="shared" ref="K269:K270" si="161">D269-J269</f>
        <v>11033.54678</v>
      </c>
      <c r="L269" s="29">
        <f t="shared" si="159"/>
        <v>2183.131535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193316.0</v>
      </c>
      <c r="E270" s="57">
        <v>7071333.0</v>
      </c>
      <c r="F270" s="60">
        <v>2733.8</v>
      </c>
      <c r="G270" s="27"/>
      <c r="H270" s="28"/>
      <c r="I270" s="28"/>
      <c r="J270" s="29">
        <f t="shared" si="160"/>
        <v>501.250883</v>
      </c>
      <c r="K270" s="29">
        <f t="shared" si="161"/>
        <v>192814.7491</v>
      </c>
      <c r="L270" s="29">
        <f t="shared" si="159"/>
        <v>2726.710072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458.0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458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204904.0</v>
      </c>
      <c r="E272" s="59">
        <v>7576733.0</v>
      </c>
      <c r="F272" s="61">
        <v>2704.4</v>
      </c>
      <c r="G272" s="27"/>
      <c r="H272" s="28"/>
      <c r="I272" s="28"/>
      <c r="J272" s="27"/>
      <c r="K272" s="29">
        <f>SUM(K269:K271)</f>
        <v>204306.2959</v>
      </c>
      <c r="L272" s="29">
        <f t="shared" ref="L272:L275" si="162">K272/(E272/100000)</f>
        <v>2696.495916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238680.0</v>
      </c>
      <c r="E273" s="59">
        <v>8670119.0</v>
      </c>
      <c r="F273" s="61">
        <v>2752.9</v>
      </c>
      <c r="G273" s="27"/>
      <c r="H273" s="28"/>
      <c r="I273" s="28"/>
      <c r="J273" s="27"/>
      <c r="K273" s="29">
        <f>SUM(K272,K268,K264,K260)</f>
        <v>238680</v>
      </c>
      <c r="L273" s="29">
        <f t="shared" si="162"/>
        <v>2752.903392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30.0</v>
      </c>
      <c r="E274" s="57">
        <v>5064.0</v>
      </c>
      <c r="F274" s="56">
        <v>592.4</v>
      </c>
      <c r="G274" s="27"/>
      <c r="H274" s="28"/>
      <c r="I274" s="28">
        <f>I277-I275</f>
        <v>70.29</v>
      </c>
      <c r="J274" s="27"/>
      <c r="K274" s="29">
        <f>D274+I274</f>
        <v>100.29</v>
      </c>
      <c r="L274" s="29">
        <f t="shared" si="162"/>
        <v>1980.450237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1201.0</v>
      </c>
      <c r="E275" s="57">
        <v>27641.0</v>
      </c>
      <c r="F275" s="60">
        <v>4345.0</v>
      </c>
      <c r="G275" s="27">
        <v>1.27</v>
      </c>
      <c r="H275" s="28">
        <f>D275*G275</f>
        <v>1525.27</v>
      </c>
      <c r="I275" s="28">
        <f>H275-D275</f>
        <v>324.27</v>
      </c>
      <c r="J275" s="29"/>
      <c r="K275" s="29">
        <f>H275</f>
        <v>1525.27</v>
      </c>
      <c r="L275" s="29">
        <f t="shared" si="162"/>
        <v>5518.143338</v>
      </c>
      <c r="M275" s="29">
        <f>L287*(E275/100000)</f>
        <v>1197.03024</v>
      </c>
      <c r="N275" s="29">
        <f>K275-M275</f>
        <v>328.23976</v>
      </c>
      <c r="O275" s="42">
        <v>77.0</v>
      </c>
      <c r="P275" s="33">
        <v>10.4</v>
      </c>
      <c r="Q275" s="28">
        <f>N275*P275</f>
        <v>3413.693504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1233.0</v>
      </c>
      <c r="E277" s="59">
        <v>32705.0</v>
      </c>
      <c r="F277" s="61">
        <v>3770.1</v>
      </c>
      <c r="G277" s="27">
        <v>1.32</v>
      </c>
      <c r="H277" s="28">
        <f>D277*G277</f>
        <v>1627.56</v>
      </c>
      <c r="I277" s="28">
        <f>H277-D277</f>
        <v>394.56</v>
      </c>
      <c r="J277" s="27"/>
      <c r="K277" s="29">
        <f>SUM(K274:K276)</f>
        <v>1627.56</v>
      </c>
      <c r="L277" s="29">
        <f t="shared" ref="L277:L279" si="163">K277/(E277/100000)</f>
        <v>4976.486776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77.0</v>
      </c>
      <c r="E278" s="57">
        <v>3062.0</v>
      </c>
      <c r="F278" s="60">
        <v>2514.7</v>
      </c>
      <c r="G278" s="27"/>
      <c r="H278" s="28"/>
      <c r="I278" s="28"/>
      <c r="J278" s="29">
        <f t="shared" ref="J278:J279" si="164">(0.5/48.7)*I274</f>
        <v>0.7216632444</v>
      </c>
      <c r="K278" s="29">
        <f t="shared" ref="K278:K279" si="165">D278-J278</f>
        <v>76.27833676</v>
      </c>
      <c r="L278" s="29">
        <f t="shared" si="163"/>
        <v>2491.127915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5182.0</v>
      </c>
      <c r="E279" s="57">
        <v>198435.0</v>
      </c>
      <c r="F279" s="60">
        <v>2611.4</v>
      </c>
      <c r="G279" s="27"/>
      <c r="H279" s="28"/>
      <c r="I279" s="28"/>
      <c r="J279" s="29">
        <f t="shared" si="164"/>
        <v>3.32926078</v>
      </c>
      <c r="K279" s="29">
        <f t="shared" si="165"/>
        <v>5178.670739</v>
      </c>
      <c r="L279" s="29">
        <f t="shared" si="163"/>
        <v>2609.756716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5274.0</v>
      </c>
      <c r="E281" s="59">
        <v>201497.0</v>
      </c>
      <c r="F281" s="61">
        <v>2617.4</v>
      </c>
      <c r="G281" s="27"/>
      <c r="H281" s="28"/>
      <c r="I281" s="28"/>
      <c r="J281" s="27"/>
      <c r="K281" s="29">
        <f>SUM(K278:K280)</f>
        <v>5269.949076</v>
      </c>
      <c r="L281" s="29">
        <f t="shared" ref="L281:L283" si="166">K281/(E281/100000)</f>
        <v>2615.398282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187.0</v>
      </c>
      <c r="E282" s="57">
        <v>13243.0</v>
      </c>
      <c r="F282" s="60">
        <v>1412.1</v>
      </c>
      <c r="G282" s="27"/>
      <c r="H282" s="28"/>
      <c r="I282" s="28"/>
      <c r="J282" s="29">
        <f t="shared" ref="J282:J283" si="167">(3.6/48.7)*I274</f>
        <v>5.195975359</v>
      </c>
      <c r="K282" s="29">
        <f t="shared" ref="K282:K283" si="168">D282-J282</f>
        <v>181.8040246</v>
      </c>
      <c r="L282" s="29">
        <f t="shared" si="166"/>
        <v>1372.831116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31540.0</v>
      </c>
      <c r="E283" s="57">
        <v>580927.0</v>
      </c>
      <c r="F283" s="60">
        <v>5429.3</v>
      </c>
      <c r="G283" s="27"/>
      <c r="H283" s="28"/>
      <c r="I283" s="28"/>
      <c r="J283" s="29">
        <f t="shared" si="167"/>
        <v>23.97067762</v>
      </c>
      <c r="K283" s="29">
        <f t="shared" si="168"/>
        <v>31516.02932</v>
      </c>
      <c r="L283" s="29">
        <f t="shared" si="166"/>
        <v>5425.127309</v>
      </c>
      <c r="M283" s="29">
        <f>L287*(E283/100000)</f>
        <v>25157.81579</v>
      </c>
      <c r="N283" s="29">
        <f>K283-M283</f>
        <v>6358.213533</v>
      </c>
      <c r="O283" s="42">
        <v>77.0</v>
      </c>
      <c r="P283" s="33">
        <v>10.4</v>
      </c>
      <c r="Q283" s="28">
        <f>N283*P283</f>
        <v>66125.42075</v>
      </c>
    </row>
    <row r="284">
      <c r="A284" s="32"/>
      <c r="B284" s="32"/>
      <c r="C284" s="24" t="s">
        <v>42</v>
      </c>
      <c r="D284" s="56">
        <v>132.0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132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31859.0</v>
      </c>
      <c r="E285" s="59">
        <v>594170.0</v>
      </c>
      <c r="F285" s="61">
        <v>5361.9</v>
      </c>
      <c r="G285" s="27"/>
      <c r="H285" s="28"/>
      <c r="I285" s="28"/>
      <c r="J285" s="27"/>
      <c r="K285" s="29">
        <f>SUM(K282:K284)</f>
        <v>31829.83335</v>
      </c>
      <c r="L285" s="29">
        <f t="shared" ref="L285:L287" si="169">K285/(E285/100000)</f>
        <v>5357.024647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13112.0</v>
      </c>
      <c r="E286" s="57">
        <v>369120.0</v>
      </c>
      <c r="F286" s="60">
        <v>3552.2</v>
      </c>
      <c r="G286" s="27"/>
      <c r="H286" s="28"/>
      <c r="I286" s="28"/>
      <c r="J286" s="29">
        <f t="shared" ref="J286:J287" si="170">(44.6/48.7)*I274</f>
        <v>64.3723614</v>
      </c>
      <c r="K286" s="29">
        <f t="shared" ref="K286:K287" si="171">D286-J286</f>
        <v>13047.62764</v>
      </c>
      <c r="L286" s="29">
        <f t="shared" si="169"/>
        <v>3534.792923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273142.0</v>
      </c>
      <c r="E287" s="57">
        <v>6300350.0</v>
      </c>
      <c r="F287" s="60">
        <v>4335.3</v>
      </c>
      <c r="G287" s="27"/>
      <c r="H287" s="28"/>
      <c r="I287" s="28"/>
      <c r="J287" s="29">
        <f t="shared" si="170"/>
        <v>296.9700616</v>
      </c>
      <c r="K287" s="29">
        <f t="shared" si="171"/>
        <v>272845.0299</v>
      </c>
      <c r="L287" s="29">
        <f t="shared" si="169"/>
        <v>4330.6329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565.0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565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286819.0</v>
      </c>
      <c r="E289" s="59">
        <v>6669470.0</v>
      </c>
      <c r="F289" s="61">
        <v>4300.5</v>
      </c>
      <c r="G289" s="27"/>
      <c r="H289" s="28"/>
      <c r="I289" s="28"/>
      <c r="J289" s="27"/>
      <c r="K289" s="29">
        <f>SUM(K286:K288)</f>
        <v>286457.6576</v>
      </c>
      <c r="L289" s="29">
        <f t="shared" ref="L289:L292" si="172">K289/(E289/100000)</f>
        <v>4295.058791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325185.0</v>
      </c>
      <c r="E290" s="59">
        <v>7497842.0</v>
      </c>
      <c r="F290" s="61">
        <v>4337.0</v>
      </c>
      <c r="G290" s="27"/>
      <c r="H290" s="28"/>
      <c r="I290" s="28"/>
      <c r="J290" s="27"/>
      <c r="K290" s="29">
        <f>SUM(K289,K285,K281,K277)</f>
        <v>325185</v>
      </c>
      <c r="L290" s="29">
        <f t="shared" si="172"/>
        <v>4337.047913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18.0</v>
      </c>
      <c r="E291" s="57">
        <v>2934.0</v>
      </c>
      <c r="F291" s="56" t="s">
        <v>60</v>
      </c>
      <c r="G291" s="27"/>
      <c r="H291" s="28"/>
      <c r="I291" s="28">
        <f>I294-I292</f>
        <v>62.44</v>
      </c>
      <c r="J291" s="27"/>
      <c r="K291" s="29">
        <f>D291+I291</f>
        <v>80.44</v>
      </c>
      <c r="L291" s="29">
        <f t="shared" si="172"/>
        <v>2741.649625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1108.0</v>
      </c>
      <c r="E292" s="57">
        <v>16813.0</v>
      </c>
      <c r="F292" s="60">
        <v>6590.1</v>
      </c>
      <c r="G292" s="27">
        <v>1.27</v>
      </c>
      <c r="H292" s="28">
        <f>D292*G292</f>
        <v>1407.16</v>
      </c>
      <c r="I292" s="28">
        <f>H292-D292</f>
        <v>299.16</v>
      </c>
      <c r="J292" s="29"/>
      <c r="K292" s="29">
        <f>H292</f>
        <v>1407.16</v>
      </c>
      <c r="L292" s="29">
        <f t="shared" si="172"/>
        <v>8369.476001</v>
      </c>
      <c r="M292" s="29">
        <f>L304*(E292/100000)</f>
        <v>1184.031102</v>
      </c>
      <c r="N292" s="29">
        <f>K292-M292</f>
        <v>223.1288977</v>
      </c>
      <c r="O292" s="42">
        <v>82.0</v>
      </c>
      <c r="P292" s="33">
        <v>7.65</v>
      </c>
      <c r="Q292" s="28">
        <f>N292*P292</f>
        <v>1706.936067</v>
      </c>
    </row>
    <row r="293">
      <c r="A293" s="32"/>
      <c r="B293" s="32"/>
      <c r="C293" s="24" t="s">
        <v>42</v>
      </c>
      <c r="D293" s="56">
        <v>4.0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4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1130.0</v>
      </c>
      <c r="E294" s="59">
        <v>19747.0</v>
      </c>
      <c r="F294" s="61">
        <v>5722.4</v>
      </c>
      <c r="G294" s="27">
        <v>1.32</v>
      </c>
      <c r="H294" s="28">
        <f>D294*G294</f>
        <v>1491.6</v>
      </c>
      <c r="I294" s="28">
        <f>H294-D294</f>
        <v>361.6</v>
      </c>
      <c r="J294" s="27"/>
      <c r="K294" s="29">
        <f>SUM(K291:K293)</f>
        <v>1491.6</v>
      </c>
      <c r="L294" s="29">
        <f t="shared" ref="L294:L296" si="173">K294/(E294/100000)</f>
        <v>7553.552438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64.0</v>
      </c>
      <c r="E295" s="57">
        <v>1776.0</v>
      </c>
      <c r="F295" s="60">
        <v>3603.6</v>
      </c>
      <c r="G295" s="27"/>
      <c r="H295" s="28"/>
      <c r="I295" s="28"/>
      <c r="J295" s="29">
        <f t="shared" ref="J295:J296" si="174">(0.5/48.7)*I291</f>
        <v>0.6410677618</v>
      </c>
      <c r="K295" s="29">
        <f t="shared" ref="K295:K296" si="175">D295-J295</f>
        <v>63.35893224</v>
      </c>
      <c r="L295" s="29">
        <f t="shared" si="173"/>
        <v>3567.507446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5485.0</v>
      </c>
      <c r="E296" s="57">
        <v>122411.0</v>
      </c>
      <c r="F296" s="60">
        <v>4480.8</v>
      </c>
      <c r="G296" s="27"/>
      <c r="H296" s="28"/>
      <c r="I296" s="28"/>
      <c r="J296" s="29">
        <f t="shared" si="174"/>
        <v>3.071457906</v>
      </c>
      <c r="K296" s="29">
        <f t="shared" si="175"/>
        <v>5481.928542</v>
      </c>
      <c r="L296" s="29">
        <f t="shared" si="173"/>
        <v>4478.297328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5563.0</v>
      </c>
      <c r="E298" s="59">
        <v>124187.0</v>
      </c>
      <c r="F298" s="61">
        <v>4479.5</v>
      </c>
      <c r="G298" s="27"/>
      <c r="H298" s="28"/>
      <c r="I298" s="28"/>
      <c r="J298" s="27"/>
      <c r="K298" s="29">
        <f>SUM(K295:K297)</f>
        <v>5559.287474</v>
      </c>
      <c r="L298" s="29">
        <f t="shared" ref="L298:L300" si="176">K298/(E298/100000)</f>
        <v>4476.545431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147.0</v>
      </c>
      <c r="E299" s="57">
        <v>8119.0</v>
      </c>
      <c r="F299" s="60">
        <v>1810.6</v>
      </c>
      <c r="G299" s="27"/>
      <c r="H299" s="28"/>
      <c r="I299" s="28"/>
      <c r="J299" s="29">
        <f t="shared" ref="J299:J300" si="177">(3.6/48.7)*I291</f>
        <v>4.615687885</v>
      </c>
      <c r="K299" s="29">
        <f t="shared" ref="K299:K300" si="178">D299-J299</f>
        <v>142.3843121</v>
      </c>
      <c r="L299" s="29">
        <f t="shared" si="176"/>
        <v>1753.717356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30230.0</v>
      </c>
      <c r="E300" s="57">
        <v>378414.0</v>
      </c>
      <c r="F300" s="60">
        <v>7988.6</v>
      </c>
      <c r="G300" s="27"/>
      <c r="H300" s="28"/>
      <c r="I300" s="28"/>
      <c r="J300" s="29">
        <f t="shared" si="177"/>
        <v>22.11449692</v>
      </c>
      <c r="K300" s="29">
        <f t="shared" si="178"/>
        <v>30207.8855</v>
      </c>
      <c r="L300" s="29">
        <f t="shared" si="176"/>
        <v>7982.761077</v>
      </c>
      <c r="M300" s="29">
        <f>L304*(E300/100000)</f>
        <v>26649.25626</v>
      </c>
      <c r="N300" s="29">
        <f>K300-M300</f>
        <v>3558.62924</v>
      </c>
      <c r="O300" s="42">
        <v>82.0</v>
      </c>
      <c r="P300" s="33">
        <v>7.65</v>
      </c>
      <c r="Q300" s="28">
        <f>N300*P300</f>
        <v>27223.51368</v>
      </c>
    </row>
    <row r="301">
      <c r="A301" s="32"/>
      <c r="B301" s="32"/>
      <c r="C301" s="24" t="s">
        <v>42</v>
      </c>
      <c r="D301" s="56">
        <v>136.0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136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30513.0</v>
      </c>
      <c r="E302" s="59">
        <v>386533.0</v>
      </c>
      <c r="F302" s="61">
        <v>7894.0</v>
      </c>
      <c r="G302" s="27"/>
      <c r="H302" s="28"/>
      <c r="I302" s="28"/>
      <c r="J302" s="27"/>
      <c r="K302" s="29">
        <f>SUM(K299:K301)</f>
        <v>30486.26982</v>
      </c>
      <c r="L302" s="29">
        <f t="shared" ref="L302:L304" si="179">K302/(E302/100000)</f>
        <v>7887.106616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12584.0</v>
      </c>
      <c r="E303" s="57">
        <v>222708.0</v>
      </c>
      <c r="F303" s="60">
        <v>5650.4</v>
      </c>
      <c r="G303" s="27"/>
      <c r="H303" s="28"/>
      <c r="I303" s="28"/>
      <c r="J303" s="29">
        <f t="shared" ref="J303:J304" si="180">(44.6/48.7)*I291</f>
        <v>57.18324435</v>
      </c>
      <c r="K303" s="29">
        <f t="shared" ref="K303:K304" si="181">D303-J303</f>
        <v>12526.81676</v>
      </c>
      <c r="L303" s="29">
        <f t="shared" si="179"/>
        <v>5624.771789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327421.0</v>
      </c>
      <c r="E304" s="57">
        <v>4645421.0</v>
      </c>
      <c r="F304" s="60">
        <v>7048.3</v>
      </c>
      <c r="G304" s="27"/>
      <c r="H304" s="28"/>
      <c r="I304" s="28"/>
      <c r="J304" s="29">
        <f t="shared" si="180"/>
        <v>273.9740452</v>
      </c>
      <c r="K304" s="29">
        <f t="shared" si="181"/>
        <v>327147.026</v>
      </c>
      <c r="L304" s="29">
        <f t="shared" si="179"/>
        <v>7042.354739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628.0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628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340633.0</v>
      </c>
      <c r="E306" s="59">
        <v>4868129.0</v>
      </c>
      <c r="F306" s="61">
        <v>6997.2</v>
      </c>
      <c r="G306" s="27"/>
      <c r="H306" s="28"/>
      <c r="I306" s="28"/>
      <c r="J306" s="27"/>
      <c r="K306" s="29">
        <f>SUM(K303:K305)</f>
        <v>340301.8427</v>
      </c>
      <c r="L306" s="29">
        <f t="shared" ref="L306:L307" si="182">K306/(E306/100000)</f>
        <v>6990.403145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377839.0</v>
      </c>
      <c r="E307" s="59">
        <v>5398596.0</v>
      </c>
      <c r="F307" s="61">
        <v>6998.8</v>
      </c>
      <c r="G307" s="27"/>
      <c r="H307" s="28"/>
      <c r="I307" s="28"/>
      <c r="J307" s="27"/>
      <c r="K307" s="29">
        <f>SUM(K306,K302,K298,K294)</f>
        <v>377839</v>
      </c>
      <c r="L307" s="29">
        <f t="shared" si="182"/>
        <v>6998.838216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1760094.0</v>
      </c>
      <c r="E308" s="59">
        <v>2.85641757E8</v>
      </c>
      <c r="F308" s="58">
        <v>616.2</v>
      </c>
      <c r="M308" s="63" t="s">
        <v>80</v>
      </c>
      <c r="N308" s="52">
        <f>SUM(N2:N307)</f>
        <v>89520.85992</v>
      </c>
      <c r="O308" s="50"/>
      <c r="P308" s="63" t="s">
        <v>81</v>
      </c>
      <c r="Q308" s="52">
        <f>SUM(Q2:Q307)</f>
        <v>2677384.404</v>
      </c>
    </row>
    <row r="309">
      <c r="C309" s="51" t="s">
        <v>82</v>
      </c>
      <c r="D309" s="52"/>
      <c r="E309" s="53">
        <f>SUM(E15,E32,E49,E66,E83,E100,E117,E134,E151,E168,E185,E202,E219,E236,E253,E270,E287,E304)</f>
        <v>194400594</v>
      </c>
      <c r="M309" s="63" t="s">
        <v>83</v>
      </c>
      <c r="N309" s="50">
        <f>(N308/(E312/100000))</f>
        <v>232.4820593</v>
      </c>
      <c r="O309" s="50"/>
      <c r="P309" s="63" t="s">
        <v>8</v>
      </c>
      <c r="Q309" s="52">
        <f>Q11+Q28+Q45+Q62+Q79+Q96+Q113+Q130+Q147+Q164+Q181+Q198+Q215+Q232+Q249+Q266+Q283+Q300</f>
        <v>2496016.245</v>
      </c>
    </row>
    <row r="310">
      <c r="C310" s="51" t="s">
        <v>84</v>
      </c>
      <c r="D310" s="52"/>
      <c r="E310" s="53">
        <f>SUM(E11,E28,E45,E62,E79,E96,E113,E130,E147,E164,E181,E198,E215,E232,E249,E266,E283,E300)</f>
        <v>36114937</v>
      </c>
      <c r="M310" s="50"/>
      <c r="N310" s="50"/>
      <c r="O310" s="50"/>
      <c r="P310" s="63" t="s">
        <v>85</v>
      </c>
      <c r="Q310" s="52">
        <f>Q308-Q309</f>
        <v>181368.1588</v>
      </c>
    </row>
    <row r="311">
      <c r="C311" s="51" t="s">
        <v>86</v>
      </c>
      <c r="D311" s="52"/>
      <c r="E311" s="53">
        <f>SUM(E3,E20,E37,E54,E71,E88,E105,E122,E139,E156,E173,E190,E207,E224,E241,E258,E275,E292)</f>
        <v>2391630</v>
      </c>
      <c r="M311" s="63" t="s">
        <v>87</v>
      </c>
      <c r="N311" s="52">
        <f>SUM(K13,K30,K47,K64,K81,K98,K115,K132,K149,K166,K183,K200,K217,K234,K251,K268,K285,K302)</f>
        <v>243020.6137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38506567</v>
      </c>
      <c r="M312" s="63" t="s">
        <v>89</v>
      </c>
      <c r="N312" s="52">
        <f>SUM(K5,K22,K39,K56,K73,K90,K107,K124,K141,K158,K175,K192,K209,K226,K243,K260,K277,K294)</f>
        <v>16030.92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16030.92</v>
      </c>
      <c r="Q313" s="55">
        <f>P313/P314</f>
        <v>1.600805812</v>
      </c>
    </row>
    <row r="314">
      <c r="M314" s="63" t="s">
        <v>91</v>
      </c>
      <c r="N314" s="52">
        <f>SUM(N11,N28,N45,N62,N79,N96,N113,N130,N147,N164,N181,N198,N215,N232,N249,N266,N283,N300)</f>
        <v>83504.22141</v>
      </c>
      <c r="O314" s="50"/>
      <c r="P314" s="51">
        <f>N312-N315</f>
        <v>10014.28148</v>
      </c>
      <c r="Q314" s="51"/>
    </row>
    <row r="315">
      <c r="M315" s="63" t="s">
        <v>92</v>
      </c>
      <c r="N315" s="52">
        <f>SUM(N3,N20,N37,N54,N71,N88,N105,N122,N139,N156,N173,N190,N207,N224,N241,N258,N275,N292)</f>
        <v>6016.638518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243020.6137</v>
      </c>
      <c r="Q316" s="55">
        <f>P316/P317</f>
        <v>1.523483638</v>
      </c>
    </row>
    <row r="317">
      <c r="M317" s="63" t="s">
        <v>94</v>
      </c>
      <c r="N317" s="50">
        <f t="shared" ref="N317:N318" si="183">N314/(E310/100000)</f>
        <v>231.2179623</v>
      </c>
      <c r="O317" s="50"/>
      <c r="P317" s="52">
        <f>N311-N314</f>
        <v>159516.3923</v>
      </c>
      <c r="Q317" s="52"/>
    </row>
    <row r="318">
      <c r="M318" s="63" t="s">
        <v>95</v>
      </c>
      <c r="N318" s="50">
        <f t="shared" si="183"/>
        <v>251.5706241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259051.5337</v>
      </c>
      <c r="Q319" s="55">
        <f>P319/P320</f>
        <v>1.528051107</v>
      </c>
    </row>
    <row r="320">
      <c r="M320" s="63" t="s">
        <v>97</v>
      </c>
      <c r="N320" s="55">
        <f t="shared" ref="N320:N321" si="185">N314/N311</f>
        <v>0.3436096228</v>
      </c>
      <c r="O320" s="50"/>
      <c r="P320" s="52">
        <f t="shared" si="184"/>
        <v>169530.6738</v>
      </c>
      <c r="Q320" s="52"/>
    </row>
    <row r="321">
      <c r="M321" s="63" t="s">
        <v>98</v>
      </c>
      <c r="N321" s="55">
        <f t="shared" si="185"/>
        <v>0.3753146119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0.3455716268</v>
      </c>
      <c r="O323" s="50"/>
      <c r="P323" s="50"/>
      <c r="Q323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20" t="s">
        <v>26</v>
      </c>
      <c r="N1" s="19" t="s">
        <v>27</v>
      </c>
      <c r="O1" s="21" t="s">
        <v>28</v>
      </c>
      <c r="P1" s="22" t="s">
        <v>29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25">
        <v>49.0</v>
      </c>
      <c r="E2" s="26">
        <v>47931.0</v>
      </c>
      <c r="F2" s="25">
        <v>102.2</v>
      </c>
      <c r="G2" s="27"/>
      <c r="H2" s="28"/>
      <c r="I2" s="28">
        <f>I5-I3</f>
        <v>23.02</v>
      </c>
      <c r="J2" s="27"/>
      <c r="K2" s="29">
        <f>D2+I2</f>
        <v>72.02</v>
      </c>
      <c r="L2" s="29">
        <f t="shared" ref="L2:L3" si="1">K2/(E2/100000)</f>
        <v>150.2576621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25">
        <v>224.0</v>
      </c>
      <c r="E3" s="26">
        <v>34541.0</v>
      </c>
      <c r="F3" s="25">
        <v>648.5</v>
      </c>
      <c r="G3" s="27">
        <v>1.02</v>
      </c>
      <c r="H3" s="28">
        <f>D3*G3</f>
        <v>228.48</v>
      </c>
      <c r="I3" s="28">
        <f>H3-D3</f>
        <v>4.48</v>
      </c>
      <c r="J3" s="27"/>
      <c r="K3" s="29">
        <f>H3</f>
        <v>228.48</v>
      </c>
      <c r="L3" s="29">
        <f t="shared" si="1"/>
        <v>661.4747691</v>
      </c>
      <c r="M3" s="29">
        <f>L15*(E3/100000)</f>
        <v>149.6576389</v>
      </c>
      <c r="N3" s="27">
        <f>K3-M3</f>
        <v>78.82236114</v>
      </c>
      <c r="O3" s="27">
        <v>0.5</v>
      </c>
      <c r="P3" s="33">
        <v>78.6</v>
      </c>
      <c r="Q3" s="28">
        <f>N3*P3</f>
        <v>6195.437586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25">
        <v>2.0</v>
      </c>
      <c r="E4" s="25" t="s">
        <v>43</v>
      </c>
      <c r="F4" s="25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5.069321602</v>
      </c>
      <c r="Y4" s="35">
        <f>L3*U4</f>
        <v>7.739254799</v>
      </c>
      <c r="Z4" s="35">
        <f>L11*U4</f>
        <v>11.92852462</v>
      </c>
    </row>
    <row r="5">
      <c r="A5" s="32"/>
      <c r="B5" s="36"/>
      <c r="C5" s="37" t="s">
        <v>45</v>
      </c>
      <c r="D5" s="38">
        <v>275.0</v>
      </c>
      <c r="E5" s="39">
        <v>82472.0</v>
      </c>
      <c r="F5" s="38">
        <v>333.4</v>
      </c>
      <c r="G5" s="29">
        <v>1.1</v>
      </c>
      <c r="H5" s="28">
        <f>D5*G5</f>
        <v>302.5</v>
      </c>
      <c r="I5" s="28">
        <f>H5-D5</f>
        <v>27.5</v>
      </c>
      <c r="J5" s="27"/>
      <c r="K5" s="29">
        <f>Sum(K2:K4)</f>
        <v>302.5</v>
      </c>
      <c r="L5" s="29">
        <f t="shared" ref="L5:L7" si="2">K5/(E5/100000)</f>
        <v>366.7911534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0.9737987478</v>
      </c>
      <c r="Y5" s="35">
        <f>L20*U5</f>
        <v>2.362507253</v>
      </c>
      <c r="Z5" s="35">
        <f>L28*U5</f>
        <v>1.908273842</v>
      </c>
    </row>
    <row r="6">
      <c r="A6" s="32"/>
      <c r="B6" s="23" t="s">
        <v>46</v>
      </c>
      <c r="C6" s="24" t="s">
        <v>33</v>
      </c>
      <c r="D6" s="25">
        <v>68.0</v>
      </c>
      <c r="E6" s="26">
        <v>26639.0</v>
      </c>
      <c r="F6" s="25">
        <v>255.3</v>
      </c>
      <c r="G6" s="27"/>
      <c r="H6" s="28"/>
      <c r="I6" s="28"/>
      <c r="J6" s="27">
        <f t="shared" ref="J6:J7" si="3">(0.5/48.7)*I2</f>
        <v>0.2363449692</v>
      </c>
      <c r="K6" s="29">
        <f t="shared" ref="K6:K7" si="4">D6-J6</f>
        <v>67.76365503</v>
      </c>
      <c r="L6" s="29">
        <f t="shared" si="2"/>
        <v>254.3776231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0.6347869888</v>
      </c>
      <c r="Y6" s="35">
        <f>L37*U6</f>
        <v>1.375588387</v>
      </c>
      <c r="Z6" s="35">
        <f>L45*U6</f>
        <v>1.246281711</v>
      </c>
    </row>
    <row r="7">
      <c r="A7" s="32"/>
      <c r="B7" s="32"/>
      <c r="C7" s="24" t="s">
        <v>36</v>
      </c>
      <c r="D7" s="25">
        <v>655.0</v>
      </c>
      <c r="E7" s="26">
        <v>237088.0</v>
      </c>
      <c r="F7" s="25">
        <v>276.3</v>
      </c>
      <c r="G7" s="27"/>
      <c r="H7" s="28"/>
      <c r="I7" s="28"/>
      <c r="J7" s="27">
        <f t="shared" si="3"/>
        <v>0.04599589322</v>
      </c>
      <c r="K7" s="29">
        <f t="shared" si="4"/>
        <v>654.9540041</v>
      </c>
      <c r="L7" s="29">
        <f t="shared" si="2"/>
        <v>276.2493269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1.035110618</v>
      </c>
      <c r="Y7" s="35">
        <f>L54*U7</f>
        <v>1.923748958</v>
      </c>
      <c r="Z7" s="35">
        <f>L62*U7</f>
        <v>1.744692005</v>
      </c>
    </row>
    <row r="8">
      <c r="A8" s="32"/>
      <c r="B8" s="32"/>
      <c r="C8" s="24" t="s">
        <v>42</v>
      </c>
      <c r="D8" s="25">
        <v>12.0</v>
      </c>
      <c r="E8" s="25" t="s">
        <v>43</v>
      </c>
      <c r="F8" s="25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3.279138647</v>
      </c>
      <c r="Y8" s="35">
        <f>L71*U8</f>
        <v>7.247305059</v>
      </c>
      <c r="Z8" s="35">
        <f>L79*U8</f>
        <v>7.328802099</v>
      </c>
    </row>
    <row r="9">
      <c r="A9" s="32"/>
      <c r="B9" s="36"/>
      <c r="C9" s="37" t="s">
        <v>45</v>
      </c>
      <c r="D9" s="38">
        <v>735.0</v>
      </c>
      <c r="E9" s="39">
        <v>263727.0</v>
      </c>
      <c r="F9" s="38">
        <v>278.7</v>
      </c>
      <c r="G9" s="29"/>
      <c r="H9" s="28"/>
      <c r="I9" s="28"/>
      <c r="J9" s="27"/>
      <c r="K9" s="29">
        <f>SUM(K6:K8)</f>
        <v>734.7176591</v>
      </c>
      <c r="L9" s="29">
        <f t="shared" ref="L9:L11" si="5">K9/(E9/100000)</f>
        <v>278.5902312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5.70077265</v>
      </c>
      <c r="Y9" s="35">
        <f>L88*U9</f>
        <v>12.36505389</v>
      </c>
      <c r="Z9" s="35">
        <f>L96*U9</f>
        <v>12.07740291</v>
      </c>
    </row>
    <row r="10">
      <c r="A10" s="32"/>
      <c r="B10" s="23" t="s">
        <v>49</v>
      </c>
      <c r="C10" s="24" t="s">
        <v>33</v>
      </c>
      <c r="D10" s="25">
        <v>309.0</v>
      </c>
      <c r="E10" s="26">
        <v>80117.0</v>
      </c>
      <c r="F10" s="25">
        <v>385.7</v>
      </c>
      <c r="G10" s="27"/>
      <c r="H10" s="28"/>
      <c r="I10" s="28"/>
      <c r="J10" s="27">
        <f t="shared" ref="J10:J11" si="6">(3.6/48.7)*I2</f>
        <v>1.701683778</v>
      </c>
      <c r="K10" s="29">
        <f t="shared" ref="K10:K11" si="7">D10-J10</f>
        <v>307.2983162</v>
      </c>
      <c r="L10" s="29">
        <f t="shared" si="5"/>
        <v>383.5619359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8.309329399</v>
      </c>
      <c r="Y10" s="35">
        <f>L105*U10</f>
        <v>25.99575662</v>
      </c>
      <c r="Z10" s="35">
        <f>L113*U10</f>
        <v>14.2642633</v>
      </c>
    </row>
    <row r="11">
      <c r="A11" s="32"/>
      <c r="B11" s="32"/>
      <c r="C11" s="24" t="s">
        <v>36</v>
      </c>
      <c r="D11" s="26">
        <v>6014.0</v>
      </c>
      <c r="E11" s="26">
        <v>589846.0</v>
      </c>
      <c r="F11" s="41">
        <v>1019.6</v>
      </c>
      <c r="G11" s="27"/>
      <c r="H11" s="28"/>
      <c r="I11" s="28"/>
      <c r="J11" s="29">
        <f t="shared" si="6"/>
        <v>0.3311704312</v>
      </c>
      <c r="K11" s="29">
        <f t="shared" si="7"/>
        <v>6013.66883</v>
      </c>
      <c r="L11" s="29">
        <f t="shared" si="5"/>
        <v>1019.532018</v>
      </c>
      <c r="M11" s="29">
        <f>L15*(E11/100000)</f>
        <v>2555.657325</v>
      </c>
      <c r="N11" s="29">
        <f>K11-M11</f>
        <v>3458.011505</v>
      </c>
      <c r="O11" s="42">
        <v>0.5</v>
      </c>
      <c r="P11" s="33">
        <v>78.6</v>
      </c>
      <c r="Q11" s="28">
        <f>N11*P11</f>
        <v>271799.7043</v>
      </c>
      <c r="T11" s="30" t="s">
        <v>51</v>
      </c>
      <c r="U11" s="34">
        <v>0.07</v>
      </c>
      <c r="V11" s="6"/>
      <c r="W11" s="6"/>
      <c r="X11" s="35">
        <f>L134*U11</f>
        <v>12.33793168</v>
      </c>
      <c r="Y11" s="35">
        <f>L122*U11</f>
        <v>43.16764405</v>
      </c>
      <c r="Z11" s="35">
        <f>L130*U11</f>
        <v>19.62548446</v>
      </c>
    </row>
    <row r="12">
      <c r="A12" s="32"/>
      <c r="B12" s="32"/>
      <c r="C12" s="24" t="s">
        <v>42</v>
      </c>
      <c r="D12" s="25">
        <v>54.0</v>
      </c>
      <c r="E12" s="25" t="s">
        <v>43</v>
      </c>
      <c r="F12" s="25" t="s">
        <v>43</v>
      </c>
      <c r="G12" s="27"/>
      <c r="H12" s="28"/>
      <c r="I12" s="28"/>
      <c r="J12" s="27"/>
      <c r="K12" s="29">
        <f>D12</f>
        <v>54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17.97427696</v>
      </c>
      <c r="Y12" s="35">
        <f>L139*U12</f>
        <v>63.71640549</v>
      </c>
      <c r="Z12" s="35">
        <f>L147*U12</f>
        <v>28.41058078</v>
      </c>
    </row>
    <row r="13">
      <c r="A13" s="32"/>
      <c r="B13" s="36"/>
      <c r="C13" s="37" t="s">
        <v>45</v>
      </c>
      <c r="D13" s="39">
        <v>6377.0</v>
      </c>
      <c r="E13" s="39">
        <v>669963.0</v>
      </c>
      <c r="F13" s="43">
        <v>951.8</v>
      </c>
      <c r="G13" s="27"/>
      <c r="H13" s="28"/>
      <c r="I13" s="28"/>
      <c r="J13" s="27"/>
      <c r="K13" s="29">
        <f>SUM(K10:K12)</f>
        <v>6374.967146</v>
      </c>
      <c r="L13" s="29">
        <f t="shared" ref="L13:L15" si="8">K13/(E13/100000)</f>
        <v>951.5401814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22.83950125</v>
      </c>
      <c r="Y13" s="35">
        <f>L156*U13</f>
        <v>70.59954966</v>
      </c>
      <c r="Z13" s="35">
        <f>L164*U13</f>
        <v>38.25394215</v>
      </c>
    </row>
    <row r="14">
      <c r="A14" s="32"/>
      <c r="B14" s="23" t="s">
        <v>39</v>
      </c>
      <c r="C14" s="24" t="s">
        <v>33</v>
      </c>
      <c r="D14" s="26">
        <v>3812.0</v>
      </c>
      <c r="E14" s="26">
        <v>815694.0</v>
      </c>
      <c r="F14" s="25">
        <v>467.3</v>
      </c>
      <c r="G14" s="27"/>
      <c r="H14" s="28"/>
      <c r="I14" s="28"/>
      <c r="J14" s="27">
        <f t="shared" ref="J14:J15" si="9">(44.6/48.7)*I2</f>
        <v>21.08197125</v>
      </c>
      <c r="K14" s="29">
        <f t="shared" ref="K14:K15" si="10">D14-J14</f>
        <v>3790.918029</v>
      </c>
      <c r="L14" s="29">
        <f t="shared" si="8"/>
        <v>464.7475682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28.56586253</v>
      </c>
      <c r="Y14" s="35">
        <f>L173*U14</f>
        <v>95.86415104</v>
      </c>
      <c r="Z14" s="35">
        <f>L181*U14</f>
        <v>47.92731188</v>
      </c>
    </row>
    <row r="15">
      <c r="A15" s="32"/>
      <c r="B15" s="32"/>
      <c r="C15" s="24" t="s">
        <v>36</v>
      </c>
      <c r="D15" s="26">
        <v>8250.0</v>
      </c>
      <c r="E15" s="26">
        <v>1903154.0</v>
      </c>
      <c r="F15" s="25">
        <v>433.5</v>
      </c>
      <c r="G15" s="27"/>
      <c r="H15" s="28"/>
      <c r="I15" s="28"/>
      <c r="J15" s="27">
        <f t="shared" si="9"/>
        <v>4.102833676</v>
      </c>
      <c r="K15" s="29">
        <f t="shared" si="10"/>
        <v>8245.897166</v>
      </c>
      <c r="L15" s="29">
        <f t="shared" si="8"/>
        <v>433.2753506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37.70381744</v>
      </c>
      <c r="Y15" s="35">
        <f>L190*U15</f>
        <v>107.8228055</v>
      </c>
      <c r="Z15" s="35">
        <f>L198*U15</f>
        <v>61.79201126</v>
      </c>
    </row>
    <row r="16">
      <c r="A16" s="32"/>
      <c r="B16" s="32"/>
      <c r="C16" s="24" t="s">
        <v>42</v>
      </c>
      <c r="D16" s="25">
        <v>133.0</v>
      </c>
      <c r="E16" s="25" t="s">
        <v>43</v>
      </c>
      <c r="F16" s="25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44.20565008</v>
      </c>
      <c r="Y16" s="35">
        <f>L207*U16</f>
        <v>95.17127037</v>
      </c>
      <c r="Z16" s="35">
        <f>L215*U16</f>
        <v>72.37326722</v>
      </c>
    </row>
    <row r="17">
      <c r="A17" s="32"/>
      <c r="B17" s="36"/>
      <c r="C17" s="37" t="s">
        <v>45</v>
      </c>
      <c r="D17" s="39">
        <v>12195.0</v>
      </c>
      <c r="E17" s="39">
        <v>2718848.0</v>
      </c>
      <c r="F17" s="38">
        <v>448.5</v>
      </c>
      <c r="G17" s="29"/>
      <c r="H17" s="28"/>
      <c r="I17" s="28"/>
      <c r="J17" s="27"/>
      <c r="K17" s="27">
        <f>SUM(K14:K16)</f>
        <v>12169.8152</v>
      </c>
      <c r="L17" s="29">
        <f t="shared" ref="L17:L20" si="11">K17/(E17/100000)</f>
        <v>447.609252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51.49960633</v>
      </c>
      <c r="Y17" s="35">
        <f>L224*U17</f>
        <v>95.9763561</v>
      </c>
      <c r="Z17" s="35">
        <f>L232*U17</f>
        <v>86.60150692</v>
      </c>
    </row>
    <row r="18">
      <c r="A18" s="36"/>
      <c r="B18" s="44" t="s">
        <v>45</v>
      </c>
      <c r="C18" s="45"/>
      <c r="D18" s="39">
        <v>19582.0</v>
      </c>
      <c r="E18" s="39">
        <v>3735010.0</v>
      </c>
      <c r="F18" s="38">
        <v>524.3</v>
      </c>
      <c r="G18" s="29"/>
      <c r="H18" s="28"/>
      <c r="I18" s="28"/>
      <c r="J18" s="27"/>
      <c r="K18" s="27">
        <f>SUM(K5,K9,K13,K17)</f>
        <v>19582</v>
      </c>
      <c r="L18" s="29">
        <f t="shared" si="11"/>
        <v>524.2823982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63.98480012</v>
      </c>
      <c r="Y18" s="35">
        <f>L241*U18</f>
        <v>126.9252232</v>
      </c>
      <c r="Z18" s="35">
        <f>L249*U18</f>
        <v>109.0084995</v>
      </c>
    </row>
    <row r="19">
      <c r="A19" s="23" t="s">
        <v>59</v>
      </c>
      <c r="B19" s="23" t="s">
        <v>32</v>
      </c>
      <c r="C19" s="24" t="s">
        <v>33</v>
      </c>
      <c r="D19" s="25">
        <v>7.0</v>
      </c>
      <c r="E19" s="26">
        <v>186940.0</v>
      </c>
      <c r="F19" s="25" t="s">
        <v>60</v>
      </c>
      <c r="G19" s="27"/>
      <c r="H19" s="28"/>
      <c r="I19" s="28">
        <f>I22-I20</f>
        <v>6.3</v>
      </c>
      <c r="J19" s="27"/>
      <c r="K19" s="29">
        <f>D19+I19</f>
        <v>13.3</v>
      </c>
      <c r="L19" s="29">
        <f t="shared" si="11"/>
        <v>7.114582219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92.22646429</v>
      </c>
      <c r="Y19" s="35">
        <f>L258*U19</f>
        <v>167.5671468</v>
      </c>
      <c r="Z19" s="35">
        <f>L266*U19</f>
        <v>140.341206</v>
      </c>
    </row>
    <row r="20">
      <c r="A20" s="32"/>
      <c r="B20" s="32"/>
      <c r="C20" s="24" t="s">
        <v>36</v>
      </c>
      <c r="D20" s="25">
        <v>70.0</v>
      </c>
      <c r="E20" s="26">
        <v>144764.0</v>
      </c>
      <c r="F20" s="25">
        <v>48.4</v>
      </c>
      <c r="G20" s="27">
        <v>1.02</v>
      </c>
      <c r="H20" s="28">
        <f>D20*G20</f>
        <v>71.4</v>
      </c>
      <c r="I20" s="28">
        <f>H20-D20</f>
        <v>1.4</v>
      </c>
      <c r="J20" s="27"/>
      <c r="K20" s="29">
        <f>H20</f>
        <v>71.4</v>
      </c>
      <c r="L20" s="29">
        <f t="shared" si="11"/>
        <v>49.32165455</v>
      </c>
      <c r="M20" s="29">
        <f>L32*(E20/100000)</f>
        <v>29.4302718</v>
      </c>
      <c r="N20" s="27">
        <f>K20-M20</f>
        <v>41.9697282</v>
      </c>
      <c r="O20" s="27">
        <v>2.5</v>
      </c>
      <c r="P20" s="46">
        <v>77.0</v>
      </c>
      <c r="Q20" s="28">
        <f>N20*P20</f>
        <v>3231.669071</v>
      </c>
      <c r="T20" s="30" t="s">
        <v>62</v>
      </c>
      <c r="U20" s="34">
        <v>0.0328</v>
      </c>
      <c r="V20" s="6"/>
      <c r="W20" s="6"/>
      <c r="X20" s="35">
        <f>L287*U20</f>
        <v>129.5981575</v>
      </c>
      <c r="Y20" s="35">
        <f>L275*U20</f>
        <v>181.7930598</v>
      </c>
      <c r="Z20" s="35">
        <f>L283*U20</f>
        <v>172.8624312</v>
      </c>
    </row>
    <row r="21">
      <c r="A21" s="32"/>
      <c r="B21" s="32"/>
      <c r="C21" s="24" t="s">
        <v>42</v>
      </c>
      <c r="D21" s="25">
        <v>0.0</v>
      </c>
      <c r="E21" s="25" t="s">
        <v>43</v>
      </c>
      <c r="F21" s="25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147.9093281</v>
      </c>
      <c r="Y21" s="35">
        <f>L292*U21</f>
        <v>176.9276155</v>
      </c>
      <c r="Z21" s="35">
        <f>L300*U21</f>
        <v>172.5092684</v>
      </c>
    </row>
    <row r="22">
      <c r="A22" s="32"/>
      <c r="B22" s="36"/>
      <c r="C22" s="37" t="s">
        <v>45</v>
      </c>
      <c r="D22" s="38">
        <v>77.0</v>
      </c>
      <c r="E22" s="39">
        <v>331704.0</v>
      </c>
      <c r="F22" s="38">
        <v>23.2</v>
      </c>
      <c r="G22" s="29">
        <v>1.1</v>
      </c>
      <c r="H22" s="28">
        <f>D22*G22</f>
        <v>84.7</v>
      </c>
      <c r="I22" s="28">
        <f>H22-D22</f>
        <v>7.7</v>
      </c>
      <c r="J22" s="27"/>
      <c r="K22" s="27">
        <f>SUM(K19:K21)</f>
        <v>84.7</v>
      </c>
      <c r="L22" s="29">
        <f t="shared" ref="L22:L24" si="13">K22/(E22/100000)</f>
        <v>25.53481417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673.8476549</v>
      </c>
      <c r="Y22" s="35">
        <f t="shared" si="12"/>
        <v>1284.540442</v>
      </c>
      <c r="Z22" s="35">
        <f t="shared" si="12"/>
        <v>1000.20375</v>
      </c>
    </row>
    <row r="23">
      <c r="A23" s="32"/>
      <c r="B23" s="23" t="s">
        <v>46</v>
      </c>
      <c r="C23" s="24" t="s">
        <v>33</v>
      </c>
      <c r="D23" s="25">
        <v>10.0</v>
      </c>
      <c r="E23" s="26">
        <v>107653.0</v>
      </c>
      <c r="F23" s="25" t="s">
        <v>60</v>
      </c>
      <c r="G23" s="27"/>
      <c r="H23" s="28"/>
      <c r="I23" s="28"/>
      <c r="J23" s="27">
        <f t="shared" ref="J23:J24" si="14">(0.5/48.7)*I19</f>
        <v>0.06468172485</v>
      </c>
      <c r="K23" s="29">
        <f t="shared" ref="K23:K24" si="15">D23-J23</f>
        <v>9.935318275</v>
      </c>
      <c r="L23" s="29">
        <f t="shared" si="13"/>
        <v>9.229021277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25">
        <v>132.0</v>
      </c>
      <c r="E24" s="26">
        <v>1034813.0</v>
      </c>
      <c r="F24" s="25">
        <v>12.8</v>
      </c>
      <c r="G24" s="27"/>
      <c r="H24" s="28"/>
      <c r="I24" s="28"/>
      <c r="J24" s="27">
        <f t="shared" si="14"/>
        <v>0.01437371663</v>
      </c>
      <c r="K24" s="29">
        <f t="shared" si="15"/>
        <v>131.9856263</v>
      </c>
      <c r="L24" s="29">
        <f t="shared" si="13"/>
        <v>12.75453887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25">
        <v>0.0</v>
      </c>
      <c r="E25" s="25" t="s">
        <v>43</v>
      </c>
      <c r="F25" s="25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38">
        <v>142.0</v>
      </c>
      <c r="E26" s="39">
        <v>1142466.0</v>
      </c>
      <c r="F26" s="38">
        <v>12.4</v>
      </c>
      <c r="G26" s="29"/>
      <c r="H26" s="28"/>
      <c r="I26" s="28"/>
      <c r="J26" s="27"/>
      <c r="K26" s="27">
        <f>SUM(K23:K25)</f>
        <v>141.9209446</v>
      </c>
      <c r="L26" s="29">
        <f t="shared" ref="L26:L28" si="16">K26/(E26/100000)</f>
        <v>12.42233419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25">
        <v>41.0</v>
      </c>
      <c r="E27" s="26">
        <v>317531.0</v>
      </c>
      <c r="F27" s="25">
        <v>12.9</v>
      </c>
      <c r="G27" s="27"/>
      <c r="H27" s="28"/>
      <c r="I27" s="28"/>
      <c r="J27" s="27">
        <f t="shared" ref="J27:J28" si="17">(3.6/48.7)*I19</f>
        <v>0.4657084189</v>
      </c>
      <c r="K27" s="29">
        <f t="shared" ref="K27:K28" si="18">D27-J27</f>
        <v>40.53429158</v>
      </c>
      <c r="L27" s="29">
        <f t="shared" si="16"/>
        <v>12.76545962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25">
        <v>966.0</v>
      </c>
      <c r="E28" s="26">
        <v>2424518.0</v>
      </c>
      <c r="F28" s="25">
        <v>39.8</v>
      </c>
      <c r="G28" s="27"/>
      <c r="H28" s="28"/>
      <c r="I28" s="28"/>
      <c r="J28" s="27">
        <f t="shared" si="17"/>
        <v>0.1034907598</v>
      </c>
      <c r="K28" s="29">
        <f t="shared" si="18"/>
        <v>965.8965092</v>
      </c>
      <c r="L28" s="29">
        <f t="shared" si="16"/>
        <v>39.83870234</v>
      </c>
      <c r="M28" s="29">
        <f>L32*(E28/100000)</f>
        <v>492.9003324</v>
      </c>
      <c r="N28" s="27">
        <f>K28-M28</f>
        <v>472.9961768</v>
      </c>
      <c r="O28" s="27">
        <v>2.5</v>
      </c>
      <c r="P28" s="46">
        <v>77.0</v>
      </c>
      <c r="Q28" s="28">
        <f>N28*P28</f>
        <v>36420.70561</v>
      </c>
    </row>
    <row r="29">
      <c r="A29" s="32"/>
      <c r="B29" s="32"/>
      <c r="C29" s="24" t="s">
        <v>42</v>
      </c>
      <c r="D29" s="25">
        <v>3.0</v>
      </c>
      <c r="E29" s="25" t="s">
        <v>43</v>
      </c>
      <c r="F29" s="25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39">
        <v>1010.0</v>
      </c>
      <c r="E30" s="39">
        <v>2742049.0</v>
      </c>
      <c r="F30" s="38">
        <v>36.8</v>
      </c>
      <c r="G30" s="29"/>
      <c r="H30" s="28"/>
      <c r="I30" s="28"/>
      <c r="J30" s="27"/>
      <c r="K30" s="27">
        <f>SUM(K27:K29)</f>
        <v>1009.430801</v>
      </c>
      <c r="L30" s="29">
        <f t="shared" ref="L30:L32" si="19">K30/(E30/100000)</f>
        <v>36.81301103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25">
        <v>684.0</v>
      </c>
      <c r="E31" s="26">
        <v>3417296.0</v>
      </c>
      <c r="F31" s="25">
        <v>20.0</v>
      </c>
      <c r="G31" s="27"/>
      <c r="H31" s="28"/>
      <c r="I31" s="28"/>
      <c r="J31" s="27">
        <f t="shared" ref="J31:J32" si="20">(44.6/48.7)*I19</f>
        <v>5.769609856</v>
      </c>
      <c r="K31" s="29">
        <f t="shared" ref="K31:K32" si="21">D31-J31</f>
        <v>678.2303901</v>
      </c>
      <c r="L31" s="29">
        <f t="shared" si="19"/>
        <v>19.84698985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26">
        <v>1614.0</v>
      </c>
      <c r="E32" s="26">
        <v>7932767.0</v>
      </c>
      <c r="F32" s="25">
        <v>20.3</v>
      </c>
      <c r="G32" s="27"/>
      <c r="H32" s="28"/>
      <c r="I32" s="28"/>
      <c r="J32" s="27">
        <f t="shared" si="20"/>
        <v>1.282135524</v>
      </c>
      <c r="K32" s="29">
        <f t="shared" si="21"/>
        <v>1612.717864</v>
      </c>
      <c r="L32" s="29">
        <f t="shared" si="19"/>
        <v>20.32982772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25">
        <v>2.0</v>
      </c>
      <c r="E33" s="25" t="s">
        <v>43</v>
      </c>
      <c r="F33" s="25" t="s">
        <v>43</v>
      </c>
      <c r="G33" s="27"/>
      <c r="H33" s="28"/>
      <c r="I33" s="28"/>
      <c r="J33" s="27"/>
      <c r="K33" s="29">
        <f>D33</f>
        <v>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39">
        <v>2300.0</v>
      </c>
      <c r="E34" s="39">
        <v>1.1350063E7</v>
      </c>
      <c r="F34" s="38">
        <v>20.3</v>
      </c>
      <c r="G34" s="29"/>
      <c r="H34" s="28"/>
      <c r="I34" s="28"/>
      <c r="J34" s="27"/>
      <c r="K34" s="27">
        <f>SUM(K31:K33)</f>
        <v>2292.948255</v>
      </c>
      <c r="L34" s="29">
        <f t="shared" ref="L34:L37" si="22">K34/(E34/100000)</f>
        <v>20.20207513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39">
        <v>3529.0</v>
      </c>
      <c r="E35" s="39">
        <v>1.5566282E7</v>
      </c>
      <c r="F35" s="38">
        <v>22.7</v>
      </c>
      <c r="G35" s="29"/>
      <c r="H35" s="28"/>
      <c r="I35" s="47"/>
      <c r="J35" s="27"/>
      <c r="K35" s="27">
        <f>SUM(K34,K30,K26,K22)</f>
        <v>3529</v>
      </c>
      <c r="L35" s="29">
        <f t="shared" si="22"/>
        <v>22.67079576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25">
        <v>8.0</v>
      </c>
      <c r="E36" s="26">
        <v>211186.0</v>
      </c>
      <c r="F36" s="25" t="s">
        <v>60</v>
      </c>
      <c r="G36" s="27"/>
      <c r="H36" s="28"/>
      <c r="I36" s="28">
        <f>I39-I37</f>
        <v>4.08</v>
      </c>
      <c r="J36" s="27"/>
      <c r="K36" s="29">
        <f>D36+I36</f>
        <v>12.08</v>
      </c>
      <c r="L36" s="29">
        <f t="shared" si="22"/>
        <v>5.720076141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25">
        <v>41.0</v>
      </c>
      <c r="E37" s="26">
        <v>197914.0</v>
      </c>
      <c r="F37" s="25">
        <v>20.7</v>
      </c>
      <c r="G37" s="27">
        <v>1.02</v>
      </c>
      <c r="H37" s="28">
        <f>D37*G37</f>
        <v>41.82</v>
      </c>
      <c r="I37" s="28">
        <f>H37-D37</f>
        <v>0.82</v>
      </c>
      <c r="J37" s="27"/>
      <c r="K37" s="29">
        <f>H37</f>
        <v>41.82</v>
      </c>
      <c r="L37" s="29">
        <f t="shared" si="22"/>
        <v>21.13038997</v>
      </c>
      <c r="M37" s="29">
        <f>L48*(E37/100000)</f>
        <v>18.98614154</v>
      </c>
      <c r="N37" s="27">
        <f>K37-M37</f>
        <v>22.83385846</v>
      </c>
      <c r="O37" s="42">
        <v>7.0</v>
      </c>
      <c r="P37" s="46">
        <v>72.6</v>
      </c>
      <c r="Q37" s="28">
        <f>N37*P37</f>
        <v>1657.738124</v>
      </c>
    </row>
    <row r="38">
      <c r="A38" s="32"/>
      <c r="B38" s="32"/>
      <c r="C38" s="24" t="s">
        <v>42</v>
      </c>
      <c r="D38" s="25">
        <v>0.0</v>
      </c>
      <c r="E38" s="25" t="s">
        <v>43</v>
      </c>
      <c r="F38" s="25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38">
        <v>49.0</v>
      </c>
      <c r="E39" s="39">
        <v>409100.0</v>
      </c>
      <c r="F39" s="38">
        <v>12.0</v>
      </c>
      <c r="G39" s="29">
        <v>1.1</v>
      </c>
      <c r="H39" s="28">
        <f>D39*G39</f>
        <v>53.9</v>
      </c>
      <c r="I39" s="28">
        <f>H39-D39</f>
        <v>4.9</v>
      </c>
      <c r="J39" s="27"/>
      <c r="K39" s="29">
        <f>SUM(K36:K38)</f>
        <v>53.9</v>
      </c>
      <c r="L39" s="29">
        <f t="shared" ref="L39:L41" si="23">K39/(E39/100000)</f>
        <v>13.17526277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25">
        <v>9.0</v>
      </c>
      <c r="E40" s="26">
        <v>124516.0</v>
      </c>
      <c r="F40" s="25" t="s">
        <v>60</v>
      </c>
      <c r="G40" s="27"/>
      <c r="H40" s="28"/>
      <c r="I40" s="28"/>
      <c r="J40" s="27">
        <f t="shared" ref="J40:J41" si="24">(0.5/48.7)*I36</f>
        <v>0.04188911704</v>
      </c>
      <c r="K40" s="29">
        <f t="shared" ref="K40:K41" si="25">D40-J40</f>
        <v>8.958110883</v>
      </c>
      <c r="L40" s="29">
        <f t="shared" si="23"/>
        <v>7.194345211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25">
        <v>87.0</v>
      </c>
      <c r="E41" s="26">
        <v>1322302.0</v>
      </c>
      <c r="F41" s="25">
        <v>6.6</v>
      </c>
      <c r="G41" s="27"/>
      <c r="H41" s="28"/>
      <c r="I41" s="28"/>
      <c r="J41" s="27">
        <f t="shared" si="24"/>
        <v>0.00841889117</v>
      </c>
      <c r="K41" s="29">
        <f t="shared" si="25"/>
        <v>86.99158111</v>
      </c>
      <c r="L41" s="29">
        <f t="shared" si="23"/>
        <v>6.578798271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25">
        <v>0.0</v>
      </c>
      <c r="E42" s="25" t="s">
        <v>43</v>
      </c>
      <c r="F42" s="25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38">
        <v>96.0</v>
      </c>
      <c r="E43" s="39">
        <v>1446818.0</v>
      </c>
      <c r="F43" s="38">
        <v>6.6</v>
      </c>
      <c r="G43" s="29"/>
      <c r="H43" s="28"/>
      <c r="I43" s="28"/>
      <c r="J43" s="27"/>
      <c r="K43" s="29">
        <f>SUM(K40:K42)</f>
        <v>95.94969199</v>
      </c>
      <c r="L43" s="29">
        <f t="shared" ref="L43:L45" si="26">K43/(E43/100000)</f>
        <v>6.63177345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25">
        <v>20.0</v>
      </c>
      <c r="E44" s="26">
        <v>382918.0</v>
      </c>
      <c r="F44" s="25">
        <v>5.2</v>
      </c>
      <c r="G44" s="27"/>
      <c r="H44" s="28"/>
      <c r="I44" s="28"/>
      <c r="J44" s="27">
        <f t="shared" ref="J44:J45" si="27">(3.6/48.7)*I36</f>
        <v>0.3016016427</v>
      </c>
      <c r="K44" s="29">
        <f t="shared" ref="K44:K45" si="28">D44-J44</f>
        <v>19.69839836</v>
      </c>
      <c r="L44" s="29">
        <f t="shared" si="26"/>
        <v>5.144286337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25">
        <v>594.0</v>
      </c>
      <c r="E45" s="26">
        <v>3102465.0</v>
      </c>
      <c r="F45" s="25">
        <v>19.1</v>
      </c>
      <c r="G45" s="27"/>
      <c r="H45" s="28"/>
      <c r="I45" s="28"/>
      <c r="J45" s="27">
        <f t="shared" si="27"/>
        <v>0.06061601643</v>
      </c>
      <c r="K45" s="29">
        <f t="shared" si="28"/>
        <v>593.939384</v>
      </c>
      <c r="L45" s="29">
        <f t="shared" si="26"/>
        <v>19.14411231</v>
      </c>
      <c r="M45" s="29">
        <f>L49*(E45/100000)</f>
        <v>302.5198794</v>
      </c>
      <c r="N45" s="27">
        <f>K45-M45</f>
        <v>291.4195046</v>
      </c>
      <c r="O45" s="42">
        <v>7.0</v>
      </c>
      <c r="P45" s="46">
        <v>72.6</v>
      </c>
      <c r="Q45" s="28">
        <f>N45*P45</f>
        <v>21157.05603</v>
      </c>
    </row>
    <row r="46">
      <c r="A46" s="32"/>
      <c r="B46" s="32"/>
      <c r="C46" s="24" t="s">
        <v>42</v>
      </c>
      <c r="D46" s="25">
        <v>1.0</v>
      </c>
      <c r="E46" s="25" t="s">
        <v>43</v>
      </c>
      <c r="F46" s="25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38">
        <v>615.0</v>
      </c>
      <c r="E47" s="39">
        <v>3485383.0</v>
      </c>
      <c r="F47" s="38">
        <v>17.6</v>
      </c>
      <c r="G47" s="29"/>
      <c r="H47" s="28"/>
      <c r="I47" s="28"/>
      <c r="J47" s="27"/>
      <c r="K47" s="29">
        <f>SUM(K44:K46)</f>
        <v>614.6377823</v>
      </c>
      <c r="L47" s="29">
        <f t="shared" ref="L47:L49" si="29">K47/(E47/100000)</f>
        <v>17.63472715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25">
        <v>431.0</v>
      </c>
      <c r="E48" s="26">
        <v>4453850.0</v>
      </c>
      <c r="F48" s="25">
        <v>9.7</v>
      </c>
      <c r="G48" s="27"/>
      <c r="H48" s="28"/>
      <c r="I48" s="28"/>
      <c r="J48" s="27">
        <f t="shared" ref="J48:J49" si="30">(44.6/48.7)*I36</f>
        <v>3.73650924</v>
      </c>
      <c r="K48" s="29">
        <f t="shared" ref="K48:K49" si="31">D48-J48</f>
        <v>427.2634908</v>
      </c>
      <c r="L48" s="29">
        <f t="shared" si="29"/>
        <v>9.593127087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26">
        <v>1019.0</v>
      </c>
      <c r="E49" s="26">
        <v>1.044256E7</v>
      </c>
      <c r="F49" s="25">
        <v>9.8</v>
      </c>
      <c r="G49" s="27"/>
      <c r="H49" s="28"/>
      <c r="I49" s="28"/>
      <c r="J49" s="27">
        <f t="shared" si="30"/>
        <v>0.7509650924</v>
      </c>
      <c r="K49" s="29">
        <f t="shared" si="31"/>
        <v>1018.249035</v>
      </c>
      <c r="L49" s="29">
        <f t="shared" si="29"/>
        <v>9.750952208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25">
        <v>0.0</v>
      </c>
      <c r="E50" s="25" t="s">
        <v>43</v>
      </c>
      <c r="F50" s="25" t="s">
        <v>43</v>
      </c>
      <c r="G50" s="28"/>
      <c r="H50" s="28"/>
      <c r="I50" s="28"/>
      <c r="J50" s="28"/>
      <c r="K50" s="29">
        <f>D50</f>
        <v>0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39">
        <v>1450.0</v>
      </c>
      <c r="E51" s="39">
        <v>1.489641E7</v>
      </c>
      <c r="F51" s="38">
        <v>9.7</v>
      </c>
      <c r="G51" s="29"/>
      <c r="H51" s="28"/>
      <c r="I51" s="28"/>
      <c r="J51" s="27"/>
      <c r="K51" s="29">
        <f>SUM(K48:K50)</f>
        <v>1445.512526</v>
      </c>
      <c r="L51" s="29">
        <f t="shared" ref="L51:L54" si="32">K51/(E51/100000)</f>
        <v>9.703764368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39">
        <v>2210.0</v>
      </c>
      <c r="E52" s="39">
        <v>2.0237711E7</v>
      </c>
      <c r="F52" s="38">
        <v>10.9</v>
      </c>
      <c r="G52" s="29"/>
      <c r="H52" s="28"/>
      <c r="I52" s="28"/>
      <c r="J52" s="27"/>
      <c r="K52" s="29">
        <f>SUM(K39,K43,K47,K51)</f>
        <v>2210</v>
      </c>
      <c r="L52" s="29">
        <f t="shared" si="32"/>
        <v>10.92020733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25">
        <v>12.0</v>
      </c>
      <c r="E53" s="26">
        <v>188110.0</v>
      </c>
      <c r="F53" s="25" t="s">
        <v>60</v>
      </c>
      <c r="G53" s="28"/>
      <c r="H53" s="28"/>
      <c r="I53" s="28">
        <f>I56-I54</f>
        <v>5.76</v>
      </c>
      <c r="J53" s="27"/>
      <c r="K53" s="29">
        <f>D53+I53</f>
        <v>17.76</v>
      </c>
      <c r="L53" s="29">
        <f t="shared" si="32"/>
        <v>9.441284355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25">
        <v>57.0</v>
      </c>
      <c r="E54" s="26">
        <v>205209.0</v>
      </c>
      <c r="F54" s="25">
        <v>27.8</v>
      </c>
      <c r="G54" s="27">
        <v>1.02</v>
      </c>
      <c r="H54" s="28">
        <f>D54*G54</f>
        <v>58.14</v>
      </c>
      <c r="I54" s="28">
        <f>H54-D54</f>
        <v>1.14</v>
      </c>
      <c r="J54" s="27"/>
      <c r="K54" s="29">
        <f>H54</f>
        <v>58.14</v>
      </c>
      <c r="L54" s="29">
        <f t="shared" si="32"/>
        <v>28.3320907</v>
      </c>
      <c r="M54" s="29">
        <f>L66*(E54/100000)</f>
        <v>31.28336005</v>
      </c>
      <c r="N54" s="27">
        <f>K54-M54</f>
        <v>26.85663995</v>
      </c>
      <c r="O54" s="42">
        <v>12.0</v>
      </c>
      <c r="P54" s="46">
        <v>67.6</v>
      </c>
      <c r="Q54" s="28">
        <f>N54*P54</f>
        <v>1815.508861</v>
      </c>
    </row>
    <row r="55">
      <c r="A55" s="32"/>
      <c r="B55" s="32"/>
      <c r="C55" s="24" t="s">
        <v>42</v>
      </c>
      <c r="D55" s="25">
        <v>0.0</v>
      </c>
      <c r="E55" s="25" t="s">
        <v>43</v>
      </c>
      <c r="F55" s="25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38">
        <v>69.0</v>
      </c>
      <c r="E56" s="39">
        <v>393319.0</v>
      </c>
      <c r="F56" s="38">
        <v>17.5</v>
      </c>
      <c r="G56" s="29">
        <v>1.1</v>
      </c>
      <c r="H56" s="28">
        <f>D56*G56</f>
        <v>75.9</v>
      </c>
      <c r="I56" s="28">
        <f>H56-D56</f>
        <v>6.9</v>
      </c>
      <c r="J56" s="27"/>
      <c r="K56" s="29">
        <f>SUM(K53:K55)</f>
        <v>75.9</v>
      </c>
      <c r="L56" s="29">
        <f t="shared" ref="L56:L58" si="33">K56/(E56/100000)</f>
        <v>19.29731338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25">
        <v>8.0</v>
      </c>
      <c r="E57" s="26">
        <v>109487.0</v>
      </c>
      <c r="F57" s="25" t="s">
        <v>60</v>
      </c>
      <c r="G57" s="27"/>
      <c r="H57" s="28"/>
      <c r="I57" s="28"/>
      <c r="J57" s="27">
        <f t="shared" ref="J57:J58" si="34">(0.5/48.7)*I53</f>
        <v>0.059137577</v>
      </c>
      <c r="K57" s="29">
        <f t="shared" ref="K57:K58" si="35">D57-J57</f>
        <v>7.940862423</v>
      </c>
      <c r="L57" s="29">
        <f t="shared" si="33"/>
        <v>7.252790215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25">
        <v>121.0</v>
      </c>
      <c r="E58" s="26">
        <v>1232969.0</v>
      </c>
      <c r="F58" s="25">
        <v>9.8</v>
      </c>
      <c r="G58" s="27"/>
      <c r="H58" s="28"/>
      <c r="I58" s="28"/>
      <c r="J58" s="27">
        <f t="shared" si="34"/>
        <v>0.01170431211</v>
      </c>
      <c r="K58" s="29">
        <f t="shared" si="35"/>
        <v>120.9882957</v>
      </c>
      <c r="L58" s="29">
        <f t="shared" si="33"/>
        <v>9.812760555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25">
        <v>1.0</v>
      </c>
      <c r="E59" s="25" t="s">
        <v>43</v>
      </c>
      <c r="F59" s="25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38">
        <v>130.0</v>
      </c>
      <c r="E60" s="39">
        <v>1342456.0</v>
      </c>
      <c r="F60" s="38">
        <v>9.7</v>
      </c>
      <c r="G60" s="29"/>
      <c r="H60" s="28"/>
      <c r="I60" s="28"/>
      <c r="J60" s="27"/>
      <c r="K60" s="29">
        <f>SUM(K57:K59)</f>
        <v>129.9291581</v>
      </c>
      <c r="L60" s="29">
        <f t="shared" ref="L60:L62" si="36">K60/(E60/100000)</f>
        <v>9.678466789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25">
        <v>38.0</v>
      </c>
      <c r="E61" s="26">
        <v>346396.0</v>
      </c>
      <c r="F61" s="25">
        <v>11.0</v>
      </c>
      <c r="G61" s="27"/>
      <c r="H61" s="28"/>
      <c r="I61" s="28"/>
      <c r="J61" s="27">
        <f t="shared" ref="J61:J62" si="37">(3.6/48.7)*I53</f>
        <v>0.4257905544</v>
      </c>
      <c r="K61" s="29">
        <f t="shared" ref="K61:K62" si="38">D61-J61</f>
        <v>37.57420945</v>
      </c>
      <c r="L61" s="29">
        <f t="shared" si="36"/>
        <v>10.84718341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25">
        <v>813.0</v>
      </c>
      <c r="E62" s="26">
        <v>3163709.0</v>
      </c>
      <c r="F62" s="25">
        <v>25.7</v>
      </c>
      <c r="G62" s="27"/>
      <c r="H62" s="28"/>
      <c r="I62" s="28"/>
      <c r="J62" s="27">
        <f t="shared" si="37"/>
        <v>0.08427104723</v>
      </c>
      <c r="K62" s="29">
        <f t="shared" si="38"/>
        <v>812.915729</v>
      </c>
      <c r="L62" s="29">
        <f t="shared" si="36"/>
        <v>25.69502217</v>
      </c>
      <c r="M62" s="29">
        <f>L66*(E62/100000)</f>
        <v>482.2958435</v>
      </c>
      <c r="N62" s="27">
        <f>K62-M62</f>
        <v>330.6198855</v>
      </c>
      <c r="O62" s="42">
        <v>12.0</v>
      </c>
      <c r="P62" s="46">
        <v>67.6</v>
      </c>
      <c r="Q62" s="28">
        <f>N62*P62</f>
        <v>22349.90426</v>
      </c>
    </row>
    <row r="63">
      <c r="A63" s="32"/>
      <c r="B63" s="32"/>
      <c r="C63" s="24" t="s">
        <v>42</v>
      </c>
      <c r="D63" s="25">
        <v>0.0</v>
      </c>
      <c r="E63" s="25" t="s">
        <v>43</v>
      </c>
      <c r="F63" s="25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38">
        <v>851.0</v>
      </c>
      <c r="E64" s="39">
        <v>3510105.0</v>
      </c>
      <c r="F64" s="38">
        <v>24.2</v>
      </c>
      <c r="G64" s="29"/>
      <c r="H64" s="28"/>
      <c r="I64" s="28"/>
      <c r="J64" s="27"/>
      <c r="K64" s="29">
        <f>SUM(K61:K63)</f>
        <v>850.4899384</v>
      </c>
      <c r="L64" s="29">
        <f t="shared" ref="L64:L66" si="39">K64/(E64/100000)</f>
        <v>24.22975775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25">
        <v>714.0</v>
      </c>
      <c r="E65" s="26">
        <v>4724709.0</v>
      </c>
      <c r="F65" s="25">
        <v>15.1</v>
      </c>
      <c r="G65" s="27"/>
      <c r="H65" s="28"/>
      <c r="I65" s="28"/>
      <c r="J65" s="27">
        <f t="shared" ref="J65:J66" si="40">(44.6/48.7)*I53</f>
        <v>5.275071869</v>
      </c>
      <c r="K65" s="29">
        <f t="shared" ref="K65:K66" si="41">D65-J65</f>
        <v>708.7249281</v>
      </c>
      <c r="L65" s="29">
        <f t="shared" si="39"/>
        <v>15.00039321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26">
        <v>1645.0</v>
      </c>
      <c r="E66" s="26">
        <v>1.0783834E7</v>
      </c>
      <c r="F66" s="25">
        <v>15.3</v>
      </c>
      <c r="G66" s="27"/>
      <c r="H66" s="28"/>
      <c r="I66" s="28"/>
      <c r="J66" s="27">
        <f t="shared" si="40"/>
        <v>1.044024641</v>
      </c>
      <c r="K66" s="29">
        <f t="shared" si="41"/>
        <v>1643.955975</v>
      </c>
      <c r="L66" s="29">
        <f t="shared" si="39"/>
        <v>15.24463354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25">
        <v>4.0</v>
      </c>
      <c r="E67" s="25" t="s">
        <v>43</v>
      </c>
      <c r="F67" s="25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39">
        <v>2363.0</v>
      </c>
      <c r="E68" s="39">
        <v>1.5508543E7</v>
      </c>
      <c r="F68" s="38">
        <v>15.2</v>
      </c>
      <c r="G68" s="29"/>
      <c r="H68" s="28"/>
      <c r="I68" s="28"/>
      <c r="J68" s="27"/>
      <c r="K68" s="29">
        <f>SUM(K65:K67)</f>
        <v>2356.680903</v>
      </c>
      <c r="L68" s="29">
        <f t="shared" ref="L68:L71" si="42">K68/(E68/100000)</f>
        <v>15.19601747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39">
        <v>3413.0</v>
      </c>
      <c r="E69" s="39">
        <v>2.0754423E7</v>
      </c>
      <c r="F69" s="38">
        <v>16.4</v>
      </c>
      <c r="G69" s="29"/>
      <c r="H69" s="28"/>
      <c r="I69" s="28"/>
      <c r="J69" s="27"/>
      <c r="K69" s="29">
        <f>SUM(K56,K60,K64,K68)</f>
        <v>3413</v>
      </c>
      <c r="L69" s="29">
        <f t="shared" si="42"/>
        <v>16.44468748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25">
        <v>29.0</v>
      </c>
      <c r="E70" s="26">
        <v>175652.0</v>
      </c>
      <c r="F70" s="25">
        <v>16.5</v>
      </c>
      <c r="G70" s="27"/>
      <c r="H70" s="28"/>
      <c r="I70" s="28">
        <f>I73-I71</f>
        <v>20.1</v>
      </c>
      <c r="J70" s="27"/>
      <c r="K70" s="29">
        <f>D70+I70</f>
        <v>49.1</v>
      </c>
      <c r="L70" s="29">
        <f t="shared" si="42"/>
        <v>27.95299797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25">
        <v>215.0</v>
      </c>
      <c r="E71" s="26">
        <v>203344.0</v>
      </c>
      <c r="F71" s="25">
        <v>105.7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107.8468015</v>
      </c>
      <c r="M71" s="29">
        <f>L83*(E71/100000)</f>
        <v>99.22517398</v>
      </c>
      <c r="N71" s="27">
        <f>K71-M71</f>
        <v>120.074826</v>
      </c>
      <c r="O71" s="42">
        <v>16.0</v>
      </c>
      <c r="P71" s="46">
        <v>63.65</v>
      </c>
      <c r="Q71" s="28">
        <f>N71*P71</f>
        <v>7642.762676</v>
      </c>
    </row>
    <row r="72">
      <c r="A72" s="32"/>
      <c r="B72" s="32"/>
      <c r="C72" s="24" t="s">
        <v>42</v>
      </c>
      <c r="D72" s="25">
        <v>0.0</v>
      </c>
      <c r="E72" s="25" t="s">
        <v>43</v>
      </c>
      <c r="F72" s="25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38">
        <v>244.0</v>
      </c>
      <c r="E73" s="39">
        <v>378996.0</v>
      </c>
      <c r="F73" s="38">
        <v>64.4</v>
      </c>
      <c r="G73" s="29">
        <v>1.1</v>
      </c>
      <c r="H73" s="28">
        <f>D73*G73</f>
        <v>268.4</v>
      </c>
      <c r="I73" s="28">
        <f>H73-D73</f>
        <v>24.4</v>
      </c>
      <c r="J73" s="27"/>
      <c r="K73" s="29">
        <f>SUM(K70:K72)</f>
        <v>268.4</v>
      </c>
      <c r="L73" s="29">
        <f t="shared" ref="L73:L75" si="43">K73/(E73/100000)</f>
        <v>70.81868938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25">
        <v>30.0</v>
      </c>
      <c r="E74" s="26">
        <v>95591.0</v>
      </c>
      <c r="F74" s="25">
        <v>31.4</v>
      </c>
      <c r="G74" s="28"/>
      <c r="H74" s="28"/>
      <c r="I74" s="28"/>
      <c r="J74" s="27">
        <f t="shared" ref="J74:J75" si="44">(0.5/48.7)*I70</f>
        <v>0.2063655031</v>
      </c>
      <c r="K74" s="29">
        <f t="shared" ref="K74:K75" si="45">D74-J74</f>
        <v>29.7936345</v>
      </c>
      <c r="L74" s="29">
        <f t="shared" si="43"/>
        <v>31.16782385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25">
        <v>344.0</v>
      </c>
      <c r="E75" s="26">
        <v>1270545.0</v>
      </c>
      <c r="F75" s="25">
        <v>27.1</v>
      </c>
      <c r="G75" s="27"/>
      <c r="H75" s="28"/>
      <c r="I75" s="28"/>
      <c r="J75" s="27">
        <f t="shared" si="44"/>
        <v>0.04414784394</v>
      </c>
      <c r="K75" s="29">
        <f t="shared" si="45"/>
        <v>343.9558522</v>
      </c>
      <c r="L75" s="29">
        <f t="shared" si="43"/>
        <v>27.07152066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25">
        <v>1.0</v>
      </c>
      <c r="E76" s="25" t="s">
        <v>43</v>
      </c>
      <c r="F76" s="25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38">
        <v>375.0</v>
      </c>
      <c r="E77" s="39">
        <v>1366136.0</v>
      </c>
      <c r="F77" s="38">
        <v>27.4</v>
      </c>
      <c r="G77" s="29"/>
      <c r="H77" s="28"/>
      <c r="I77" s="28"/>
      <c r="J77" s="27"/>
      <c r="K77" s="29">
        <f>SUM(K74:K76)</f>
        <v>374.7494867</v>
      </c>
      <c r="L77" s="29">
        <f t="shared" ref="L77:L79" si="46">K77/(E77/100000)</f>
        <v>27.43134554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25">
        <v>100.0</v>
      </c>
      <c r="E78" s="26">
        <v>303000.0</v>
      </c>
      <c r="F78" s="25">
        <v>33.0</v>
      </c>
      <c r="G78" s="27"/>
      <c r="H78" s="28"/>
      <c r="I78" s="28"/>
      <c r="J78" s="27">
        <f t="shared" ref="J78:J79" si="47">(3.6/48.7)*I70</f>
        <v>1.485831622</v>
      </c>
      <c r="K78" s="29">
        <f t="shared" ref="K78:K79" si="48">D78-J78</f>
        <v>98.51416838</v>
      </c>
      <c r="L78" s="29">
        <f t="shared" si="46"/>
        <v>32.51292686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26">
        <v>3389.0</v>
      </c>
      <c r="E79" s="26">
        <v>3107185.0</v>
      </c>
      <c r="F79" s="25">
        <v>109.1</v>
      </c>
      <c r="G79" s="27"/>
      <c r="H79" s="28"/>
      <c r="I79" s="28"/>
      <c r="J79" s="27">
        <f t="shared" si="47"/>
        <v>0.3178644764</v>
      </c>
      <c r="K79" s="29">
        <f t="shared" si="48"/>
        <v>3388.682136</v>
      </c>
      <c r="L79" s="29">
        <f t="shared" si="46"/>
        <v>109.059555</v>
      </c>
      <c r="M79" s="29">
        <f>L83*(E79/100000)</f>
        <v>1516.203931</v>
      </c>
      <c r="N79" s="27">
        <f>K79-M79</f>
        <v>1872.478204</v>
      </c>
      <c r="O79" s="42">
        <v>16.0</v>
      </c>
      <c r="P79" s="46">
        <v>63.65</v>
      </c>
      <c r="Q79" s="28">
        <f>N79*P79</f>
        <v>119183.2377</v>
      </c>
    </row>
    <row r="80">
      <c r="A80" s="32"/>
      <c r="B80" s="32"/>
      <c r="C80" s="24" t="s">
        <v>42</v>
      </c>
      <c r="D80" s="25">
        <v>7.0</v>
      </c>
      <c r="E80" s="25" t="s">
        <v>43</v>
      </c>
      <c r="F80" s="25" t="s">
        <v>43</v>
      </c>
      <c r="G80" s="27"/>
      <c r="H80" s="28"/>
      <c r="I80" s="28"/>
      <c r="J80" s="27"/>
      <c r="K80" s="29">
        <f>D80</f>
        <v>7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39">
        <v>3496.0</v>
      </c>
      <c r="E81" s="39">
        <v>3410185.0</v>
      </c>
      <c r="F81" s="38">
        <v>102.5</v>
      </c>
      <c r="G81" s="29"/>
      <c r="H81" s="28"/>
      <c r="I81" s="28"/>
      <c r="J81" s="27"/>
      <c r="K81" s="29">
        <f>SUM(K78:K80)</f>
        <v>3494.196304</v>
      </c>
      <c r="L81" s="29">
        <f t="shared" ref="L81:L83" si="49">K81/(E81/100000)</f>
        <v>102.4635409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26">
        <v>2644.0</v>
      </c>
      <c r="E82" s="26">
        <v>4532183.0</v>
      </c>
      <c r="F82" s="25">
        <v>58.3</v>
      </c>
      <c r="G82" s="27"/>
      <c r="H82" s="28"/>
      <c r="I82" s="28"/>
      <c r="J82" s="27">
        <f t="shared" ref="J82:J83" si="50">(44.6/48.7)*I70</f>
        <v>18.40780287</v>
      </c>
      <c r="K82" s="29">
        <f t="shared" ref="K82:K83" si="51">D82-J82</f>
        <v>2625.592197</v>
      </c>
      <c r="L82" s="29">
        <f t="shared" si="49"/>
        <v>57.93217523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26">
        <v>5505.0</v>
      </c>
      <c r="E83" s="26">
        <v>1.1273429E7</v>
      </c>
      <c r="F83" s="25">
        <v>48.8</v>
      </c>
      <c r="G83" s="27"/>
      <c r="H83" s="28"/>
      <c r="I83" s="28"/>
      <c r="J83" s="27">
        <f t="shared" si="50"/>
        <v>3.93798768</v>
      </c>
      <c r="K83" s="29">
        <f t="shared" si="51"/>
        <v>5501.062012</v>
      </c>
      <c r="L83" s="29">
        <f t="shared" si="49"/>
        <v>48.79670606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25">
        <v>14.0</v>
      </c>
      <c r="E84" s="25" t="s">
        <v>43</v>
      </c>
      <c r="F84" s="25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39">
        <v>8163.0</v>
      </c>
      <c r="E85" s="39">
        <v>1.5805612E7</v>
      </c>
      <c r="F85" s="38">
        <v>51.6</v>
      </c>
      <c r="G85" s="29"/>
      <c r="H85" s="28"/>
      <c r="I85" s="28"/>
      <c r="J85" s="27"/>
      <c r="K85" s="29">
        <f>SUM(K82:K84)</f>
        <v>8140.654209</v>
      </c>
      <c r="L85" s="29">
        <f t="shared" ref="L85:L88" si="52">K85/(E85/100000)</f>
        <v>51.50483391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39">
        <v>12278.0</v>
      </c>
      <c r="E86" s="39">
        <v>2.0960929E7</v>
      </c>
      <c r="F86" s="38">
        <v>58.6</v>
      </c>
      <c r="G86" s="29"/>
      <c r="H86" s="28"/>
      <c r="I86" s="28"/>
      <c r="J86" s="27"/>
      <c r="K86" s="29">
        <f>SUM(K85,K81,K77,K73)</f>
        <v>12278</v>
      </c>
      <c r="L86" s="29">
        <f t="shared" si="52"/>
        <v>58.57564805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25">
        <v>58.0</v>
      </c>
      <c r="E87" s="26">
        <v>166922.0</v>
      </c>
      <c r="F87" s="25">
        <v>34.7</v>
      </c>
      <c r="G87" s="27"/>
      <c r="H87" s="28"/>
      <c r="I87" s="28">
        <f>I90-I88</f>
        <v>39.18</v>
      </c>
      <c r="J87" s="27"/>
      <c r="K87" s="29">
        <f>D87+I87</f>
        <v>97.18</v>
      </c>
      <c r="L87" s="29">
        <f t="shared" si="52"/>
        <v>58.21880878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25">
        <v>416.0</v>
      </c>
      <c r="E88" s="26">
        <v>209328.0</v>
      </c>
      <c r="F88" s="25">
        <v>198.7</v>
      </c>
      <c r="G88" s="27">
        <v>1.02</v>
      </c>
      <c r="H88" s="28">
        <f>D88*G88</f>
        <v>424.32</v>
      </c>
      <c r="I88" s="28">
        <f>H88-D88</f>
        <v>8.32</v>
      </c>
      <c r="J88" s="27"/>
      <c r="K88" s="29">
        <f>H88</f>
        <v>424.32</v>
      </c>
      <c r="L88" s="29">
        <f t="shared" si="52"/>
        <v>202.7058014</v>
      </c>
      <c r="M88" s="29">
        <f>L100*(E88/100000)</f>
        <v>195.6280881</v>
      </c>
      <c r="N88" s="27">
        <f>K88-M88</f>
        <v>228.6919119</v>
      </c>
      <c r="O88" s="42">
        <v>22.0</v>
      </c>
      <c r="P88" s="46">
        <v>57.85</v>
      </c>
      <c r="Q88" s="28">
        <f>N88*P88</f>
        <v>13229.8271</v>
      </c>
    </row>
    <row r="89">
      <c r="A89" s="32"/>
      <c r="B89" s="32"/>
      <c r="C89" s="24" t="s">
        <v>42</v>
      </c>
      <c r="D89" s="25">
        <v>1.0</v>
      </c>
      <c r="E89" s="25" t="s">
        <v>43</v>
      </c>
      <c r="F89" s="25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38">
        <v>475.0</v>
      </c>
      <c r="E90" s="39">
        <v>376250.0</v>
      </c>
      <c r="F90" s="38">
        <v>126.2</v>
      </c>
      <c r="G90" s="29">
        <v>1.1</v>
      </c>
      <c r="H90" s="28">
        <f>D90*G90</f>
        <v>522.5</v>
      </c>
      <c r="I90" s="28">
        <f>H90-D90</f>
        <v>47.5</v>
      </c>
      <c r="J90" s="27"/>
      <c r="K90" s="29">
        <f>SUM(K87:K89)</f>
        <v>522.5</v>
      </c>
      <c r="L90" s="29">
        <f t="shared" ref="L90:L92" si="53">K90/(E90/100000)</f>
        <v>138.8704319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25">
        <v>41.0</v>
      </c>
      <c r="E91" s="26">
        <v>88139.0</v>
      </c>
      <c r="F91" s="25">
        <v>46.5</v>
      </c>
      <c r="G91" s="27"/>
      <c r="H91" s="28"/>
      <c r="I91" s="28"/>
      <c r="J91" s="27">
        <f t="shared" ref="J91:J92" si="54">(0.5/48.7)*I87</f>
        <v>0.4022587269</v>
      </c>
      <c r="K91" s="29">
        <f t="shared" ref="K91:K92" si="55">D91-J91</f>
        <v>40.59774127</v>
      </c>
      <c r="L91" s="29">
        <f t="shared" si="53"/>
        <v>46.06104139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25">
        <v>660.0</v>
      </c>
      <c r="E92" s="26">
        <v>1388775.0</v>
      </c>
      <c r="F92" s="25">
        <v>47.5</v>
      </c>
      <c r="G92" s="27"/>
      <c r="H92" s="28"/>
      <c r="I92" s="28"/>
      <c r="J92" s="27">
        <f t="shared" si="54"/>
        <v>0.08542094456</v>
      </c>
      <c r="K92" s="29">
        <f t="shared" si="55"/>
        <v>659.9145791</v>
      </c>
      <c r="L92" s="29">
        <f t="shared" si="53"/>
        <v>47.51774615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25">
        <v>1.0</v>
      </c>
      <c r="E93" s="25" t="s">
        <v>43</v>
      </c>
      <c r="F93" s="25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38">
        <v>702.0</v>
      </c>
      <c r="E94" s="39">
        <v>1476914.0</v>
      </c>
      <c r="F94" s="38">
        <v>47.5</v>
      </c>
      <c r="G94" s="29"/>
      <c r="H94" s="28"/>
      <c r="I94" s="28"/>
      <c r="J94" s="27"/>
      <c r="K94" s="29">
        <f>SUM(K91:K93)</f>
        <v>701.5123203</v>
      </c>
      <c r="L94" s="29">
        <f t="shared" ref="L94:L96" si="56">K94/(E94/100000)</f>
        <v>47.49852194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25">
        <v>176.0</v>
      </c>
      <c r="E95" s="26">
        <v>281900.0</v>
      </c>
      <c r="F95" s="25">
        <v>62.4</v>
      </c>
      <c r="G95" s="27"/>
      <c r="H95" s="28"/>
      <c r="I95" s="28"/>
      <c r="J95" s="27">
        <f t="shared" ref="J95:J96" si="57">(3.6/48.7)*I87</f>
        <v>2.896262834</v>
      </c>
      <c r="K95" s="29">
        <f t="shared" ref="K95:K96" si="58">D95-J95</f>
        <v>173.1037372</v>
      </c>
      <c r="L95" s="29">
        <f t="shared" si="56"/>
        <v>61.40607917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26">
        <v>6461.0</v>
      </c>
      <c r="E96" s="26">
        <v>3262982.0</v>
      </c>
      <c r="F96" s="25">
        <v>198.0</v>
      </c>
      <c r="G96" s="27"/>
      <c r="H96" s="28"/>
      <c r="I96" s="28"/>
      <c r="J96" s="27">
        <f t="shared" si="57"/>
        <v>0.6150308008</v>
      </c>
      <c r="K96" s="29">
        <f t="shared" si="58"/>
        <v>6460.384969</v>
      </c>
      <c r="L96" s="29">
        <f t="shared" si="56"/>
        <v>197.9902117</v>
      </c>
      <c r="M96" s="29">
        <f>L100*(E96/100000)</f>
        <v>3049.429269</v>
      </c>
      <c r="N96" s="27">
        <f>K96-M96</f>
        <v>3410.9557</v>
      </c>
      <c r="O96" s="42">
        <v>22.0</v>
      </c>
      <c r="P96" s="46">
        <v>57.85</v>
      </c>
      <c r="Q96" s="28">
        <f>N96*P96</f>
        <v>197323.7872</v>
      </c>
    </row>
    <row r="97">
      <c r="A97" s="32"/>
      <c r="B97" s="32"/>
      <c r="C97" s="24" t="s">
        <v>42</v>
      </c>
      <c r="D97" s="25">
        <v>8.0</v>
      </c>
      <c r="E97" s="25" t="s">
        <v>43</v>
      </c>
      <c r="F97" s="25" t="s">
        <v>43</v>
      </c>
      <c r="G97" s="27"/>
      <c r="H97" s="28"/>
      <c r="I97" s="28"/>
      <c r="J97" s="27"/>
      <c r="K97" s="29">
        <f>D97</f>
        <v>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39">
        <v>6645.0</v>
      </c>
      <c r="E98" s="39">
        <v>3544882.0</v>
      </c>
      <c r="F98" s="38">
        <v>187.5</v>
      </c>
      <c r="G98" s="29"/>
      <c r="H98" s="28"/>
      <c r="I98" s="28"/>
      <c r="J98" s="27"/>
      <c r="K98" s="29">
        <f>SUM(K95:K97)</f>
        <v>6641.488706</v>
      </c>
      <c r="L98" s="29">
        <f t="shared" ref="L98:L100" si="59">K98/(E98/100000)</f>
        <v>187.3542958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26">
        <v>4631.0</v>
      </c>
      <c r="E99" s="26">
        <v>4370326.0</v>
      </c>
      <c r="F99" s="25">
        <v>106.0</v>
      </c>
      <c r="G99" s="27"/>
      <c r="H99" s="28"/>
      <c r="I99" s="28"/>
      <c r="J99" s="27">
        <f t="shared" ref="J99:J100" si="60">(44.6/48.7)*I87</f>
        <v>35.88147844</v>
      </c>
      <c r="K99" s="29">
        <f t="shared" ref="K99:K100" si="61">D99-J99</f>
        <v>4595.118522</v>
      </c>
      <c r="L99" s="29">
        <f t="shared" si="59"/>
        <v>105.1436099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26">
        <v>11060.0</v>
      </c>
      <c r="E100" s="26">
        <v>1.1826383E7</v>
      </c>
      <c r="F100" s="25">
        <v>93.5</v>
      </c>
      <c r="G100" s="27"/>
      <c r="H100" s="28"/>
      <c r="I100" s="28"/>
      <c r="J100" s="27">
        <f t="shared" si="60"/>
        <v>7.619548255</v>
      </c>
      <c r="K100" s="29">
        <f t="shared" si="61"/>
        <v>11052.38045</v>
      </c>
      <c r="L100" s="29">
        <f t="shared" si="59"/>
        <v>93.45528935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25">
        <v>25.0</v>
      </c>
      <c r="E101" s="25" t="s">
        <v>43</v>
      </c>
      <c r="F101" s="25" t="s">
        <v>43</v>
      </c>
      <c r="G101" s="27"/>
      <c r="H101" s="28"/>
      <c r="I101" s="28"/>
      <c r="J101" s="27"/>
      <c r="K101" s="29">
        <f>D101</f>
        <v>25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39">
        <v>15716.0</v>
      </c>
      <c r="E102" s="39">
        <v>1.6196709E7</v>
      </c>
      <c r="F102" s="38">
        <v>97.0</v>
      </c>
      <c r="G102" s="29"/>
      <c r="H102" s="28"/>
      <c r="I102" s="28"/>
      <c r="J102" s="27"/>
      <c r="K102" s="29">
        <f>SUM(K99:K101)</f>
        <v>15672.49897</v>
      </c>
      <c r="L102" s="29">
        <f t="shared" ref="L102:L105" si="62">K102/(E102/100000)</f>
        <v>96.76347814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39">
        <v>23538.0</v>
      </c>
      <c r="E103" s="39">
        <v>2.1594755E7</v>
      </c>
      <c r="F103" s="38">
        <v>109.0</v>
      </c>
      <c r="G103" s="29"/>
      <c r="H103" s="28"/>
      <c r="I103" s="28"/>
      <c r="J103" s="27"/>
      <c r="K103" s="29">
        <f>SUM(K102,K98,K94,K90)</f>
        <v>23538</v>
      </c>
      <c r="L103" s="29">
        <f t="shared" si="62"/>
        <v>108.9986897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25">
        <v>72.0</v>
      </c>
      <c r="E104" s="26">
        <v>169133.0</v>
      </c>
      <c r="F104" s="25">
        <v>42.6</v>
      </c>
      <c r="G104" s="27"/>
      <c r="H104" s="28"/>
      <c r="I104" s="28">
        <f>I107-I105</f>
        <v>75.4</v>
      </c>
      <c r="J104" s="27"/>
      <c r="K104" s="29">
        <f>D104+I104</f>
        <v>147.4</v>
      </c>
      <c r="L104" s="29">
        <f t="shared" si="62"/>
        <v>87.15034913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25">
        <v>748.0</v>
      </c>
      <c r="E105" s="26">
        <v>226235.0</v>
      </c>
      <c r="F105" s="25">
        <v>330.6</v>
      </c>
      <c r="G105" s="27">
        <v>1.25</v>
      </c>
      <c r="H105" s="28">
        <f>D105*G105</f>
        <v>935</v>
      </c>
      <c r="I105" s="28">
        <f>H105-D105</f>
        <v>187</v>
      </c>
      <c r="J105" s="27"/>
      <c r="K105" s="29">
        <f>H105</f>
        <v>935</v>
      </c>
      <c r="L105" s="29">
        <f t="shared" si="62"/>
        <v>413.2870688</v>
      </c>
      <c r="M105" s="29">
        <f>L117*(E105/100000)</f>
        <v>298.8650456</v>
      </c>
      <c r="N105" s="27">
        <f>K105-M105</f>
        <v>636.1349544</v>
      </c>
      <c r="O105" s="42">
        <v>27.0</v>
      </c>
      <c r="P105" s="46">
        <v>53.15</v>
      </c>
      <c r="Q105" s="28">
        <f>N105*P105</f>
        <v>33810.57283</v>
      </c>
    </row>
    <row r="106">
      <c r="A106" s="32"/>
      <c r="B106" s="32"/>
      <c r="C106" s="24" t="s">
        <v>42</v>
      </c>
      <c r="D106" s="25">
        <v>0.0</v>
      </c>
      <c r="E106" s="25" t="s">
        <v>43</v>
      </c>
      <c r="F106" s="25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38">
        <v>820.0</v>
      </c>
      <c r="E107" s="39">
        <v>395368.0</v>
      </c>
      <c r="F107" s="38">
        <v>207.4</v>
      </c>
      <c r="G107" s="29">
        <v>1.32</v>
      </c>
      <c r="H107" s="28">
        <f>D107*G107</f>
        <v>1082.4</v>
      </c>
      <c r="I107" s="28">
        <f>H107-D107</f>
        <v>262.4</v>
      </c>
      <c r="J107" s="27"/>
      <c r="K107" s="29">
        <f>SUM(K104:K106)</f>
        <v>1082.4</v>
      </c>
      <c r="L107" s="29">
        <f t="shared" ref="L107:L109" si="63">K107/(E107/100000)</f>
        <v>273.7702596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25">
        <v>44.0</v>
      </c>
      <c r="E108" s="26">
        <v>88451.0</v>
      </c>
      <c r="F108" s="25">
        <v>49.7</v>
      </c>
      <c r="G108" s="27"/>
      <c r="H108" s="28"/>
      <c r="I108" s="28"/>
      <c r="J108" s="27">
        <f t="shared" ref="J108:J109" si="64">(0.5/48.7)*I104</f>
        <v>0.7741273101</v>
      </c>
      <c r="K108" s="29">
        <f t="shared" ref="K108:K109" si="65">D108-J108</f>
        <v>43.22587269</v>
      </c>
      <c r="L108" s="29">
        <f t="shared" si="63"/>
        <v>48.86985188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25">
        <v>823.0</v>
      </c>
      <c r="E109" s="26">
        <v>1688001.0</v>
      </c>
      <c r="F109" s="25">
        <v>48.8</v>
      </c>
      <c r="G109" s="27"/>
      <c r="H109" s="28"/>
      <c r="I109" s="28"/>
      <c r="J109" s="27">
        <f t="shared" si="64"/>
        <v>1.919917864</v>
      </c>
      <c r="K109" s="29">
        <f t="shared" si="65"/>
        <v>821.0800821</v>
      </c>
      <c r="L109" s="29">
        <f t="shared" si="63"/>
        <v>48.64215614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25">
        <v>5.0</v>
      </c>
      <c r="E110" s="25" t="s">
        <v>43</v>
      </c>
      <c r="F110" s="25" t="s">
        <v>43</v>
      </c>
      <c r="G110" s="27"/>
      <c r="H110" s="28"/>
      <c r="I110" s="28"/>
      <c r="J110" s="27"/>
      <c r="K110" s="29">
        <f>D110</f>
        <v>5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38">
        <v>872.0</v>
      </c>
      <c r="E111" s="39">
        <v>1776452.0</v>
      </c>
      <c r="F111" s="38">
        <v>49.1</v>
      </c>
      <c r="G111" s="29"/>
      <c r="H111" s="28"/>
      <c r="I111" s="28"/>
      <c r="J111" s="27"/>
      <c r="K111" s="29">
        <f>SUM(K108:K110)</f>
        <v>869.3059548</v>
      </c>
      <c r="L111" s="29">
        <f t="shared" ref="L111:L113" si="66">K111/(E111/100000)</f>
        <v>48.9349532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25">
        <v>208.0</v>
      </c>
      <c r="E112" s="26">
        <v>286498.0</v>
      </c>
      <c r="F112" s="25">
        <v>72.6</v>
      </c>
      <c r="G112" s="27"/>
      <c r="H112" s="28"/>
      <c r="I112" s="28"/>
      <c r="J112" s="27">
        <f t="shared" ref="J112:J113" si="67">(3.6/48.7)*I104</f>
        <v>5.573716632</v>
      </c>
      <c r="K112" s="29">
        <f t="shared" ref="K112:K113" si="68">D112-J112</f>
        <v>202.4262834</v>
      </c>
      <c r="L112" s="29">
        <f t="shared" si="66"/>
        <v>70.65539144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26">
        <v>8224.0</v>
      </c>
      <c r="E113" s="26">
        <v>3620377.0</v>
      </c>
      <c r="F113" s="25">
        <v>227.2</v>
      </c>
      <c r="G113" s="27"/>
      <c r="H113" s="28"/>
      <c r="I113" s="28"/>
      <c r="J113" s="27">
        <f t="shared" si="67"/>
        <v>13.82340862</v>
      </c>
      <c r="K113" s="29">
        <f t="shared" si="68"/>
        <v>8210.176591</v>
      </c>
      <c r="L113" s="29">
        <f t="shared" si="66"/>
        <v>226.776841</v>
      </c>
      <c r="M113" s="29">
        <f>L117*(E113/100000)</f>
        <v>4782.65581</v>
      </c>
      <c r="N113" s="27">
        <f>K113-M113</f>
        <v>3427.520782</v>
      </c>
      <c r="O113" s="42">
        <v>27.0</v>
      </c>
      <c r="P113" s="46">
        <v>53.15</v>
      </c>
      <c r="Q113" s="28">
        <f>N113*P113</f>
        <v>182172.7295</v>
      </c>
    </row>
    <row r="114">
      <c r="A114" s="32"/>
      <c r="B114" s="32"/>
      <c r="C114" s="24" t="s">
        <v>42</v>
      </c>
      <c r="D114" s="25">
        <v>22.0</v>
      </c>
      <c r="E114" s="25" t="s">
        <v>43</v>
      </c>
      <c r="F114" s="25" t="s">
        <v>43</v>
      </c>
      <c r="G114" s="27"/>
      <c r="H114" s="28"/>
      <c r="I114" s="28"/>
      <c r="J114" s="27"/>
      <c r="K114" s="29">
        <f>D114</f>
        <v>22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39">
        <v>8454.0</v>
      </c>
      <c r="E115" s="39">
        <v>3906875.0</v>
      </c>
      <c r="F115" s="38">
        <v>216.4</v>
      </c>
      <c r="G115" s="29"/>
      <c r="H115" s="28"/>
      <c r="I115" s="28"/>
      <c r="J115" s="27"/>
      <c r="K115" s="29">
        <f>SUM(K112:K114)</f>
        <v>8434.602875</v>
      </c>
      <c r="L115" s="29">
        <f t="shared" ref="L115:L117" si="69">K115/(E115/100000)</f>
        <v>215.891291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26">
        <v>5520.0</v>
      </c>
      <c r="E116" s="26">
        <v>4418060.0</v>
      </c>
      <c r="F116" s="25">
        <v>124.9</v>
      </c>
      <c r="G116" s="27"/>
      <c r="H116" s="28"/>
      <c r="I116" s="28"/>
      <c r="J116" s="27">
        <f t="shared" ref="J116:J117" si="70">(44.6/48.7)*I104</f>
        <v>69.05215606</v>
      </c>
      <c r="K116" s="29">
        <f t="shared" ref="K116:K117" si="71">D116-J116</f>
        <v>5450.947844</v>
      </c>
      <c r="L116" s="29">
        <f t="shared" si="69"/>
        <v>123.3787645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26">
        <v>16994.0</v>
      </c>
      <c r="E117" s="26">
        <v>1.2734488E7</v>
      </c>
      <c r="F117" s="25">
        <v>133.4</v>
      </c>
      <c r="G117" s="27"/>
      <c r="H117" s="28"/>
      <c r="I117" s="28"/>
      <c r="J117" s="27">
        <f t="shared" si="70"/>
        <v>171.2566735</v>
      </c>
      <c r="K117" s="29">
        <f t="shared" si="71"/>
        <v>16822.74333</v>
      </c>
      <c r="L117" s="29">
        <f t="shared" si="69"/>
        <v>132.103806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25">
        <v>36.0</v>
      </c>
      <c r="E118" s="25" t="s">
        <v>43</v>
      </c>
      <c r="F118" s="25" t="s">
        <v>43</v>
      </c>
      <c r="G118" s="27"/>
      <c r="H118" s="28"/>
      <c r="I118" s="28"/>
      <c r="J118" s="27"/>
      <c r="K118" s="29">
        <f>D118</f>
        <v>36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39">
        <v>22550.0</v>
      </c>
      <c r="E119" s="39">
        <v>1.7152548E7</v>
      </c>
      <c r="F119" s="38">
        <v>131.5</v>
      </c>
      <c r="G119" s="29"/>
      <c r="H119" s="28"/>
      <c r="I119" s="28"/>
      <c r="J119" s="27"/>
      <c r="K119" s="29">
        <f>SUM(K116:K118)</f>
        <v>22309.69117</v>
      </c>
      <c r="L119" s="29">
        <f t="shared" ref="L119:L122" si="72">K119/(E119/100000)</f>
        <v>130.0663387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39">
        <v>32696.0</v>
      </c>
      <c r="E120" s="39">
        <v>2.3231243E7</v>
      </c>
      <c r="F120" s="38">
        <v>140.7</v>
      </c>
      <c r="G120" s="29"/>
      <c r="H120" s="28"/>
      <c r="I120" s="28"/>
      <c r="J120" s="27"/>
      <c r="K120" s="29">
        <f>SUM(K119,K115,K111,K107)</f>
        <v>32696</v>
      </c>
      <c r="L120" s="29">
        <f t="shared" si="72"/>
        <v>140.7415006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25">
        <v>70.0</v>
      </c>
      <c r="E121" s="26">
        <v>161691.0</v>
      </c>
      <c r="F121" s="25">
        <v>43.3</v>
      </c>
      <c r="G121" s="27"/>
      <c r="H121" s="28"/>
      <c r="I121" s="28">
        <f>I124-I122</f>
        <v>93.21</v>
      </c>
      <c r="J121" s="27"/>
      <c r="K121" s="29">
        <f>D121+I121</f>
        <v>163.21</v>
      </c>
      <c r="L121" s="29">
        <f t="shared" si="72"/>
        <v>100.9394462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26">
        <v>1007.0</v>
      </c>
      <c r="E122" s="26">
        <v>204117.0</v>
      </c>
      <c r="F122" s="25">
        <v>493.3</v>
      </c>
      <c r="G122" s="27">
        <v>1.25</v>
      </c>
      <c r="H122" s="28">
        <f>D122*G122</f>
        <v>1258.75</v>
      </c>
      <c r="I122" s="28">
        <f>H122-D122</f>
        <v>251.75</v>
      </c>
      <c r="J122" s="27"/>
      <c r="K122" s="29">
        <f>H122</f>
        <v>1258.75</v>
      </c>
      <c r="L122" s="29">
        <f t="shared" si="72"/>
        <v>616.6806292</v>
      </c>
      <c r="M122" s="29">
        <f>L134*(E122/100000)</f>
        <v>359.7688</v>
      </c>
      <c r="N122" s="27">
        <f>K122-M122</f>
        <v>898.9812</v>
      </c>
      <c r="O122" s="42">
        <v>32.0</v>
      </c>
      <c r="P122" s="46">
        <v>48.45</v>
      </c>
      <c r="Q122" s="28">
        <f>N122*P122</f>
        <v>43555.63914</v>
      </c>
    </row>
    <row r="123">
      <c r="A123" s="32"/>
      <c r="B123" s="32"/>
      <c r="C123" s="24" t="s">
        <v>42</v>
      </c>
      <c r="D123" s="25">
        <v>1.0</v>
      </c>
      <c r="E123" s="25" t="s">
        <v>43</v>
      </c>
      <c r="F123" s="25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39">
        <v>1078.0</v>
      </c>
      <c r="E124" s="39">
        <v>365808.0</v>
      </c>
      <c r="F124" s="38">
        <v>294.7</v>
      </c>
      <c r="G124" s="29">
        <v>1.32</v>
      </c>
      <c r="H124" s="28">
        <f>D124*G124</f>
        <v>1422.96</v>
      </c>
      <c r="I124" s="28">
        <f>H124-D124</f>
        <v>344.96</v>
      </c>
      <c r="J124" s="27"/>
      <c r="K124" s="29">
        <f>SUM(K121:K123)</f>
        <v>1422.96</v>
      </c>
      <c r="L124" s="29">
        <f t="shared" ref="L124:L126" si="73">K124/(E124/100000)</f>
        <v>388.9909461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25">
        <v>52.0</v>
      </c>
      <c r="E125" s="26">
        <v>85250.0</v>
      </c>
      <c r="F125" s="25">
        <v>61.0</v>
      </c>
      <c r="G125" s="27"/>
      <c r="H125" s="28"/>
      <c r="I125" s="28"/>
      <c r="J125" s="27">
        <f t="shared" ref="J125:J126" si="74">(0.5/48.7)*I121</f>
        <v>0.9569815195</v>
      </c>
      <c r="K125" s="29">
        <f t="shared" ref="K125:K126" si="75">D125-J125</f>
        <v>51.04301848</v>
      </c>
      <c r="L125" s="29">
        <f t="shared" si="73"/>
        <v>59.87450848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26">
        <v>1035.0</v>
      </c>
      <c r="E126" s="26">
        <v>1833571.0</v>
      </c>
      <c r="F126" s="25">
        <v>56.4</v>
      </c>
      <c r="G126" s="27"/>
      <c r="H126" s="28"/>
      <c r="I126" s="28"/>
      <c r="J126" s="27">
        <f t="shared" si="74"/>
        <v>2.584702259</v>
      </c>
      <c r="K126" s="29">
        <f t="shared" si="75"/>
        <v>1032.415298</v>
      </c>
      <c r="L126" s="29">
        <f t="shared" si="73"/>
        <v>56.30626236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25">
        <v>5.0</v>
      </c>
      <c r="E127" s="25" t="s">
        <v>43</v>
      </c>
      <c r="F127" s="25" t="s">
        <v>43</v>
      </c>
      <c r="G127" s="27"/>
      <c r="H127" s="28"/>
      <c r="I127" s="28"/>
      <c r="J127" s="27"/>
      <c r="K127" s="29">
        <f>D127</f>
        <v>5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39">
        <v>1092.0</v>
      </c>
      <c r="E128" s="39">
        <v>1918821.0</v>
      </c>
      <c r="F128" s="38">
        <v>56.9</v>
      </c>
      <c r="G128" s="29"/>
      <c r="H128" s="28"/>
      <c r="I128" s="28"/>
      <c r="J128" s="27"/>
      <c r="K128" s="29">
        <f>SUM(K125:K127)</f>
        <v>1088.458316</v>
      </c>
      <c r="L128" s="29">
        <f t="shared" ref="L128:L130" si="76">K128/(E128/100000)</f>
        <v>56.72537023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25">
        <v>179.0</v>
      </c>
      <c r="E129" s="26">
        <v>274448.0</v>
      </c>
      <c r="F129" s="25">
        <v>65.2</v>
      </c>
      <c r="G129" s="27"/>
      <c r="H129" s="28"/>
      <c r="I129" s="28"/>
      <c r="J129" s="27">
        <f t="shared" ref="J129:J130" si="77">(3.6/48.7)*I121</f>
        <v>6.89026694</v>
      </c>
      <c r="K129" s="29">
        <f t="shared" ref="K129:K130" si="78">D129-J129</f>
        <v>172.1097331</v>
      </c>
      <c r="L129" s="29">
        <f t="shared" si="76"/>
        <v>62.71123603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26">
        <v>9234.0</v>
      </c>
      <c r="E130" s="26">
        <v>3286937.0</v>
      </c>
      <c r="F130" s="25">
        <v>280.9</v>
      </c>
      <c r="G130" s="27"/>
      <c r="H130" s="28"/>
      <c r="I130" s="28"/>
      <c r="J130" s="27">
        <f t="shared" si="77"/>
        <v>18.60985626</v>
      </c>
      <c r="K130" s="29">
        <f t="shared" si="78"/>
        <v>9215.390144</v>
      </c>
      <c r="L130" s="29">
        <f t="shared" si="76"/>
        <v>280.3640637</v>
      </c>
      <c r="M130" s="29">
        <f>L134*(E130/100000)</f>
        <v>5793.429161</v>
      </c>
      <c r="N130" s="27">
        <f>K130-M130</f>
        <v>3421.960983</v>
      </c>
      <c r="O130" s="42">
        <v>32.0</v>
      </c>
      <c r="P130" s="46">
        <v>48.45</v>
      </c>
      <c r="Q130" s="28">
        <f>N130*P130</f>
        <v>165794.0096</v>
      </c>
    </row>
    <row r="131">
      <c r="A131" s="32"/>
      <c r="B131" s="32"/>
      <c r="C131" s="24" t="s">
        <v>42</v>
      </c>
      <c r="D131" s="25">
        <v>20.0</v>
      </c>
      <c r="E131" s="25" t="s">
        <v>43</v>
      </c>
      <c r="F131" s="25" t="s">
        <v>43</v>
      </c>
      <c r="G131" s="27"/>
      <c r="H131" s="28"/>
      <c r="I131" s="28"/>
      <c r="J131" s="27"/>
      <c r="K131" s="29">
        <f>D131</f>
        <v>20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39">
        <v>9433.0</v>
      </c>
      <c r="E132" s="39">
        <v>3561385.0</v>
      </c>
      <c r="F132" s="38">
        <v>264.9</v>
      </c>
      <c r="G132" s="29"/>
      <c r="H132" s="28"/>
      <c r="I132" s="28"/>
      <c r="J132" s="27"/>
      <c r="K132" s="29">
        <f>SUM(K129:K131)</f>
        <v>9407.499877</v>
      </c>
      <c r="L132" s="29">
        <f t="shared" ref="L132:L134" si="79">K132/(E132/100000)</f>
        <v>264.1528472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26">
        <v>6258.0</v>
      </c>
      <c r="E133" s="26">
        <v>4143792.0</v>
      </c>
      <c r="F133" s="25">
        <v>151.0</v>
      </c>
      <c r="G133" s="27"/>
      <c r="H133" s="28"/>
      <c r="I133" s="28"/>
      <c r="J133" s="27">
        <f t="shared" ref="J133:J134" si="80">(44.6/48.7)*I121</f>
        <v>85.36275154</v>
      </c>
      <c r="K133" s="29">
        <f t="shared" ref="K133:K134" si="81">D133-J133</f>
        <v>6172.637248</v>
      </c>
      <c r="L133" s="29">
        <f t="shared" si="79"/>
        <v>148.9610784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26">
        <v>22877.0</v>
      </c>
      <c r="E134" s="26">
        <v>1.2848597E7</v>
      </c>
      <c r="F134" s="25">
        <v>178.1</v>
      </c>
      <c r="G134" s="27"/>
      <c r="H134" s="28"/>
      <c r="I134" s="28"/>
      <c r="J134" s="27">
        <f t="shared" si="80"/>
        <v>230.5554415</v>
      </c>
      <c r="K134" s="29">
        <f t="shared" si="81"/>
        <v>22646.44456</v>
      </c>
      <c r="L134" s="29">
        <f t="shared" si="79"/>
        <v>176.2561668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25">
        <v>52.0</v>
      </c>
      <c r="E135" s="25" t="s">
        <v>43</v>
      </c>
      <c r="F135" s="25" t="s">
        <v>43</v>
      </c>
      <c r="G135" s="27"/>
      <c r="H135" s="28"/>
      <c r="I135" s="28"/>
      <c r="J135" s="27"/>
      <c r="K135" s="29">
        <f>D135</f>
        <v>52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39">
        <v>29187.0</v>
      </c>
      <c r="E136" s="39">
        <v>1.6992389E7</v>
      </c>
      <c r="F136" s="38">
        <v>171.8</v>
      </c>
      <c r="G136" s="29"/>
      <c r="H136" s="28"/>
      <c r="I136" s="28"/>
      <c r="J136" s="27"/>
      <c r="K136" s="29">
        <f>SUM(K133:K135)</f>
        <v>28871.08181</v>
      </c>
      <c r="L136" s="29">
        <f t="shared" ref="L136:L139" si="82">K136/(E136/100000)</f>
        <v>169.9059609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39">
        <v>40790.0</v>
      </c>
      <c r="E137" s="39">
        <v>2.2838403E7</v>
      </c>
      <c r="F137" s="38">
        <v>178.6</v>
      </c>
      <c r="G137" s="29"/>
      <c r="H137" s="28"/>
      <c r="I137" s="28"/>
      <c r="J137" s="27"/>
      <c r="K137" s="29">
        <f>SUM(K136,K132,K128,K124)</f>
        <v>40790</v>
      </c>
      <c r="L137" s="29">
        <f t="shared" si="82"/>
        <v>178.6026808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25">
        <v>76.0</v>
      </c>
      <c r="E138" s="26">
        <v>156794.0</v>
      </c>
      <c r="F138" s="25">
        <v>48.5</v>
      </c>
      <c r="G138" s="27"/>
      <c r="H138" s="28"/>
      <c r="I138" s="28">
        <f>I141-I139</f>
        <v>103.82</v>
      </c>
      <c r="J138" s="27"/>
      <c r="K138" s="29">
        <f>D138+I138</f>
        <v>179.82</v>
      </c>
      <c r="L138" s="29">
        <f t="shared" si="82"/>
        <v>114.6855109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26">
        <v>1122.0</v>
      </c>
      <c r="E139" s="26">
        <v>180275.0</v>
      </c>
      <c r="F139" s="25">
        <v>622.4</v>
      </c>
      <c r="G139" s="27">
        <v>1.25</v>
      </c>
      <c r="H139" s="28">
        <f>D139*G139</f>
        <v>1402.5</v>
      </c>
      <c r="I139" s="28">
        <f>H139-D139</f>
        <v>280.5</v>
      </c>
      <c r="J139" s="27"/>
      <c r="K139" s="29">
        <f>H139</f>
        <v>1402.5</v>
      </c>
      <c r="L139" s="29">
        <f t="shared" si="82"/>
        <v>777.978089</v>
      </c>
      <c r="M139" s="29">
        <f>L151*(E139/100000)</f>
        <v>395.642586</v>
      </c>
      <c r="N139" s="27">
        <f>K139-M139</f>
        <v>1006.857414</v>
      </c>
      <c r="O139" s="42">
        <v>37.0</v>
      </c>
      <c r="P139" s="46">
        <v>43.85</v>
      </c>
      <c r="Q139" s="28">
        <f>N139*P139</f>
        <v>44150.6976</v>
      </c>
    </row>
    <row r="140">
      <c r="A140" s="32"/>
      <c r="B140" s="32"/>
      <c r="C140" s="24" t="s">
        <v>42</v>
      </c>
      <c r="D140" s="25">
        <v>3.0</v>
      </c>
      <c r="E140" s="25" t="s">
        <v>43</v>
      </c>
      <c r="F140" s="25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39">
        <v>1201.0</v>
      </c>
      <c r="E141" s="39">
        <v>337069.0</v>
      </c>
      <c r="F141" s="38">
        <v>356.3</v>
      </c>
      <c r="G141" s="29">
        <v>1.32</v>
      </c>
      <c r="H141" s="28">
        <f>D141*G141</f>
        <v>1585.32</v>
      </c>
      <c r="I141" s="28">
        <f>H141-D141</f>
        <v>384.32</v>
      </c>
      <c r="J141" s="27"/>
      <c r="K141" s="29">
        <f>SUM(K138:K140)</f>
        <v>1585.32</v>
      </c>
      <c r="L141" s="29">
        <f t="shared" ref="L141:L143" si="83">K141/(E141/100000)</f>
        <v>470.325067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25">
        <v>57.0</v>
      </c>
      <c r="E142" s="26">
        <v>79846.0</v>
      </c>
      <c r="F142" s="25">
        <v>71.4</v>
      </c>
      <c r="G142" s="27"/>
      <c r="H142" s="28"/>
      <c r="I142" s="28"/>
      <c r="J142" s="27">
        <f t="shared" ref="J142:J143" si="84">(0.5/48.7)*I138</f>
        <v>1.065913758</v>
      </c>
      <c r="K142" s="29">
        <f t="shared" ref="K142:K143" si="85">D142-J142</f>
        <v>55.93408624</v>
      </c>
      <c r="L142" s="29">
        <f t="shared" si="83"/>
        <v>70.05245879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26">
        <v>1355.0</v>
      </c>
      <c r="E143" s="26">
        <v>1764262.0</v>
      </c>
      <c r="F143" s="25">
        <v>76.8</v>
      </c>
      <c r="G143" s="27"/>
      <c r="H143" s="28"/>
      <c r="I143" s="28"/>
      <c r="J143" s="27">
        <f t="shared" si="84"/>
        <v>2.879876797</v>
      </c>
      <c r="K143" s="29">
        <f t="shared" si="85"/>
        <v>1352.120123</v>
      </c>
      <c r="L143" s="29">
        <f t="shared" si="83"/>
        <v>76.63941768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25">
        <v>9.0</v>
      </c>
      <c r="E144" s="25" t="s">
        <v>43</v>
      </c>
      <c r="F144" s="25" t="s">
        <v>43</v>
      </c>
      <c r="G144" s="27"/>
      <c r="H144" s="28"/>
      <c r="I144" s="28"/>
      <c r="J144" s="27"/>
      <c r="K144" s="29">
        <f>D144</f>
        <v>9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39">
        <v>1421.0</v>
      </c>
      <c r="E145" s="39">
        <v>1844108.0</v>
      </c>
      <c r="F145" s="38">
        <v>77.1</v>
      </c>
      <c r="G145" s="29"/>
      <c r="H145" s="28"/>
      <c r="I145" s="28"/>
      <c r="J145" s="27"/>
      <c r="K145" s="29">
        <f>SUM(K142:K144)</f>
        <v>1417.054209</v>
      </c>
      <c r="L145" s="29">
        <f t="shared" ref="L145:L147" si="86">K145/(E145/100000)</f>
        <v>76.84225704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25">
        <v>179.0</v>
      </c>
      <c r="E146" s="26">
        <v>250416.0</v>
      </c>
      <c r="F146" s="25">
        <v>71.5</v>
      </c>
      <c r="G146" s="27"/>
      <c r="H146" s="28"/>
      <c r="I146" s="28"/>
      <c r="J146" s="27">
        <f t="shared" ref="J146:J147" si="87">(3.6/48.7)*I138</f>
        <v>7.674579055</v>
      </c>
      <c r="K146" s="29">
        <f t="shared" ref="K146:K147" si="88">D146-J146</f>
        <v>171.3254209</v>
      </c>
      <c r="L146" s="29">
        <f t="shared" si="86"/>
        <v>68.41632362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26">
        <v>10035.0</v>
      </c>
      <c r="E147" s="26">
        <v>2886841.0</v>
      </c>
      <c r="F147" s="25">
        <v>347.6</v>
      </c>
      <c r="G147" s="27"/>
      <c r="H147" s="28"/>
      <c r="I147" s="28"/>
      <c r="J147" s="27">
        <f t="shared" si="87"/>
        <v>20.73511294</v>
      </c>
      <c r="K147" s="29">
        <f t="shared" si="88"/>
        <v>10014.26489</v>
      </c>
      <c r="L147" s="29">
        <f t="shared" si="86"/>
        <v>346.8935382</v>
      </c>
      <c r="M147" s="29">
        <f>L151*(E147/100000)</f>
        <v>6335.638545</v>
      </c>
      <c r="N147" s="27">
        <f>K147-M147</f>
        <v>3678.626342</v>
      </c>
      <c r="O147" s="42">
        <v>37.0</v>
      </c>
      <c r="P147" s="46">
        <v>43.85</v>
      </c>
      <c r="Q147" s="28">
        <f>N147*P147</f>
        <v>161307.7651</v>
      </c>
    </row>
    <row r="148">
      <c r="A148" s="32"/>
      <c r="B148" s="32"/>
      <c r="C148" s="24" t="s">
        <v>42</v>
      </c>
      <c r="D148" s="25">
        <v>31.0</v>
      </c>
      <c r="E148" s="25" t="s">
        <v>43</v>
      </c>
      <c r="F148" s="25" t="s">
        <v>43</v>
      </c>
      <c r="G148" s="27"/>
      <c r="H148" s="28"/>
      <c r="I148" s="28"/>
      <c r="J148" s="27"/>
      <c r="K148" s="29">
        <f>D148</f>
        <v>31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39">
        <v>10245.0</v>
      </c>
      <c r="E149" s="39">
        <v>3137257.0</v>
      </c>
      <c r="F149" s="38">
        <v>326.6</v>
      </c>
      <c r="G149" s="29"/>
      <c r="H149" s="28"/>
      <c r="I149" s="28"/>
      <c r="J149" s="27"/>
      <c r="K149" s="29">
        <f>SUM(K146:K148)</f>
        <v>10216.59031</v>
      </c>
      <c r="L149" s="29">
        <f t="shared" ref="L149:L151" si="89">K149/(E149/100000)</f>
        <v>325.6535983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26">
        <v>7481.0</v>
      </c>
      <c r="E150" s="26">
        <v>4026343.0</v>
      </c>
      <c r="F150" s="25">
        <v>185.8</v>
      </c>
      <c r="G150" s="27"/>
      <c r="H150" s="28"/>
      <c r="I150" s="28"/>
      <c r="J150" s="27">
        <f t="shared" ref="J150:J151" si="90">(44.6/48.7)*I138</f>
        <v>95.07950719</v>
      </c>
      <c r="K150" s="29">
        <f t="shared" ref="K150:K151" si="91">D150-J150</f>
        <v>7385.920493</v>
      </c>
      <c r="L150" s="29">
        <f t="shared" si="89"/>
        <v>183.4399228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26">
        <v>27654.0</v>
      </c>
      <c r="E151" s="26">
        <v>1.2483527E7</v>
      </c>
      <c r="F151" s="25">
        <v>221.5</v>
      </c>
      <c r="G151" s="27"/>
      <c r="H151" s="28"/>
      <c r="I151" s="28"/>
      <c r="J151" s="27">
        <f t="shared" si="90"/>
        <v>256.8850103</v>
      </c>
      <c r="K151" s="29">
        <f t="shared" si="91"/>
        <v>27397.11499</v>
      </c>
      <c r="L151" s="29">
        <f t="shared" si="89"/>
        <v>219.4661412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25">
        <v>79.0</v>
      </c>
      <c r="E152" s="25" t="s">
        <v>43</v>
      </c>
      <c r="F152" s="25" t="s">
        <v>43</v>
      </c>
      <c r="G152" s="27"/>
      <c r="H152" s="28"/>
      <c r="I152" s="28"/>
      <c r="J152" s="27"/>
      <c r="K152" s="29">
        <f>D152</f>
        <v>79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39">
        <v>35214.0</v>
      </c>
      <c r="E153" s="39">
        <v>1.650987E7</v>
      </c>
      <c r="F153" s="38">
        <v>213.3</v>
      </c>
      <c r="G153" s="29"/>
      <c r="H153" s="28"/>
      <c r="I153" s="28"/>
      <c r="J153" s="27"/>
      <c r="K153" s="29">
        <f>SUM(K150:K152)</f>
        <v>34862.03548</v>
      </c>
      <c r="L153" s="29">
        <f t="shared" ref="L153:L156" si="92">K153/(E153/100000)</f>
        <v>211.1587522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39">
        <v>48081.0</v>
      </c>
      <c r="E154" s="39">
        <v>2.1828304E7</v>
      </c>
      <c r="F154" s="38">
        <v>220.3</v>
      </c>
      <c r="G154" s="29"/>
      <c r="H154" s="28"/>
      <c r="I154" s="28"/>
      <c r="J154" s="27"/>
      <c r="K154" s="29">
        <f>SUM(K153,K149,K145,K141)</f>
        <v>48081</v>
      </c>
      <c r="L154" s="29">
        <f t="shared" si="92"/>
        <v>220.2690598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25">
        <v>71.0</v>
      </c>
      <c r="E155" s="26">
        <v>143562.0</v>
      </c>
      <c r="F155" s="25">
        <v>49.5</v>
      </c>
      <c r="G155" s="27"/>
      <c r="H155" s="28"/>
      <c r="I155" s="28">
        <f>I158-I156</f>
        <v>100.76</v>
      </c>
      <c r="J155" s="27"/>
      <c r="K155" s="29">
        <f>D155+I155</f>
        <v>171.76</v>
      </c>
      <c r="L155" s="29">
        <f t="shared" si="92"/>
        <v>119.6416879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26">
        <v>1092.0</v>
      </c>
      <c r="E156" s="26">
        <v>162989.0</v>
      </c>
      <c r="F156" s="25">
        <v>670.0</v>
      </c>
      <c r="G156" s="27">
        <v>1.25</v>
      </c>
      <c r="H156" s="28">
        <f>D156*G156</f>
        <v>1365</v>
      </c>
      <c r="I156" s="28">
        <f>H156-D156</f>
        <v>273</v>
      </c>
      <c r="J156" s="27"/>
      <c r="K156" s="29">
        <f>H156</f>
        <v>1365</v>
      </c>
      <c r="L156" s="29">
        <f t="shared" si="92"/>
        <v>837.4798299</v>
      </c>
      <c r="M156" s="29">
        <f>L168*(E156/100000)</f>
        <v>441.5880747</v>
      </c>
      <c r="N156" s="27">
        <f>K156-M156</f>
        <v>923.4119253</v>
      </c>
      <c r="O156" s="42">
        <v>42.0</v>
      </c>
      <c r="P156" s="46">
        <v>39.25</v>
      </c>
      <c r="Q156" s="28">
        <f>N156*P156</f>
        <v>36243.91807</v>
      </c>
    </row>
    <row r="157">
      <c r="A157" s="32"/>
      <c r="B157" s="32"/>
      <c r="C157" s="24" t="s">
        <v>42</v>
      </c>
      <c r="D157" s="25">
        <v>5.0</v>
      </c>
      <c r="E157" s="25" t="s">
        <v>43</v>
      </c>
      <c r="F157" s="25" t="s">
        <v>43</v>
      </c>
      <c r="G157" s="27"/>
      <c r="H157" s="28"/>
      <c r="I157" s="28"/>
      <c r="J157" s="27"/>
      <c r="K157" s="29">
        <f>D157</f>
        <v>5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39">
        <v>1168.0</v>
      </c>
      <c r="E158" s="39">
        <v>306551.0</v>
      </c>
      <c r="F158" s="38">
        <v>381.0</v>
      </c>
      <c r="G158" s="29">
        <v>1.32</v>
      </c>
      <c r="H158" s="28">
        <f>D158*G158</f>
        <v>1541.76</v>
      </c>
      <c r="I158" s="28">
        <f>H158-D158</f>
        <v>373.76</v>
      </c>
      <c r="J158" s="27"/>
      <c r="K158" s="29">
        <f>SUM(K155:K157)</f>
        <v>1541.76</v>
      </c>
      <c r="L158" s="29">
        <f t="shared" ref="L158:L160" si="93">K158/(E158/100000)</f>
        <v>502.937521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25">
        <v>69.0</v>
      </c>
      <c r="E159" s="26">
        <v>72579.0</v>
      </c>
      <c r="F159" s="25">
        <v>95.1</v>
      </c>
      <c r="G159" s="27"/>
      <c r="H159" s="28"/>
      <c r="I159" s="28"/>
      <c r="J159" s="27">
        <f t="shared" ref="J159:J160" si="94">(0.5/48.7)*I155</f>
        <v>1.03449692</v>
      </c>
      <c r="K159" s="29">
        <f t="shared" ref="K159:K160" si="95">D159-J159</f>
        <v>67.96550308</v>
      </c>
      <c r="L159" s="29">
        <f t="shared" si="93"/>
        <v>93.64348238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26">
        <v>1694.0</v>
      </c>
      <c r="E160" s="26">
        <v>1579815.0</v>
      </c>
      <c r="F160" s="25">
        <v>107.2</v>
      </c>
      <c r="G160" s="27"/>
      <c r="H160" s="28"/>
      <c r="I160" s="28"/>
      <c r="J160" s="27">
        <f t="shared" si="94"/>
        <v>2.802874743</v>
      </c>
      <c r="K160" s="29">
        <f t="shared" si="95"/>
        <v>1691.197125</v>
      </c>
      <c r="L160" s="29">
        <f t="shared" si="93"/>
        <v>107.0503271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25">
        <v>10.0</v>
      </c>
      <c r="E161" s="25" t="s">
        <v>43</v>
      </c>
      <c r="F161" s="25" t="s">
        <v>43</v>
      </c>
      <c r="G161" s="27"/>
      <c r="H161" s="28"/>
      <c r="I161" s="28"/>
      <c r="J161" s="27"/>
      <c r="K161" s="29">
        <f>D161</f>
        <v>10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39">
        <v>1773.0</v>
      </c>
      <c r="E162" s="39">
        <v>1652394.0</v>
      </c>
      <c r="F162" s="38">
        <v>107.3</v>
      </c>
      <c r="G162" s="29"/>
      <c r="H162" s="28"/>
      <c r="I162" s="28"/>
      <c r="J162" s="27"/>
      <c r="K162" s="29">
        <f>SUM(K159:K161)</f>
        <v>1769.162628</v>
      </c>
      <c r="L162" s="29">
        <f t="shared" ref="L162:L164" si="96">K162/(E162/100000)</f>
        <v>107.0666335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25">
        <v>179.0</v>
      </c>
      <c r="E163" s="26">
        <v>226874.0</v>
      </c>
      <c r="F163" s="25">
        <v>78.9</v>
      </c>
      <c r="G163" s="27"/>
      <c r="H163" s="28"/>
      <c r="I163" s="28"/>
      <c r="J163" s="27">
        <f t="shared" ref="J163:J164" si="97">(3.6/48.7)*I155</f>
        <v>7.448377823</v>
      </c>
      <c r="K163" s="29">
        <f t="shared" ref="K163:K164" si="98">D163-J163</f>
        <v>171.5516222</v>
      </c>
      <c r="L163" s="29">
        <f t="shared" si="96"/>
        <v>75.61537337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26">
        <v>12181.0</v>
      </c>
      <c r="E164" s="26">
        <v>2679873.0</v>
      </c>
      <c r="F164" s="25">
        <v>454.5</v>
      </c>
      <c r="G164" s="27"/>
      <c r="H164" s="28"/>
      <c r="I164" s="28"/>
      <c r="J164" s="27">
        <f t="shared" si="97"/>
        <v>20.18069815</v>
      </c>
      <c r="K164" s="29">
        <f t="shared" si="98"/>
        <v>12160.8193</v>
      </c>
      <c r="L164" s="29">
        <f t="shared" si="96"/>
        <v>453.7834182</v>
      </c>
      <c r="M164" s="29">
        <f>L168*(E164/100000)</f>
        <v>7260.612424</v>
      </c>
      <c r="N164" s="27">
        <f>K164-M164</f>
        <v>4900.206878</v>
      </c>
      <c r="O164" s="42">
        <v>42.0</v>
      </c>
      <c r="P164" s="46">
        <v>39.25</v>
      </c>
      <c r="Q164" s="28">
        <f>N164*P164</f>
        <v>192333.1199</v>
      </c>
    </row>
    <row r="165">
      <c r="A165" s="32"/>
      <c r="B165" s="32"/>
      <c r="C165" s="24" t="s">
        <v>42</v>
      </c>
      <c r="D165" s="25">
        <v>45.0</v>
      </c>
      <c r="E165" s="25" t="s">
        <v>43</v>
      </c>
      <c r="F165" s="25" t="s">
        <v>43</v>
      </c>
      <c r="G165" s="27"/>
      <c r="H165" s="28"/>
      <c r="I165" s="28"/>
      <c r="J165" s="27"/>
      <c r="K165" s="29">
        <f>D165</f>
        <v>45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39">
        <v>12405.0</v>
      </c>
      <c r="E166" s="39">
        <v>2906747.0</v>
      </c>
      <c r="F166" s="38">
        <v>426.8</v>
      </c>
      <c r="G166" s="29"/>
      <c r="H166" s="28"/>
      <c r="I166" s="28"/>
      <c r="J166" s="27"/>
      <c r="K166" s="29">
        <f>SUM(K163:K165)</f>
        <v>12377.37092</v>
      </c>
      <c r="L166" s="29">
        <f t="shared" ref="L166:L168" si="99">K166/(E166/100000)</f>
        <v>425.8152128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26">
        <v>9140.0</v>
      </c>
      <c r="E167" s="26">
        <v>3786476.0</v>
      </c>
      <c r="F167" s="25">
        <v>241.4</v>
      </c>
      <c r="G167" s="27"/>
      <c r="H167" s="28"/>
      <c r="I167" s="28"/>
      <c r="J167" s="27">
        <f t="shared" ref="J167:J168" si="100">(44.6/48.7)*I155</f>
        <v>92.27712526</v>
      </c>
      <c r="K167" s="29">
        <f t="shared" ref="K167:K168" si="101">D167-J167</f>
        <v>9047.722875</v>
      </c>
      <c r="L167" s="29">
        <f t="shared" si="99"/>
        <v>238.9483751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26">
        <v>31829.0</v>
      </c>
      <c r="E168" s="26">
        <v>1.165572E7</v>
      </c>
      <c r="F168" s="25">
        <v>273.1</v>
      </c>
      <c r="G168" s="27"/>
      <c r="H168" s="28"/>
      <c r="I168" s="28"/>
      <c r="J168" s="27">
        <f t="shared" si="100"/>
        <v>250.0164271</v>
      </c>
      <c r="K168" s="29">
        <f t="shared" si="101"/>
        <v>31578.98357</v>
      </c>
      <c r="L168" s="29">
        <f t="shared" si="99"/>
        <v>270.9312129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25">
        <v>94.0</v>
      </c>
      <c r="E169" s="25" t="s">
        <v>43</v>
      </c>
      <c r="F169" s="25" t="s">
        <v>43</v>
      </c>
      <c r="G169" s="27"/>
      <c r="H169" s="28"/>
      <c r="I169" s="28"/>
      <c r="J169" s="27"/>
      <c r="K169" s="29">
        <f>D169</f>
        <v>94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39">
        <v>41063.0</v>
      </c>
      <c r="E170" s="39">
        <v>1.5442196E7</v>
      </c>
      <c r="F170" s="38">
        <v>265.9</v>
      </c>
      <c r="G170" s="29"/>
      <c r="H170" s="28"/>
      <c r="I170" s="28"/>
      <c r="J170" s="27"/>
      <c r="K170" s="29">
        <f>SUM(K167:K169)</f>
        <v>40720.70645</v>
      </c>
      <c r="L170" s="29">
        <f t="shared" ref="L170:L173" si="102">K170/(E170/100000)</f>
        <v>263.6976402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39">
        <v>56409.0</v>
      </c>
      <c r="E171" s="39">
        <v>2.0307888E7</v>
      </c>
      <c r="F171" s="38">
        <v>277.8</v>
      </c>
      <c r="G171" s="29"/>
      <c r="H171" s="28"/>
      <c r="I171" s="28"/>
      <c r="J171" s="27"/>
      <c r="K171" s="29">
        <f>SUM(K170,K166,K162,K158)</f>
        <v>56409</v>
      </c>
      <c r="L171" s="29">
        <f t="shared" si="102"/>
        <v>277.7689142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25">
        <v>67.0</v>
      </c>
      <c r="E172" s="26">
        <v>126940.0</v>
      </c>
      <c r="F172" s="25">
        <v>52.8</v>
      </c>
      <c r="G172" s="27"/>
      <c r="H172" s="28"/>
      <c r="I172" s="28">
        <f>I175-I173</f>
        <v>171.8</v>
      </c>
      <c r="J172" s="27"/>
      <c r="K172" s="29">
        <f>D172+I172</f>
        <v>238.8</v>
      </c>
      <c r="L172" s="29">
        <f t="shared" si="102"/>
        <v>188.1203718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26">
        <v>1354.0</v>
      </c>
      <c r="E173" s="26">
        <v>156038.0</v>
      </c>
      <c r="F173" s="25">
        <v>867.7</v>
      </c>
      <c r="G173" s="27">
        <v>1.42</v>
      </c>
      <c r="H173" s="28">
        <f>D173*G173</f>
        <v>1922.68</v>
      </c>
      <c r="I173" s="28">
        <f>H173-D173</f>
        <v>568.68</v>
      </c>
      <c r="J173" s="27"/>
      <c r="K173" s="29">
        <f>H173</f>
        <v>1922.68</v>
      </c>
      <c r="L173" s="29">
        <f t="shared" si="102"/>
        <v>1232.187031</v>
      </c>
      <c r="M173" s="29">
        <f>L185*(E172/100000)</f>
        <v>466.0861941</v>
      </c>
      <c r="N173" s="27">
        <f>K173-M173</f>
        <v>1456.593806</v>
      </c>
      <c r="O173" s="42">
        <v>47.0</v>
      </c>
      <c r="P173" s="46">
        <v>34.75</v>
      </c>
      <c r="Q173" s="28">
        <f>N173*P173</f>
        <v>50616.63476</v>
      </c>
    </row>
    <row r="174">
      <c r="A174" s="32"/>
      <c r="B174" s="32"/>
      <c r="C174" s="24" t="s">
        <v>42</v>
      </c>
      <c r="D174" s="25">
        <v>3.0</v>
      </c>
      <c r="E174" s="25" t="s">
        <v>43</v>
      </c>
      <c r="F174" s="25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39">
        <v>1424.0</v>
      </c>
      <c r="E175" s="39">
        <v>282978.0</v>
      </c>
      <c r="F175" s="38">
        <v>503.2</v>
      </c>
      <c r="G175" s="29">
        <v>1.52</v>
      </c>
      <c r="H175" s="28">
        <f>D175*G175</f>
        <v>2164.48</v>
      </c>
      <c r="I175" s="28">
        <f>H175-D175</f>
        <v>740.48</v>
      </c>
      <c r="J175" s="27"/>
      <c r="K175" s="29">
        <f>SUM(K172:K174)</f>
        <v>2164.48</v>
      </c>
      <c r="L175" s="29">
        <f t="shared" ref="L175:L177" si="103">K175/(E175/100000)</f>
        <v>764.8933839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25">
        <v>88.0</v>
      </c>
      <c r="E176" s="26">
        <v>60494.0</v>
      </c>
      <c r="F176" s="25">
        <v>145.5</v>
      </c>
      <c r="G176" s="27"/>
      <c r="H176" s="28"/>
      <c r="I176" s="28"/>
      <c r="J176" s="27">
        <f t="shared" ref="J176:J177" si="104">(0.5/48.7)*I172</f>
        <v>1.76386037</v>
      </c>
      <c r="K176" s="29">
        <f t="shared" ref="K176:K177" si="105">D176-J176</f>
        <v>86.23613963</v>
      </c>
      <c r="L176" s="29">
        <f t="shared" si="103"/>
        <v>142.5532113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26">
        <v>2550.0</v>
      </c>
      <c r="E177" s="26">
        <v>1524379.0</v>
      </c>
      <c r="F177" s="25">
        <v>167.3</v>
      </c>
      <c r="G177" s="27"/>
      <c r="H177" s="28"/>
      <c r="I177" s="28"/>
      <c r="J177" s="27">
        <f t="shared" si="104"/>
        <v>5.838603696</v>
      </c>
      <c r="K177" s="29">
        <f t="shared" si="105"/>
        <v>2544.161396</v>
      </c>
      <c r="L177" s="29">
        <f t="shared" si="103"/>
        <v>166.8982186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25">
        <v>18.0</v>
      </c>
      <c r="E178" s="25" t="s">
        <v>43</v>
      </c>
      <c r="F178" s="25" t="s">
        <v>43</v>
      </c>
      <c r="G178" s="27"/>
      <c r="H178" s="28"/>
      <c r="I178" s="28"/>
      <c r="J178" s="27"/>
      <c r="K178" s="29">
        <f>D178</f>
        <v>18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39">
        <v>2656.0</v>
      </c>
      <c r="E179" s="39">
        <v>1584873.0</v>
      </c>
      <c r="F179" s="38">
        <v>167.6</v>
      </c>
      <c r="G179" s="29"/>
      <c r="H179" s="28"/>
      <c r="I179" s="28"/>
      <c r="J179" s="27"/>
      <c r="K179" s="29">
        <f>SUM(K176:K178)</f>
        <v>2648.397536</v>
      </c>
      <c r="L179" s="29">
        <f t="shared" ref="L179:L181" si="106">K179/(E179/100000)</f>
        <v>167.1047167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25">
        <v>231.0</v>
      </c>
      <c r="E180" s="26">
        <v>185309.0</v>
      </c>
      <c r="F180" s="25">
        <v>124.7</v>
      </c>
      <c r="G180" s="27"/>
      <c r="H180" s="28"/>
      <c r="I180" s="28"/>
      <c r="J180" s="27">
        <f t="shared" ref="J180:J181" si="107">(3.6/48.7)*I172</f>
        <v>12.69979466</v>
      </c>
      <c r="K180" s="29">
        <f t="shared" ref="K180:K181" si="108">D180-J180</f>
        <v>218.3002053</v>
      </c>
      <c r="L180" s="29">
        <f t="shared" si="106"/>
        <v>117.8033476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26">
        <v>15956.0</v>
      </c>
      <c r="E181" s="26">
        <v>2583300.0</v>
      </c>
      <c r="F181" s="25">
        <v>617.7</v>
      </c>
      <c r="G181" s="27"/>
      <c r="H181" s="28"/>
      <c r="I181" s="28"/>
      <c r="J181" s="27">
        <f t="shared" si="107"/>
        <v>42.03794661</v>
      </c>
      <c r="K181" s="29">
        <f t="shared" si="108"/>
        <v>15913.96205</v>
      </c>
      <c r="L181" s="29">
        <f t="shared" si="106"/>
        <v>616.0322864</v>
      </c>
      <c r="M181" s="29">
        <f>L185*(E181/100000)</f>
        <v>9485.114741</v>
      </c>
      <c r="N181" s="27">
        <f>K181-M181</f>
        <v>6428.847313</v>
      </c>
      <c r="O181" s="42">
        <v>47.0</v>
      </c>
      <c r="P181" s="46">
        <v>34.75</v>
      </c>
      <c r="Q181" s="28">
        <f>N181*P181</f>
        <v>223402.4441</v>
      </c>
    </row>
    <row r="182">
      <c r="A182" s="32"/>
      <c r="B182" s="32"/>
      <c r="C182" s="24" t="s">
        <v>42</v>
      </c>
      <c r="D182" s="25">
        <v>51.0</v>
      </c>
      <c r="E182" s="25" t="s">
        <v>43</v>
      </c>
      <c r="F182" s="25" t="s">
        <v>43</v>
      </c>
      <c r="G182" s="27"/>
      <c r="H182" s="28"/>
      <c r="I182" s="28"/>
      <c r="J182" s="27"/>
      <c r="K182" s="29">
        <f>D182</f>
        <v>51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39">
        <v>16238.0</v>
      </c>
      <c r="E183" s="39">
        <v>2768609.0</v>
      </c>
      <c r="F183" s="38">
        <v>586.5</v>
      </c>
      <c r="G183" s="29"/>
      <c r="H183" s="28"/>
      <c r="I183" s="28"/>
      <c r="J183" s="27"/>
      <c r="K183" s="29">
        <f>SUM(K180:K182)</f>
        <v>16183.26226</v>
      </c>
      <c r="L183" s="29">
        <f t="shared" ref="L183:L185" si="109">K183/(E183/100000)</f>
        <v>584.5268241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26">
        <v>11941.0</v>
      </c>
      <c r="E184" s="26">
        <v>3489458.0</v>
      </c>
      <c r="F184" s="25">
        <v>342.2</v>
      </c>
      <c r="G184" s="27"/>
      <c r="H184" s="28"/>
      <c r="I184" s="28"/>
      <c r="J184" s="27">
        <f t="shared" ref="J184:J185" si="110">(44.6/48.7)*I172</f>
        <v>157.336345</v>
      </c>
      <c r="K184" s="29">
        <f t="shared" ref="K184:K185" si="111">D184-J184</f>
        <v>11783.66366</v>
      </c>
      <c r="L184" s="29">
        <f t="shared" si="109"/>
        <v>337.6932365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26">
        <v>44011.0</v>
      </c>
      <c r="E185" s="26">
        <v>1.1844688E7</v>
      </c>
      <c r="F185" s="25">
        <v>371.6</v>
      </c>
      <c r="G185" s="27"/>
      <c r="H185" s="28"/>
      <c r="I185" s="28"/>
      <c r="J185" s="27">
        <f t="shared" si="110"/>
        <v>520.8034497</v>
      </c>
      <c r="K185" s="29">
        <f t="shared" si="111"/>
        <v>43490.19655</v>
      </c>
      <c r="L185" s="29">
        <f t="shared" si="109"/>
        <v>367.1704696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25">
        <v>161.0</v>
      </c>
      <c r="E186" s="25" t="s">
        <v>43</v>
      </c>
      <c r="F186" s="25" t="s">
        <v>43</v>
      </c>
      <c r="G186" s="27"/>
      <c r="H186" s="28"/>
      <c r="I186" s="28"/>
      <c r="J186" s="27"/>
      <c r="K186" s="29">
        <f>D186</f>
        <v>161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39">
        <v>56113.0</v>
      </c>
      <c r="E187" s="39">
        <v>1.5334146E7</v>
      </c>
      <c r="F187" s="38">
        <v>365.9</v>
      </c>
      <c r="G187" s="29"/>
      <c r="H187" s="28"/>
      <c r="I187" s="28"/>
      <c r="J187" s="27"/>
      <c r="K187" s="29">
        <f>SUM(K184:K186)</f>
        <v>55434.86021</v>
      </c>
      <c r="L187" s="29">
        <f t="shared" ref="L187:L190" si="112">K187/(E187/100000)</f>
        <v>361.5125368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39">
        <v>76431.0</v>
      </c>
      <c r="E188" s="39">
        <v>1.9970606E7</v>
      </c>
      <c r="F188" s="38">
        <v>382.7</v>
      </c>
      <c r="G188" s="29"/>
      <c r="H188" s="28"/>
      <c r="I188" s="28"/>
      <c r="J188" s="27"/>
      <c r="K188" s="29">
        <f>SUM(K187,K183,K179,K175)</f>
        <v>76431</v>
      </c>
      <c r="L188" s="29">
        <f t="shared" si="112"/>
        <v>382.7174799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25">
        <v>101.0</v>
      </c>
      <c r="E189" s="26">
        <v>109332.0</v>
      </c>
      <c r="F189" s="25">
        <v>92.4</v>
      </c>
      <c r="G189" s="27"/>
      <c r="H189" s="28"/>
      <c r="I189" s="28">
        <f>I192-I190</f>
        <v>224.98</v>
      </c>
      <c r="J189" s="27"/>
      <c r="K189" s="29">
        <f>D189+I189</f>
        <v>325.98</v>
      </c>
      <c r="L189" s="29">
        <f t="shared" si="112"/>
        <v>298.1560751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26">
        <v>1709.0</v>
      </c>
      <c r="E190" s="26">
        <v>158225.0</v>
      </c>
      <c r="F190" s="41">
        <v>1080.1</v>
      </c>
      <c r="G190" s="27">
        <v>1.42</v>
      </c>
      <c r="H190" s="28">
        <f>D190*G190</f>
        <v>2426.78</v>
      </c>
      <c r="I190" s="28">
        <f>H190-D190</f>
        <v>717.78</v>
      </c>
      <c r="J190" s="27"/>
      <c r="K190" s="29">
        <f>H190</f>
        <v>2426.78</v>
      </c>
      <c r="L190" s="29">
        <f t="shared" si="112"/>
        <v>1533.752568</v>
      </c>
      <c r="M190" s="29">
        <f>L202*(E190/100000)</f>
        <v>848.6040562</v>
      </c>
      <c r="N190" s="27">
        <f>K190-M190</f>
        <v>1578.175944</v>
      </c>
      <c r="O190" s="42">
        <v>52.0</v>
      </c>
      <c r="P190" s="46">
        <v>30.3</v>
      </c>
      <c r="Q190" s="28">
        <f>N190*P190</f>
        <v>47818.7311</v>
      </c>
    </row>
    <row r="191">
      <c r="A191" s="32"/>
      <c r="B191" s="32"/>
      <c r="C191" s="24" t="s">
        <v>42</v>
      </c>
      <c r="D191" s="25">
        <v>3.0</v>
      </c>
      <c r="E191" s="25" t="s">
        <v>43</v>
      </c>
      <c r="F191" s="25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39">
        <v>1813.0</v>
      </c>
      <c r="E192" s="39">
        <v>267557.0</v>
      </c>
      <c r="F192" s="38">
        <v>677.6</v>
      </c>
      <c r="G192" s="29">
        <v>1.52</v>
      </c>
      <c r="H192" s="28">
        <f>D192*G192</f>
        <v>2755.76</v>
      </c>
      <c r="I192" s="28">
        <f>H192-D192</f>
        <v>942.76</v>
      </c>
      <c r="J192" s="27"/>
      <c r="K192" s="29">
        <f>SUM(K189:K191)</f>
        <v>2755.76</v>
      </c>
      <c r="L192" s="29">
        <f t="shared" ref="L192:L194" si="113">K192/(E192/100000)</f>
        <v>1029.971184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25">
        <v>89.0</v>
      </c>
      <c r="E193" s="26">
        <v>51716.0</v>
      </c>
      <c r="F193" s="25">
        <v>172.1</v>
      </c>
      <c r="G193" s="27"/>
      <c r="H193" s="28"/>
      <c r="I193" s="28"/>
      <c r="J193" s="27">
        <f t="shared" ref="J193:J194" si="114">(0.5/48.7)*I189</f>
        <v>2.309856263</v>
      </c>
      <c r="K193" s="29">
        <f t="shared" ref="K193:K194" si="115">D193-J193</f>
        <v>86.69014374</v>
      </c>
      <c r="L193" s="29">
        <f t="shared" si="113"/>
        <v>167.6273179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26">
        <v>3478.0</v>
      </c>
      <c r="E194" s="26">
        <v>1330668.0</v>
      </c>
      <c r="F194" s="25">
        <v>261.4</v>
      </c>
      <c r="G194" s="27"/>
      <c r="H194" s="28"/>
      <c r="I194" s="28"/>
      <c r="J194" s="27">
        <f t="shared" si="114"/>
        <v>7.369404517</v>
      </c>
      <c r="K194" s="29">
        <f t="shared" si="115"/>
        <v>3470.630595</v>
      </c>
      <c r="L194" s="29">
        <f t="shared" si="113"/>
        <v>260.8186712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25">
        <v>26.0</v>
      </c>
      <c r="E195" s="25" t="s">
        <v>43</v>
      </c>
      <c r="F195" s="25" t="s">
        <v>43</v>
      </c>
      <c r="G195" s="27"/>
      <c r="H195" s="28"/>
      <c r="I195" s="28"/>
      <c r="J195" s="27"/>
      <c r="K195" s="29">
        <f>D195</f>
        <v>26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39">
        <v>3593.0</v>
      </c>
      <c r="E196" s="39">
        <v>1382384.0</v>
      </c>
      <c r="F196" s="38">
        <v>259.9</v>
      </c>
      <c r="G196" s="29"/>
      <c r="H196" s="28"/>
      <c r="I196" s="28"/>
      <c r="J196" s="27"/>
      <c r="K196" s="29">
        <f>SUM(K193:K195)</f>
        <v>3583.320739</v>
      </c>
      <c r="L196" s="29">
        <f t="shared" ref="L196:L198" si="116">K196/(E196/100000)</f>
        <v>259.2131231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25">
        <v>278.0</v>
      </c>
      <c r="E197" s="26">
        <v>160447.0</v>
      </c>
      <c r="F197" s="25">
        <v>173.3</v>
      </c>
      <c r="G197" s="27"/>
      <c r="H197" s="28"/>
      <c r="I197" s="28"/>
      <c r="J197" s="27">
        <f t="shared" ref="J197:J198" si="117">(3.6/48.7)*I189</f>
        <v>16.63096509</v>
      </c>
      <c r="K197" s="29">
        <f t="shared" ref="K197:K198" si="118">D197-J197</f>
        <v>261.3690349</v>
      </c>
      <c r="L197" s="29">
        <f t="shared" si="116"/>
        <v>162.9005434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26">
        <v>22653.0</v>
      </c>
      <c r="E198" s="26">
        <v>2571167.0</v>
      </c>
      <c r="F198" s="25">
        <v>881.0</v>
      </c>
      <c r="G198" s="27"/>
      <c r="H198" s="28"/>
      <c r="I198" s="28"/>
      <c r="J198" s="27">
        <f t="shared" si="117"/>
        <v>53.05971253</v>
      </c>
      <c r="K198" s="29">
        <f t="shared" si="118"/>
        <v>22599.94029</v>
      </c>
      <c r="L198" s="29">
        <f t="shared" si="116"/>
        <v>878.9759781</v>
      </c>
      <c r="M198" s="29">
        <f>L202*(E198/100000)</f>
        <v>13789.87357</v>
      </c>
      <c r="N198" s="27">
        <f>K198-M198</f>
        <v>8810.06672</v>
      </c>
      <c r="O198" s="42">
        <v>52.0</v>
      </c>
      <c r="P198" s="46">
        <v>30.3</v>
      </c>
      <c r="Q198" s="28">
        <f>N198*P198</f>
        <v>266945.0216</v>
      </c>
    </row>
    <row r="199">
      <c r="A199" s="32"/>
      <c r="B199" s="32"/>
      <c r="C199" s="24" t="s">
        <v>42</v>
      </c>
      <c r="D199" s="25">
        <v>101.0</v>
      </c>
      <c r="E199" s="25" t="s">
        <v>43</v>
      </c>
      <c r="F199" s="25" t="s">
        <v>43</v>
      </c>
      <c r="G199" s="27"/>
      <c r="H199" s="28"/>
      <c r="I199" s="28"/>
      <c r="J199" s="27"/>
      <c r="K199" s="29">
        <f>D199</f>
        <v>101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39">
        <v>23032.0</v>
      </c>
      <c r="E200" s="39">
        <v>2731614.0</v>
      </c>
      <c r="F200" s="38">
        <v>843.2</v>
      </c>
      <c r="G200" s="29"/>
      <c r="H200" s="28"/>
      <c r="I200" s="28"/>
      <c r="J200" s="27"/>
      <c r="K200" s="29">
        <f>SUM(K197:K199)</f>
        <v>22962.30932</v>
      </c>
      <c r="L200" s="29">
        <f t="shared" ref="L200:L202" si="119">K200/(E200/100000)</f>
        <v>840.6132536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26">
        <v>15857.0</v>
      </c>
      <c r="E201" s="26">
        <v>3066536.0</v>
      </c>
      <c r="F201" s="25">
        <v>517.1</v>
      </c>
      <c r="G201" s="27"/>
      <c r="H201" s="28"/>
      <c r="I201" s="28"/>
      <c r="J201" s="27">
        <f t="shared" ref="J201:J202" si="120">(44.6/48.7)*I189</f>
        <v>206.0391786</v>
      </c>
      <c r="K201" s="29">
        <f t="shared" ref="K201:K202" si="121">D201-J201</f>
        <v>15650.96082</v>
      </c>
      <c r="L201" s="29">
        <f t="shared" si="119"/>
        <v>510.3791647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26">
        <v>70098.0</v>
      </c>
      <c r="E202" s="26">
        <v>1.2947436E7</v>
      </c>
      <c r="F202" s="25">
        <v>541.4</v>
      </c>
      <c r="G202" s="27"/>
      <c r="H202" s="28"/>
      <c r="I202" s="28"/>
      <c r="J202" s="27">
        <f t="shared" si="120"/>
        <v>657.350883</v>
      </c>
      <c r="K202" s="29">
        <f t="shared" si="121"/>
        <v>69440.64912</v>
      </c>
      <c r="L202" s="29">
        <f t="shared" si="119"/>
        <v>536.3274174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25">
        <v>318.0</v>
      </c>
      <c r="E203" s="25" t="s">
        <v>43</v>
      </c>
      <c r="F203" s="25" t="s">
        <v>43</v>
      </c>
      <c r="G203" s="27"/>
      <c r="H203" s="28"/>
      <c r="I203" s="28"/>
      <c r="J203" s="27"/>
      <c r="K203" s="29">
        <f>D203</f>
        <v>318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39">
        <v>86273.0</v>
      </c>
      <c r="E204" s="39">
        <v>1.6013972E7</v>
      </c>
      <c r="F204" s="38">
        <v>538.7</v>
      </c>
      <c r="G204" s="29"/>
      <c r="H204" s="28"/>
      <c r="I204" s="28"/>
      <c r="J204" s="27"/>
      <c r="K204" s="29">
        <f>SUM(K201:K203)</f>
        <v>85409.60994</v>
      </c>
      <c r="L204" s="29">
        <f t="shared" ref="L204:L207" si="122">K204/(E204/100000)</f>
        <v>533.3443192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39">
        <v>114711.0</v>
      </c>
      <c r="E205" s="39">
        <v>2.0395527E7</v>
      </c>
      <c r="F205" s="38">
        <v>562.4</v>
      </c>
      <c r="G205" s="29"/>
      <c r="H205" s="28"/>
      <c r="I205" s="28"/>
      <c r="J205" s="27"/>
      <c r="K205" s="29">
        <f>SUM(K204,K200,K196,K192)</f>
        <v>114711</v>
      </c>
      <c r="L205" s="29">
        <f t="shared" si="122"/>
        <v>562.432145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25">
        <v>121.0</v>
      </c>
      <c r="E206" s="26">
        <v>93529.0</v>
      </c>
      <c r="F206" s="25">
        <v>129.4</v>
      </c>
      <c r="G206" s="27"/>
      <c r="H206" s="28"/>
      <c r="I206" s="28">
        <f>I209-I207</f>
        <v>284.78</v>
      </c>
      <c r="J206" s="27"/>
      <c r="K206" s="29">
        <f>D206+I206</f>
        <v>405.78</v>
      </c>
      <c r="L206" s="29">
        <f t="shared" si="122"/>
        <v>433.8547402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26">
        <v>2331.0</v>
      </c>
      <c r="E207" s="26">
        <v>172115.0</v>
      </c>
      <c r="F207" s="41">
        <v>1354.3</v>
      </c>
      <c r="G207" s="27">
        <v>1.28</v>
      </c>
      <c r="H207" s="28">
        <f>D207*G207</f>
        <v>2983.68</v>
      </c>
      <c r="I207" s="28">
        <f>H207-D207</f>
        <v>652.68</v>
      </c>
      <c r="J207" s="27"/>
      <c r="K207" s="29">
        <f>H207</f>
        <v>2983.68</v>
      </c>
      <c r="L207" s="29">
        <f t="shared" si="122"/>
        <v>1733.538622</v>
      </c>
      <c r="M207" s="29">
        <f>L219*(E207/100000)</f>
        <v>1385.875312</v>
      </c>
      <c r="N207" s="27">
        <f>K207-M207</f>
        <v>1597.804688</v>
      </c>
      <c r="O207" s="42">
        <v>57.0</v>
      </c>
      <c r="P207" s="46">
        <v>26.1</v>
      </c>
      <c r="Q207" s="28">
        <f>N207*P207</f>
        <v>41702.70235</v>
      </c>
    </row>
    <row r="208">
      <c r="A208" s="32"/>
      <c r="B208" s="32"/>
      <c r="C208" s="24" t="s">
        <v>42</v>
      </c>
      <c r="D208" s="25">
        <v>15.0</v>
      </c>
      <c r="E208" s="25" t="s">
        <v>43</v>
      </c>
      <c r="F208" s="25" t="s">
        <v>43</v>
      </c>
      <c r="G208" s="27"/>
      <c r="H208" s="28"/>
      <c r="I208" s="28"/>
      <c r="J208" s="27"/>
      <c r="K208" s="29">
        <f>D208</f>
        <v>15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39">
        <v>2467.0</v>
      </c>
      <c r="E209" s="39">
        <v>265644.0</v>
      </c>
      <c r="F209" s="38">
        <v>928.7</v>
      </c>
      <c r="G209" s="29">
        <v>1.38</v>
      </c>
      <c r="H209" s="28">
        <f>D209*G209</f>
        <v>3404.46</v>
      </c>
      <c r="I209" s="28">
        <f>H209-D209</f>
        <v>937.46</v>
      </c>
      <c r="J209" s="27"/>
      <c r="K209" s="29">
        <f>SUM(K206:K208)</f>
        <v>3404.46</v>
      </c>
      <c r="L209" s="29">
        <f t="shared" ref="L209:L211" si="123">K209/(E209/100000)</f>
        <v>1281.587388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25">
        <v>111.0</v>
      </c>
      <c r="E210" s="26">
        <v>43426.0</v>
      </c>
      <c r="F210" s="25">
        <v>255.6</v>
      </c>
      <c r="G210" s="27"/>
      <c r="H210" s="28"/>
      <c r="I210" s="28"/>
      <c r="J210" s="27">
        <f t="shared" ref="J210:J211" si="124">(0.5/48.7)*I206</f>
        <v>2.923819302</v>
      </c>
      <c r="K210" s="29">
        <f t="shared" ref="K210:K211" si="125">D210-J210</f>
        <v>108.0761807</v>
      </c>
      <c r="L210" s="29">
        <f t="shared" si="123"/>
        <v>248.8743626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26">
        <v>4822.0</v>
      </c>
      <c r="E211" s="26">
        <v>1211363.0</v>
      </c>
      <c r="F211" s="25">
        <v>398.1</v>
      </c>
      <c r="G211" s="27"/>
      <c r="H211" s="28"/>
      <c r="I211" s="28"/>
      <c r="J211" s="27">
        <f t="shared" si="124"/>
        <v>6.701026694</v>
      </c>
      <c r="K211" s="29">
        <f t="shared" si="125"/>
        <v>4815.298973</v>
      </c>
      <c r="L211" s="29">
        <f t="shared" si="123"/>
        <v>397.5108183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25">
        <v>43.0</v>
      </c>
      <c r="E212" s="25" t="s">
        <v>43</v>
      </c>
      <c r="F212" s="25" t="s">
        <v>43</v>
      </c>
      <c r="G212" s="27"/>
      <c r="H212" s="28"/>
      <c r="I212" s="28"/>
      <c r="J212" s="27"/>
      <c r="K212" s="29">
        <f>D212</f>
        <v>43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39">
        <v>4976.0</v>
      </c>
      <c r="E213" s="39">
        <v>1254789.0</v>
      </c>
      <c r="F213" s="38">
        <v>396.6</v>
      </c>
      <c r="G213" s="29"/>
      <c r="H213" s="28"/>
      <c r="I213" s="28"/>
      <c r="J213" s="27"/>
      <c r="K213" s="29">
        <f>SUM(K210:K212)</f>
        <v>4966.375154</v>
      </c>
      <c r="L213" s="29">
        <f t="shared" ref="L213:L215" si="126">K213/(E213/100000)</f>
        <v>395.7936477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25">
        <v>365.0</v>
      </c>
      <c r="E214" s="26">
        <v>139004.0</v>
      </c>
      <c r="F214" s="25">
        <v>262.6</v>
      </c>
      <c r="G214" s="27"/>
      <c r="H214" s="28"/>
      <c r="I214" s="28"/>
      <c r="J214" s="27">
        <f t="shared" ref="J214:J215" si="127">(3.6/48.7)*I206</f>
        <v>21.05149897</v>
      </c>
      <c r="K214" s="29">
        <f t="shared" ref="K214:K215" si="128">D214-J214</f>
        <v>343.948501</v>
      </c>
      <c r="L214" s="29">
        <f t="shared" si="126"/>
        <v>247.4378443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26">
        <v>34888.0</v>
      </c>
      <c r="E215" s="26">
        <v>2642830.0</v>
      </c>
      <c r="F215" s="41">
        <v>1320.1</v>
      </c>
      <c r="G215" s="27"/>
      <c r="H215" s="28"/>
      <c r="I215" s="28"/>
      <c r="J215" s="29">
        <f t="shared" si="127"/>
        <v>48.2473922</v>
      </c>
      <c r="K215" s="29">
        <f t="shared" si="128"/>
        <v>34839.75261</v>
      </c>
      <c r="L215" s="29">
        <f t="shared" si="126"/>
        <v>1318.274449</v>
      </c>
      <c r="M215" s="29">
        <f>L219*(E215/100000)</f>
        <v>21280.14904</v>
      </c>
      <c r="N215" s="29">
        <f>K215-M215</f>
        <v>13559.60357</v>
      </c>
      <c r="O215" s="42">
        <v>57.0</v>
      </c>
      <c r="P215" s="33">
        <v>26.1</v>
      </c>
      <c r="Q215" s="28">
        <f>N215*P215</f>
        <v>353905.6532</v>
      </c>
    </row>
    <row r="216">
      <c r="A216" s="32"/>
      <c r="B216" s="32"/>
      <c r="C216" s="24" t="s">
        <v>42</v>
      </c>
      <c r="D216" s="25">
        <v>169.0</v>
      </c>
      <c r="E216" s="25" t="s">
        <v>43</v>
      </c>
      <c r="F216" s="25" t="s">
        <v>43</v>
      </c>
      <c r="G216" s="27"/>
      <c r="H216" s="28"/>
      <c r="I216" s="28"/>
      <c r="J216" s="27"/>
      <c r="K216" s="29">
        <f>D216</f>
        <v>169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39">
        <v>35422.0</v>
      </c>
      <c r="E217" s="39">
        <v>2781834.0</v>
      </c>
      <c r="F217" s="43">
        <v>1273.3</v>
      </c>
      <c r="G217" s="27"/>
      <c r="H217" s="28"/>
      <c r="I217" s="28"/>
      <c r="J217" s="27"/>
      <c r="K217" s="29">
        <f>SUM(K214:K216)</f>
        <v>35352.70111</v>
      </c>
      <c r="L217" s="29">
        <f t="shared" ref="L217:L219" si="129">K217/(E217/100000)</f>
        <v>1270.841506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26">
        <v>21267.0</v>
      </c>
      <c r="E218" s="26">
        <v>2650706.0</v>
      </c>
      <c r="F218" s="25">
        <v>802.3</v>
      </c>
      <c r="G218" s="27"/>
      <c r="H218" s="28"/>
      <c r="I218" s="28"/>
      <c r="J218" s="27">
        <f t="shared" ref="J218:J219" si="130">(44.6/48.7)*I206</f>
        <v>260.8046817</v>
      </c>
      <c r="K218" s="29">
        <f t="shared" ref="K218:K219" si="131">D218-J218</f>
        <v>21006.19532</v>
      </c>
      <c r="L218" s="29">
        <f t="shared" si="129"/>
        <v>792.4754884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26">
        <v>118561.0</v>
      </c>
      <c r="E219" s="26">
        <v>1.4650126E7</v>
      </c>
      <c r="F219" s="25">
        <v>809.3</v>
      </c>
      <c r="G219" s="27"/>
      <c r="H219" s="28"/>
      <c r="I219" s="28"/>
      <c r="J219" s="27">
        <f t="shared" si="130"/>
        <v>597.7315811</v>
      </c>
      <c r="K219" s="29">
        <f t="shared" si="131"/>
        <v>117963.2684</v>
      </c>
      <c r="L219" s="29">
        <f t="shared" si="129"/>
        <v>805.203098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25">
        <v>535.0</v>
      </c>
      <c r="E220" s="25" t="s">
        <v>43</v>
      </c>
      <c r="F220" s="25" t="s">
        <v>43</v>
      </c>
      <c r="G220" s="27"/>
      <c r="H220" s="28"/>
      <c r="I220" s="28"/>
      <c r="J220" s="27"/>
      <c r="K220" s="29">
        <f>D220</f>
        <v>535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39">
        <v>140363.0</v>
      </c>
      <c r="E221" s="39">
        <v>1.7300832E7</v>
      </c>
      <c r="F221" s="38">
        <v>811.3</v>
      </c>
      <c r="G221" s="29"/>
      <c r="H221" s="28"/>
      <c r="I221" s="28"/>
      <c r="J221" s="27"/>
      <c r="K221" s="29">
        <f>SUM(K218:K220)</f>
        <v>139504.4637</v>
      </c>
      <c r="L221" s="29">
        <f t="shared" ref="L221:L224" si="132">K221/(E221/100000)</f>
        <v>806.3454043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39">
        <v>183228.0</v>
      </c>
      <c r="E222" s="39">
        <v>2.1603099E7</v>
      </c>
      <c r="F222" s="38">
        <v>848.2</v>
      </c>
      <c r="G222" s="29"/>
      <c r="H222" s="28"/>
      <c r="I222" s="28"/>
      <c r="J222" s="27"/>
      <c r="K222" s="29">
        <f>SUM(K221,K217,K213,K209)</f>
        <v>183228</v>
      </c>
      <c r="L222" s="29">
        <f t="shared" si="132"/>
        <v>848.1560909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25">
        <v>171.0</v>
      </c>
      <c r="E223" s="26">
        <v>73368.0</v>
      </c>
      <c r="F223" s="25">
        <v>233.1</v>
      </c>
      <c r="G223" s="27"/>
      <c r="H223" s="28"/>
      <c r="I223" s="28">
        <f>I226-I224</f>
        <v>342.6</v>
      </c>
      <c r="J223" s="27"/>
      <c r="K223" s="29">
        <f>D223+I223</f>
        <v>513.6</v>
      </c>
      <c r="L223" s="29">
        <f t="shared" si="132"/>
        <v>700.0327118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26">
        <v>2723.0</v>
      </c>
      <c r="E224" s="26">
        <v>160515.0</v>
      </c>
      <c r="F224" s="41">
        <v>1696.4</v>
      </c>
      <c r="G224" s="27">
        <v>1.28</v>
      </c>
      <c r="H224" s="28">
        <f>D224*G224</f>
        <v>3485.44</v>
      </c>
      <c r="I224" s="28">
        <f>H224-D224</f>
        <v>762.44</v>
      </c>
      <c r="J224" s="29"/>
      <c r="K224" s="29">
        <f>H224</f>
        <v>3485.44</v>
      </c>
      <c r="L224" s="29">
        <f t="shared" si="132"/>
        <v>2171.410772</v>
      </c>
      <c r="M224" s="29">
        <f>L236*(E224/100000)</f>
        <v>1870.239663</v>
      </c>
      <c r="N224" s="29">
        <f>K224-M224</f>
        <v>1615.200337</v>
      </c>
      <c r="O224" s="42">
        <v>62.0</v>
      </c>
      <c r="P224" s="33">
        <v>22.1</v>
      </c>
      <c r="Q224" s="28">
        <f>N224*P224</f>
        <v>35695.92745</v>
      </c>
    </row>
    <row r="225">
      <c r="A225" s="32"/>
      <c r="B225" s="32"/>
      <c r="C225" s="24" t="s">
        <v>42</v>
      </c>
      <c r="D225" s="25">
        <v>14.0</v>
      </c>
      <c r="E225" s="25" t="s">
        <v>43</v>
      </c>
      <c r="F225" s="25" t="s">
        <v>43</v>
      </c>
      <c r="G225" s="27"/>
      <c r="H225" s="28"/>
      <c r="I225" s="28"/>
      <c r="J225" s="27"/>
      <c r="K225" s="29">
        <f>D225</f>
        <v>14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39">
        <v>2908.0</v>
      </c>
      <c r="E226" s="39">
        <v>233883.0</v>
      </c>
      <c r="F226" s="43">
        <v>1243.4</v>
      </c>
      <c r="G226" s="29">
        <v>1.38</v>
      </c>
      <c r="H226" s="28">
        <f>D226*G226</f>
        <v>4013.04</v>
      </c>
      <c r="I226" s="28">
        <f>H226-D226</f>
        <v>1105.04</v>
      </c>
      <c r="J226" s="27"/>
      <c r="K226" s="29">
        <f>SUM(K223:K225)</f>
        <v>4013.04</v>
      </c>
      <c r="L226" s="29">
        <f t="shared" ref="L226:L228" si="133">K226/(E226/100000)</f>
        <v>1715.832275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25">
        <v>118.0</v>
      </c>
      <c r="E227" s="26">
        <v>34026.0</v>
      </c>
      <c r="F227" s="25">
        <v>346.8</v>
      </c>
      <c r="G227" s="27"/>
      <c r="H227" s="28"/>
      <c r="I227" s="28"/>
      <c r="J227" s="27">
        <f t="shared" ref="J227:J228" si="134">(0.5/48.7)*I223</f>
        <v>3.517453799</v>
      </c>
      <c r="K227" s="29">
        <f t="shared" ref="K227:K228" si="135">D227-J227</f>
        <v>114.4825462</v>
      </c>
      <c r="L227" s="29">
        <f t="shared" si="133"/>
        <v>336.4560812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26">
        <v>6850.0</v>
      </c>
      <c r="E228" s="26">
        <v>1095144.0</v>
      </c>
      <c r="F228" s="25">
        <v>625.5</v>
      </c>
      <c r="G228" s="27"/>
      <c r="H228" s="28"/>
      <c r="I228" s="28"/>
      <c r="J228" s="27">
        <f t="shared" si="134"/>
        <v>7.827926078</v>
      </c>
      <c r="K228" s="29">
        <f t="shared" si="135"/>
        <v>6842.172074</v>
      </c>
      <c r="L228" s="29">
        <f t="shared" si="133"/>
        <v>624.7737351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25">
        <v>71.0</v>
      </c>
      <c r="E229" s="25" t="s">
        <v>43</v>
      </c>
      <c r="F229" s="25" t="s">
        <v>43</v>
      </c>
      <c r="G229" s="27"/>
      <c r="H229" s="28"/>
      <c r="I229" s="28"/>
      <c r="J229" s="27"/>
      <c r="K229" s="29">
        <f>D229</f>
        <v>71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39">
        <v>7039.0</v>
      </c>
      <c r="E230" s="39">
        <v>1129170.0</v>
      </c>
      <c r="F230" s="38">
        <v>623.4</v>
      </c>
      <c r="G230" s="29"/>
      <c r="H230" s="28"/>
      <c r="I230" s="28"/>
      <c r="J230" s="27"/>
      <c r="K230" s="29">
        <f>SUM(K227:K229)</f>
        <v>7027.65462</v>
      </c>
      <c r="L230" s="29">
        <f t="shared" ref="L230:L232" si="136">K230/(E230/100000)</f>
        <v>622.3734796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25">
        <v>451.0</v>
      </c>
      <c r="E231" s="26">
        <v>111182.0</v>
      </c>
      <c r="F231" s="25">
        <v>405.6</v>
      </c>
      <c r="G231" s="27"/>
      <c r="H231" s="28"/>
      <c r="I231" s="28"/>
      <c r="J231" s="27">
        <f t="shared" ref="J231:J232" si="137">(3.6/48.7)*I223</f>
        <v>25.32566735</v>
      </c>
      <c r="K231" s="29">
        <f t="shared" ref="K231:K232" si="138">D231-J231</f>
        <v>425.6743326</v>
      </c>
      <c r="L231" s="29">
        <f t="shared" si="136"/>
        <v>382.862633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26">
        <v>47705.0</v>
      </c>
      <c r="E232" s="26">
        <v>2431909.0</v>
      </c>
      <c r="F232" s="41">
        <v>1961.6</v>
      </c>
      <c r="G232" s="27"/>
      <c r="H232" s="28"/>
      <c r="I232" s="28"/>
      <c r="J232" s="29">
        <f t="shared" si="137"/>
        <v>56.36106776</v>
      </c>
      <c r="K232" s="29">
        <f t="shared" si="138"/>
        <v>47648.63893</v>
      </c>
      <c r="L232" s="29">
        <f t="shared" si="136"/>
        <v>1959.310111</v>
      </c>
      <c r="M232" s="29">
        <f>L236*(E232/100000)</f>
        <v>28335.37469</v>
      </c>
      <c r="N232" s="29">
        <f>K232-M232</f>
        <v>19313.26424</v>
      </c>
      <c r="O232" s="42">
        <v>62.0</v>
      </c>
      <c r="P232" s="33">
        <v>22.1</v>
      </c>
      <c r="Q232" s="28">
        <f>N232*P232</f>
        <v>426823.1398</v>
      </c>
    </row>
    <row r="233">
      <c r="A233" s="32"/>
      <c r="B233" s="32"/>
      <c r="C233" s="24" t="s">
        <v>42</v>
      </c>
      <c r="D233" s="25">
        <v>237.0</v>
      </c>
      <c r="E233" s="25" t="s">
        <v>43</v>
      </c>
      <c r="F233" s="25" t="s">
        <v>43</v>
      </c>
      <c r="G233" s="27"/>
      <c r="H233" s="28"/>
      <c r="I233" s="28"/>
      <c r="J233" s="27"/>
      <c r="K233" s="29">
        <f>D233</f>
        <v>237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39">
        <v>48393.0</v>
      </c>
      <c r="E234" s="39">
        <v>2543091.0</v>
      </c>
      <c r="F234" s="43">
        <v>1902.9</v>
      </c>
      <c r="G234" s="27"/>
      <c r="H234" s="28"/>
      <c r="I234" s="28"/>
      <c r="J234" s="27"/>
      <c r="K234" s="29">
        <f>SUM(K231:K233)</f>
        <v>48311.31326</v>
      </c>
      <c r="L234" s="29">
        <f t="shared" ref="L234:L236" si="139">K234/(E234/100000)</f>
        <v>1899.708397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26">
        <v>25295.0</v>
      </c>
      <c r="E235" s="26">
        <v>2110687.0</v>
      </c>
      <c r="F235" s="41">
        <v>1198.4</v>
      </c>
      <c r="G235" s="27"/>
      <c r="H235" s="28"/>
      <c r="I235" s="28"/>
      <c r="J235" s="27">
        <f t="shared" ref="J235:J236" si="140">(44.6/48.7)*I223</f>
        <v>313.7568789</v>
      </c>
      <c r="K235" s="29">
        <f t="shared" ref="K235:K236" si="141">D235-J235</f>
        <v>24981.24312</v>
      </c>
      <c r="L235" s="29">
        <f t="shared" si="139"/>
        <v>1183.559814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26">
        <v>172951.0</v>
      </c>
      <c r="E236" s="26">
        <v>1.4783747E7</v>
      </c>
      <c r="F236" s="41">
        <v>1169.9</v>
      </c>
      <c r="G236" s="27"/>
      <c r="H236" s="28"/>
      <c r="I236" s="28"/>
      <c r="J236" s="29">
        <f t="shared" si="140"/>
        <v>698.2510062</v>
      </c>
      <c r="K236" s="29">
        <f t="shared" si="141"/>
        <v>172252.749</v>
      </c>
      <c r="L236" s="29">
        <f t="shared" si="139"/>
        <v>1165.149464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25">
        <v>735.0</v>
      </c>
      <c r="E237" s="25" t="s">
        <v>43</v>
      </c>
      <c r="F237" s="25" t="s">
        <v>43</v>
      </c>
      <c r="G237" s="27"/>
      <c r="H237" s="28"/>
      <c r="I237" s="28"/>
      <c r="J237" s="27"/>
      <c r="K237" s="29">
        <f>D237</f>
        <v>735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39">
        <v>198981.0</v>
      </c>
      <c r="E238" s="39">
        <v>1.6894434E7</v>
      </c>
      <c r="F238" s="43">
        <v>1177.8</v>
      </c>
      <c r="G238" s="27"/>
      <c r="H238" s="28"/>
      <c r="I238" s="28"/>
      <c r="J238" s="27"/>
      <c r="K238" s="29">
        <f>SUM(K235:K237)</f>
        <v>197968.9921</v>
      </c>
      <c r="L238" s="29">
        <f t="shared" ref="L238:L241" si="142">K238/(E238/100000)</f>
        <v>1171.800086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39">
        <v>257321.0</v>
      </c>
      <c r="E239" s="39">
        <v>2.0800578E7</v>
      </c>
      <c r="F239" s="43">
        <v>1237.1</v>
      </c>
      <c r="G239" s="27"/>
      <c r="H239" s="28"/>
      <c r="I239" s="28"/>
      <c r="J239" s="27"/>
      <c r="K239" s="29">
        <f>SUM(K238,K234,K230,K226)</f>
        <v>257321</v>
      </c>
      <c r="L239" s="29">
        <f t="shared" si="142"/>
        <v>1237.085816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25">
        <v>158.0</v>
      </c>
      <c r="E240" s="26">
        <v>49381.0</v>
      </c>
      <c r="F240" s="25">
        <v>320.0</v>
      </c>
      <c r="G240" s="27"/>
      <c r="H240" s="28"/>
      <c r="I240" s="28">
        <f>I243-I241</f>
        <v>318.16</v>
      </c>
      <c r="J240" s="27"/>
      <c r="K240" s="29">
        <f>D240+I240</f>
        <v>476.16</v>
      </c>
      <c r="L240" s="29">
        <f t="shared" si="142"/>
        <v>964.2575079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26">
        <v>2723.0</v>
      </c>
      <c r="E241" s="26">
        <v>127224.0</v>
      </c>
      <c r="F241" s="41">
        <v>2140.3</v>
      </c>
      <c r="G241" s="27">
        <v>1.49</v>
      </c>
      <c r="H241" s="28">
        <f>D241*G241</f>
        <v>4057.27</v>
      </c>
      <c r="I241" s="28">
        <f>H241-D241</f>
        <v>1334.27</v>
      </c>
      <c r="J241" s="29"/>
      <c r="K241" s="29">
        <f>H241</f>
        <v>4057.27</v>
      </c>
      <c r="L241" s="29">
        <f t="shared" si="142"/>
        <v>3189.075961</v>
      </c>
      <c r="M241" s="29">
        <f>L253*(E241/100000)</f>
        <v>2045.327188</v>
      </c>
      <c r="N241" s="29">
        <f>K241-M241</f>
        <v>2011.942812</v>
      </c>
      <c r="O241" s="42">
        <v>67.0</v>
      </c>
      <c r="P241" s="33">
        <v>18.25</v>
      </c>
      <c r="Q241" s="28">
        <f>N241*P241</f>
        <v>36717.95631</v>
      </c>
    </row>
    <row r="242">
      <c r="A242" s="32"/>
      <c r="B242" s="32"/>
      <c r="C242" s="24" t="s">
        <v>42</v>
      </c>
      <c r="D242" s="25">
        <v>18.0</v>
      </c>
      <c r="E242" s="25" t="s">
        <v>43</v>
      </c>
      <c r="F242" s="25" t="s">
        <v>43</v>
      </c>
      <c r="G242" s="27"/>
      <c r="H242" s="28"/>
      <c r="I242" s="28"/>
      <c r="J242" s="27"/>
      <c r="K242" s="29">
        <f>D242</f>
        <v>18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39">
        <v>2899.0</v>
      </c>
      <c r="E243" s="39">
        <v>176605.0</v>
      </c>
      <c r="F243" s="43">
        <v>1641.5</v>
      </c>
      <c r="G243" s="27">
        <v>1.57</v>
      </c>
      <c r="H243" s="28">
        <f>D243*G243</f>
        <v>4551.43</v>
      </c>
      <c r="I243" s="28">
        <f>H243-D243</f>
        <v>1652.43</v>
      </c>
      <c r="J243" s="27"/>
      <c r="K243" s="29">
        <f>SUM(K240:K242)</f>
        <v>4551.43</v>
      </c>
      <c r="L243" s="29">
        <f t="shared" ref="L243:L245" si="143">K243/(E243/100000)</f>
        <v>2577.180714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25">
        <v>151.0</v>
      </c>
      <c r="E244" s="26">
        <v>23467.0</v>
      </c>
      <c r="F244" s="25">
        <v>643.5</v>
      </c>
      <c r="G244" s="27"/>
      <c r="H244" s="28"/>
      <c r="I244" s="28"/>
      <c r="J244" s="27">
        <f t="shared" ref="J244:J245" si="144">(0.5/48.7)*I240</f>
        <v>3.266529774</v>
      </c>
      <c r="K244" s="29">
        <f t="shared" ref="K244:K245" si="145">D244-J244</f>
        <v>147.7334702</v>
      </c>
      <c r="L244" s="29">
        <f t="shared" si="143"/>
        <v>629.5370956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26">
        <v>8635.0</v>
      </c>
      <c r="E245" s="26">
        <v>924775.0</v>
      </c>
      <c r="F245" s="25">
        <v>933.7</v>
      </c>
      <c r="G245" s="27"/>
      <c r="H245" s="28"/>
      <c r="I245" s="28"/>
      <c r="J245" s="27">
        <f t="shared" si="144"/>
        <v>13.69887064</v>
      </c>
      <c r="K245" s="29">
        <f t="shared" si="145"/>
        <v>8621.301129</v>
      </c>
      <c r="L245" s="29">
        <f t="shared" si="143"/>
        <v>932.2593203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25">
        <v>69.0</v>
      </c>
      <c r="E246" s="25" t="s">
        <v>43</v>
      </c>
      <c r="F246" s="25" t="s">
        <v>43</v>
      </c>
      <c r="G246" s="27"/>
      <c r="H246" s="28"/>
      <c r="I246" s="28"/>
      <c r="J246" s="27"/>
      <c r="K246" s="29">
        <f>D246</f>
        <v>69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39">
        <v>8855.0</v>
      </c>
      <c r="E247" s="39">
        <v>948242.0</v>
      </c>
      <c r="F247" s="38">
        <v>933.8</v>
      </c>
      <c r="G247" s="29"/>
      <c r="H247" s="28"/>
      <c r="I247" s="28"/>
      <c r="J247" s="27"/>
      <c r="K247" s="29">
        <f>SUM(K244:K246)</f>
        <v>8838.0346</v>
      </c>
      <c r="L247" s="29">
        <f t="shared" ref="L247:L249" si="146">K247/(E247/100000)</f>
        <v>932.0442039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25">
        <v>472.0</v>
      </c>
      <c r="E248" s="26">
        <v>79928.0</v>
      </c>
      <c r="F248" s="25">
        <v>590.5</v>
      </c>
      <c r="G248" s="27"/>
      <c r="H248" s="28"/>
      <c r="I248" s="28"/>
      <c r="J248" s="27">
        <f t="shared" ref="J248:J249" si="147">(3.6/48.7)*I240</f>
        <v>23.51901437</v>
      </c>
      <c r="K248" s="29">
        <f t="shared" ref="K248:K249" si="148">D248-J248</f>
        <v>448.4809856</v>
      </c>
      <c r="L248" s="29">
        <f t="shared" si="146"/>
        <v>561.1062276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26">
        <v>52283.0</v>
      </c>
      <c r="E249" s="26">
        <v>1905299.0</v>
      </c>
      <c r="F249" s="41">
        <v>2744.1</v>
      </c>
      <c r="G249" s="27"/>
      <c r="H249" s="28"/>
      <c r="I249" s="28"/>
      <c r="J249" s="29">
        <f t="shared" si="147"/>
        <v>98.63186858</v>
      </c>
      <c r="K249" s="29">
        <f t="shared" si="148"/>
        <v>52184.36813</v>
      </c>
      <c r="L249" s="29">
        <f t="shared" si="146"/>
        <v>2738.907024</v>
      </c>
      <c r="M249" s="29">
        <f>L253*(E249/100000)</f>
        <v>30630.69741</v>
      </c>
      <c r="N249" s="29">
        <f>K249-M249</f>
        <v>21553.67073</v>
      </c>
      <c r="O249" s="42">
        <v>67.0</v>
      </c>
      <c r="P249" s="33">
        <v>18.25</v>
      </c>
      <c r="Q249" s="28">
        <f>N249*P249</f>
        <v>393354.4907</v>
      </c>
    </row>
    <row r="250">
      <c r="A250" s="32"/>
      <c r="B250" s="32"/>
      <c r="C250" s="24" t="s">
        <v>42</v>
      </c>
      <c r="D250" s="25">
        <v>295.0</v>
      </c>
      <c r="E250" s="25" t="s">
        <v>43</v>
      </c>
      <c r="F250" s="25" t="s">
        <v>43</v>
      </c>
      <c r="G250" s="27"/>
      <c r="H250" s="28"/>
      <c r="I250" s="28"/>
      <c r="J250" s="27"/>
      <c r="K250" s="29">
        <f>D250</f>
        <v>295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39">
        <v>53050.0</v>
      </c>
      <c r="E251" s="39">
        <v>1985227.0</v>
      </c>
      <c r="F251" s="43">
        <v>2672.2</v>
      </c>
      <c r="G251" s="27"/>
      <c r="H251" s="28"/>
      <c r="I251" s="28"/>
      <c r="J251" s="27"/>
      <c r="K251" s="29">
        <f>SUM(K248:K250)</f>
        <v>52927.84912</v>
      </c>
      <c r="L251" s="29">
        <f t="shared" ref="L251:L253" si="149">K251/(E251/100000)</f>
        <v>2666.085496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26">
        <v>27485.0</v>
      </c>
      <c r="E252" s="26">
        <v>1572291.0</v>
      </c>
      <c r="F252" s="41">
        <v>1748.1</v>
      </c>
      <c r="G252" s="27"/>
      <c r="H252" s="28"/>
      <c r="I252" s="28"/>
      <c r="J252" s="29">
        <f t="shared" ref="J252:J253" si="150">(44.6/48.7)*I240</f>
        <v>291.3744559</v>
      </c>
      <c r="K252" s="29">
        <f t="shared" ref="K252:K253" si="151">D252-J252</f>
        <v>27193.62554</v>
      </c>
      <c r="L252" s="29">
        <f t="shared" si="149"/>
        <v>1729.554233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26">
        <v>213293.0</v>
      </c>
      <c r="E253" s="26">
        <v>1.3191302E7</v>
      </c>
      <c r="F253" s="41">
        <v>1616.9</v>
      </c>
      <c r="G253" s="27"/>
      <c r="H253" s="28"/>
      <c r="I253" s="28"/>
      <c r="J253" s="29">
        <f t="shared" si="150"/>
        <v>1221.939261</v>
      </c>
      <c r="K253" s="29">
        <f t="shared" si="151"/>
        <v>212071.0607</v>
      </c>
      <c r="L253" s="29">
        <f t="shared" si="149"/>
        <v>1607.658294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25">
        <v>806.0</v>
      </c>
      <c r="E254" s="25" t="s">
        <v>43</v>
      </c>
      <c r="F254" s="25" t="s">
        <v>43</v>
      </c>
      <c r="G254" s="27"/>
      <c r="H254" s="28"/>
      <c r="I254" s="28"/>
      <c r="J254" s="27"/>
      <c r="K254" s="29">
        <f>D254</f>
        <v>806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39">
        <v>241584.0</v>
      </c>
      <c r="E255" s="39">
        <v>1.4763593E7</v>
      </c>
      <c r="F255" s="43">
        <v>1636.3</v>
      </c>
      <c r="G255" s="27"/>
      <c r="H255" s="28"/>
      <c r="I255" s="28"/>
      <c r="J255" s="27"/>
      <c r="K255" s="29">
        <f>SUM(K252:K254)</f>
        <v>240070.6863</v>
      </c>
      <c r="L255" s="29">
        <f t="shared" ref="L255:L258" si="152">K255/(E255/100000)</f>
        <v>1626.099326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39">
        <v>306388.0</v>
      </c>
      <c r="E256" s="39">
        <v>1.7873667E7</v>
      </c>
      <c r="F256" s="43">
        <v>1714.2</v>
      </c>
      <c r="G256" s="27"/>
      <c r="H256" s="28"/>
      <c r="I256" s="28"/>
      <c r="J256" s="27"/>
      <c r="K256" s="29">
        <f>SUM(K255,K251,K247,K243)</f>
        <v>306388</v>
      </c>
      <c r="L256" s="29">
        <f t="shared" si="152"/>
        <v>1714.186574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25">
        <v>157.0</v>
      </c>
      <c r="E257" s="26">
        <v>32411.0</v>
      </c>
      <c r="F257" s="25">
        <v>484.4</v>
      </c>
      <c r="G257" s="27"/>
      <c r="H257" s="28"/>
      <c r="I257" s="28">
        <f>I260-I258</f>
        <v>327.7</v>
      </c>
      <c r="J257" s="27"/>
      <c r="K257" s="29">
        <f>D257+I257</f>
        <v>484.7</v>
      </c>
      <c r="L257" s="29">
        <f t="shared" si="152"/>
        <v>1495.47993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26">
        <v>2828.0</v>
      </c>
      <c r="E258" s="26">
        <v>95808.0</v>
      </c>
      <c r="F258" s="41">
        <v>2951.7</v>
      </c>
      <c r="G258" s="27">
        <v>1.49</v>
      </c>
      <c r="H258" s="28">
        <f>D258*G258</f>
        <v>4213.72</v>
      </c>
      <c r="I258" s="28">
        <f>H258-D258</f>
        <v>1385.72</v>
      </c>
      <c r="J258" s="29"/>
      <c r="K258" s="29">
        <f>H258</f>
        <v>4213.72</v>
      </c>
      <c r="L258" s="29">
        <f t="shared" si="152"/>
        <v>4398.087842</v>
      </c>
      <c r="M258" s="29">
        <f>L270*(E258/100000)</f>
        <v>2319.16879</v>
      </c>
      <c r="N258" s="29">
        <f>K258-M258</f>
        <v>1894.55121</v>
      </c>
      <c r="O258" s="42">
        <v>72.0</v>
      </c>
      <c r="P258" s="33">
        <v>14.55</v>
      </c>
      <c r="Q258" s="28">
        <f>N258*P258</f>
        <v>27565.7201</v>
      </c>
    </row>
    <row r="259">
      <c r="A259" s="32"/>
      <c r="B259" s="32"/>
      <c r="C259" s="24" t="s">
        <v>42</v>
      </c>
      <c r="D259" s="25">
        <v>21.0</v>
      </c>
      <c r="E259" s="25" t="s">
        <v>43</v>
      </c>
      <c r="F259" s="25" t="s">
        <v>43</v>
      </c>
      <c r="G259" s="27"/>
      <c r="H259" s="28"/>
      <c r="I259" s="28"/>
      <c r="J259" s="27"/>
      <c r="K259" s="29">
        <f>D259</f>
        <v>21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39">
        <v>3006.0</v>
      </c>
      <c r="E260" s="39">
        <v>128219.0</v>
      </c>
      <c r="F260" s="43">
        <v>2344.4</v>
      </c>
      <c r="G260" s="27">
        <v>1.57</v>
      </c>
      <c r="H260" s="28">
        <f>D260*G260</f>
        <v>4719.42</v>
      </c>
      <c r="I260" s="28">
        <f>H260-D260</f>
        <v>1713.42</v>
      </c>
      <c r="J260" s="27"/>
      <c r="K260" s="29">
        <f>SUM(K257:K259)</f>
        <v>4719.42</v>
      </c>
      <c r="L260" s="29">
        <f t="shared" ref="L260:L262" si="153">K260/(E260/100000)</f>
        <v>3680.749343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25">
        <v>138.0</v>
      </c>
      <c r="E261" s="26">
        <v>16121.0</v>
      </c>
      <c r="F261" s="25">
        <v>856.0</v>
      </c>
      <c r="G261" s="27"/>
      <c r="H261" s="28"/>
      <c r="I261" s="28"/>
      <c r="J261" s="27">
        <f t="shared" ref="J261:J262" si="154">(0.5/48.7)*I257</f>
        <v>3.364476386</v>
      </c>
      <c r="K261" s="29">
        <f t="shared" ref="K261:K262" si="155">D261-J261</f>
        <v>134.6355236</v>
      </c>
      <c r="L261" s="29">
        <f t="shared" si="153"/>
        <v>835.1561542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26">
        <v>10254.0</v>
      </c>
      <c r="E262" s="26">
        <v>732524.0</v>
      </c>
      <c r="F262" s="41">
        <v>1399.8</v>
      </c>
      <c r="G262" s="27"/>
      <c r="H262" s="28"/>
      <c r="I262" s="28"/>
      <c r="J262" s="29">
        <f t="shared" si="154"/>
        <v>14.22710472</v>
      </c>
      <c r="K262" s="29">
        <f t="shared" si="155"/>
        <v>10239.7729</v>
      </c>
      <c r="L262" s="29">
        <f t="shared" si="153"/>
        <v>1397.875414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25">
        <v>70.0</v>
      </c>
      <c r="E263" s="25" t="s">
        <v>43</v>
      </c>
      <c r="F263" s="25" t="s">
        <v>43</v>
      </c>
      <c r="G263" s="27"/>
      <c r="H263" s="28"/>
      <c r="I263" s="28"/>
      <c r="J263" s="27"/>
      <c r="K263" s="29">
        <f>D263</f>
        <v>70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39">
        <v>10462.0</v>
      </c>
      <c r="E264" s="39">
        <v>748645.0</v>
      </c>
      <c r="F264" s="43">
        <v>1397.5</v>
      </c>
      <c r="G264" s="27"/>
      <c r="H264" s="28"/>
      <c r="I264" s="28"/>
      <c r="J264" s="27"/>
      <c r="K264" s="29">
        <f>SUM(K261:K263)</f>
        <v>10444.40842</v>
      </c>
      <c r="L264" s="29">
        <f t="shared" ref="L264:L266" si="156">K264/(E264/100000)</f>
        <v>1395.108285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25">
        <v>484.0</v>
      </c>
      <c r="E265" s="26">
        <v>56188.0</v>
      </c>
      <c r="F265" s="25">
        <v>861.4</v>
      </c>
      <c r="G265" s="27"/>
      <c r="H265" s="28"/>
      <c r="I265" s="28"/>
      <c r="J265" s="27">
        <f t="shared" ref="J265:J266" si="157">(3.6/48.7)*I257</f>
        <v>24.22422998</v>
      </c>
      <c r="K265" s="29">
        <f t="shared" ref="K265:K266" si="158">D265-J265</f>
        <v>459.77577</v>
      </c>
      <c r="L265" s="29">
        <f t="shared" si="156"/>
        <v>818.2810743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26">
        <v>51417.0</v>
      </c>
      <c r="E266" s="26">
        <v>1393094.0</v>
      </c>
      <c r="F266" s="41">
        <v>3690.8</v>
      </c>
      <c r="G266" s="27"/>
      <c r="H266" s="28"/>
      <c r="I266" s="28"/>
      <c r="J266" s="29">
        <f t="shared" si="157"/>
        <v>102.435154</v>
      </c>
      <c r="K266" s="29">
        <f t="shared" si="158"/>
        <v>51314.56485</v>
      </c>
      <c r="L266" s="29">
        <f t="shared" si="156"/>
        <v>3683.496221</v>
      </c>
      <c r="M266" s="29">
        <f>L270*(E266/100000)</f>
        <v>33721.81996</v>
      </c>
      <c r="N266" s="29">
        <f>K266-M266</f>
        <v>17592.74489</v>
      </c>
      <c r="O266" s="42">
        <v>72.0</v>
      </c>
      <c r="P266" s="33">
        <v>14.55</v>
      </c>
      <c r="Q266" s="28">
        <f>N266*P266</f>
        <v>255974.4381</v>
      </c>
    </row>
    <row r="267">
      <c r="A267" s="32"/>
      <c r="B267" s="32"/>
      <c r="C267" s="24" t="s">
        <v>42</v>
      </c>
      <c r="D267" s="25">
        <v>278.0</v>
      </c>
      <c r="E267" s="25" t="s">
        <v>43</v>
      </c>
      <c r="F267" s="25" t="s">
        <v>43</v>
      </c>
      <c r="G267" s="27"/>
      <c r="H267" s="28"/>
      <c r="I267" s="28"/>
      <c r="J267" s="27"/>
      <c r="K267" s="29">
        <f>D267</f>
        <v>278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39">
        <v>52179.0</v>
      </c>
      <c r="E268" s="39">
        <v>1449282.0</v>
      </c>
      <c r="F268" s="43">
        <v>3600.3</v>
      </c>
      <c r="G268" s="27"/>
      <c r="H268" s="28"/>
      <c r="I268" s="28"/>
      <c r="J268" s="27"/>
      <c r="K268" s="29">
        <f>SUM(K265:K267)</f>
        <v>52052.34062</v>
      </c>
      <c r="L268" s="29">
        <f t="shared" ref="L268:L270" si="159">K268/(E268/100000)</f>
        <v>3591.595053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26">
        <v>29194.0</v>
      </c>
      <c r="E269" s="26">
        <v>1148799.0</v>
      </c>
      <c r="F269" s="41">
        <v>2541.3</v>
      </c>
      <c r="G269" s="27"/>
      <c r="H269" s="28"/>
      <c r="I269" s="28"/>
      <c r="J269" s="29">
        <f t="shared" ref="J269:J270" si="160">(44.6/48.7)*I257</f>
        <v>300.1112936</v>
      </c>
      <c r="K269" s="29">
        <f t="shared" ref="K269:K270" si="161">D269-J269</f>
        <v>28893.88871</v>
      </c>
      <c r="L269" s="29">
        <f t="shared" si="159"/>
        <v>2515.138741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26">
        <v>272400.0</v>
      </c>
      <c r="E270" s="26">
        <v>1.1200786E7</v>
      </c>
      <c r="F270" s="41">
        <v>2432.0</v>
      </c>
      <c r="G270" s="27"/>
      <c r="H270" s="28"/>
      <c r="I270" s="28"/>
      <c r="J270" s="29">
        <f t="shared" si="160"/>
        <v>1269.057741</v>
      </c>
      <c r="K270" s="29">
        <f t="shared" si="161"/>
        <v>271130.9423</v>
      </c>
      <c r="L270" s="29">
        <f t="shared" si="159"/>
        <v>2420.642107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25">
        <v>878.0</v>
      </c>
      <c r="E271" s="25" t="s">
        <v>43</v>
      </c>
      <c r="F271" s="25" t="s">
        <v>43</v>
      </c>
      <c r="G271" s="27"/>
      <c r="H271" s="28"/>
      <c r="I271" s="28"/>
      <c r="J271" s="27"/>
      <c r="K271" s="29">
        <f>D271</f>
        <v>878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39">
        <v>302472.0</v>
      </c>
      <c r="E272" s="39">
        <v>1.2349585E7</v>
      </c>
      <c r="F272" s="43">
        <v>2449.2</v>
      </c>
      <c r="G272" s="27"/>
      <c r="H272" s="28"/>
      <c r="I272" s="28"/>
      <c r="J272" s="27"/>
      <c r="K272" s="29">
        <f>SUM(K269:K271)</f>
        <v>300902.831</v>
      </c>
      <c r="L272" s="29">
        <f t="shared" ref="L272:L275" si="162">K272/(E272/100000)</f>
        <v>2436.542045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39">
        <v>368119.0</v>
      </c>
      <c r="E273" s="39">
        <v>1.4675731E7</v>
      </c>
      <c r="F273" s="43">
        <v>2508.4</v>
      </c>
      <c r="G273" s="27"/>
      <c r="H273" s="28"/>
      <c r="I273" s="28"/>
      <c r="J273" s="27"/>
      <c r="K273" s="29">
        <f>SUM(K272,K268,K264,K260)</f>
        <v>368119</v>
      </c>
      <c r="L273" s="29">
        <f t="shared" si="162"/>
        <v>2508.352054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25">
        <v>138.0</v>
      </c>
      <c r="E274" s="26">
        <v>18894.0</v>
      </c>
      <c r="F274" s="25">
        <v>730.4</v>
      </c>
      <c r="G274" s="27"/>
      <c r="H274" s="28"/>
      <c r="I274" s="28">
        <f>I277-I275</f>
        <v>178.88</v>
      </c>
      <c r="J274" s="27"/>
      <c r="K274" s="29">
        <f>D274+I274</f>
        <v>316.88</v>
      </c>
      <c r="L274" s="29">
        <f t="shared" si="162"/>
        <v>1677.146184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26">
        <v>2592.0</v>
      </c>
      <c r="E275" s="26">
        <v>59393.0</v>
      </c>
      <c r="F275" s="41">
        <v>4364.2</v>
      </c>
      <c r="G275" s="27">
        <v>1.27</v>
      </c>
      <c r="H275" s="28">
        <f>D275*G275</f>
        <v>3291.84</v>
      </c>
      <c r="I275" s="28">
        <f>H275-D275</f>
        <v>699.84</v>
      </c>
      <c r="J275" s="29"/>
      <c r="K275" s="29">
        <f>H275</f>
        <v>3291.84</v>
      </c>
      <c r="L275" s="29">
        <f t="shared" si="162"/>
        <v>5542.471335</v>
      </c>
      <c r="M275" s="29">
        <f>L287*(E275/100000)</f>
        <v>2346.714442</v>
      </c>
      <c r="N275" s="29">
        <f>K275-M275</f>
        <v>945.1255575</v>
      </c>
      <c r="O275" s="42">
        <v>77.0</v>
      </c>
      <c r="P275" s="33">
        <v>11.25</v>
      </c>
      <c r="Q275" s="28">
        <f>N275*P275</f>
        <v>10632.66252</v>
      </c>
    </row>
    <row r="276">
      <c r="A276" s="32"/>
      <c r="B276" s="32"/>
      <c r="C276" s="24" t="s">
        <v>42</v>
      </c>
      <c r="D276" s="25">
        <v>16.0</v>
      </c>
      <c r="E276" s="25" t="s">
        <v>43</v>
      </c>
      <c r="F276" s="25" t="s">
        <v>43</v>
      </c>
      <c r="G276" s="27"/>
      <c r="H276" s="28"/>
      <c r="I276" s="28"/>
      <c r="J276" s="27"/>
      <c r="K276" s="29">
        <f>D276</f>
        <v>16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39">
        <v>2746.0</v>
      </c>
      <c r="E277" s="39">
        <v>78287.0</v>
      </c>
      <c r="F277" s="43">
        <v>3507.6</v>
      </c>
      <c r="G277" s="27">
        <v>1.32</v>
      </c>
      <c r="H277" s="28">
        <f>D277*G277</f>
        <v>3624.72</v>
      </c>
      <c r="I277" s="28">
        <f>H277-D277</f>
        <v>878.72</v>
      </c>
      <c r="J277" s="27"/>
      <c r="K277" s="29">
        <f>SUM(K274:K276)</f>
        <v>3624.72</v>
      </c>
      <c r="L277" s="29">
        <f t="shared" ref="L277:L279" si="163">K277/(E277/100000)</f>
        <v>4630.040748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25">
        <v>158.0</v>
      </c>
      <c r="E278" s="26">
        <v>9776.0</v>
      </c>
      <c r="F278" s="41">
        <v>1616.2</v>
      </c>
      <c r="G278" s="27"/>
      <c r="H278" s="28"/>
      <c r="I278" s="28"/>
      <c r="J278" s="29">
        <f t="shared" ref="J278:J279" si="164">(0.5/48.7)*I274</f>
        <v>1.836550308</v>
      </c>
      <c r="K278" s="29">
        <f t="shared" ref="K278:K279" si="165">D278-J278</f>
        <v>156.1634497</v>
      </c>
      <c r="L278" s="29">
        <f t="shared" si="163"/>
        <v>1597.416629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26">
        <v>11004.0</v>
      </c>
      <c r="E279" s="26">
        <v>473620.0</v>
      </c>
      <c r="F279" s="41">
        <v>2323.4</v>
      </c>
      <c r="G279" s="27"/>
      <c r="H279" s="28"/>
      <c r="I279" s="28"/>
      <c r="J279" s="29">
        <f t="shared" si="164"/>
        <v>7.185215606</v>
      </c>
      <c r="K279" s="29">
        <f t="shared" si="165"/>
        <v>10996.81478</v>
      </c>
      <c r="L279" s="29">
        <f t="shared" si="163"/>
        <v>2321.864529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25">
        <v>59.0</v>
      </c>
      <c r="E280" s="25" t="s">
        <v>43</v>
      </c>
      <c r="F280" s="25" t="s">
        <v>43</v>
      </c>
      <c r="G280" s="27"/>
      <c r="H280" s="28"/>
      <c r="I280" s="28"/>
      <c r="J280" s="27"/>
      <c r="K280" s="29">
        <f>D280</f>
        <v>59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39">
        <v>11221.0</v>
      </c>
      <c r="E281" s="39">
        <v>483396.0</v>
      </c>
      <c r="F281" s="43">
        <v>2321.3</v>
      </c>
      <c r="G281" s="27"/>
      <c r="H281" s="28"/>
      <c r="I281" s="28"/>
      <c r="J281" s="27"/>
      <c r="K281" s="29">
        <f>SUM(K278:K280)</f>
        <v>11211.97823</v>
      </c>
      <c r="L281" s="29">
        <f t="shared" ref="L281:L283" si="166">K281/(E281/100000)</f>
        <v>2319.41891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25">
        <v>515.0</v>
      </c>
      <c r="E282" s="26">
        <v>34956.0</v>
      </c>
      <c r="F282" s="41">
        <v>1473.3</v>
      </c>
      <c r="G282" s="27"/>
      <c r="H282" s="28"/>
      <c r="I282" s="28"/>
      <c r="J282" s="29">
        <f t="shared" ref="J282:J283" si="167">(3.6/48.7)*I274</f>
        <v>13.22316222</v>
      </c>
      <c r="K282" s="29">
        <f t="shared" ref="K282:K283" si="168">D282-J282</f>
        <v>501.7768378</v>
      </c>
      <c r="L282" s="29">
        <f t="shared" si="166"/>
        <v>1435.452677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26">
        <v>46204.0</v>
      </c>
      <c r="E283" s="26">
        <v>875722.0</v>
      </c>
      <c r="F283" s="41">
        <v>5276.1</v>
      </c>
      <c r="G283" s="27"/>
      <c r="H283" s="28"/>
      <c r="I283" s="28"/>
      <c r="J283" s="29">
        <f t="shared" si="167"/>
        <v>51.73355236</v>
      </c>
      <c r="K283" s="29">
        <f t="shared" si="168"/>
        <v>46152.26645</v>
      </c>
      <c r="L283" s="29">
        <f t="shared" si="166"/>
        <v>5270.196072</v>
      </c>
      <c r="M283" s="29">
        <f>L287*(E283/100000)</f>
        <v>34601.20662</v>
      </c>
      <c r="N283" s="29">
        <f>K283-M283</f>
        <v>11551.05982</v>
      </c>
      <c r="O283" s="42">
        <v>77.0</v>
      </c>
      <c r="P283" s="33">
        <v>11.25</v>
      </c>
      <c r="Q283" s="28">
        <f>N283*P283</f>
        <v>129949.423</v>
      </c>
    </row>
    <row r="284">
      <c r="A284" s="32"/>
      <c r="B284" s="32"/>
      <c r="C284" s="24" t="s">
        <v>42</v>
      </c>
      <c r="D284" s="25">
        <v>223.0</v>
      </c>
      <c r="E284" s="25" t="s">
        <v>43</v>
      </c>
      <c r="F284" s="25" t="s">
        <v>43</v>
      </c>
      <c r="G284" s="27"/>
      <c r="H284" s="28"/>
      <c r="I284" s="28"/>
      <c r="J284" s="27"/>
      <c r="K284" s="29">
        <f>D284</f>
        <v>223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39">
        <v>46942.0</v>
      </c>
      <c r="E285" s="39">
        <v>910678.0</v>
      </c>
      <c r="F285" s="43">
        <v>5154.6</v>
      </c>
      <c r="G285" s="27"/>
      <c r="H285" s="28"/>
      <c r="I285" s="28"/>
      <c r="J285" s="27"/>
      <c r="K285" s="29">
        <f>SUM(K282:K284)</f>
        <v>46877.04329</v>
      </c>
      <c r="L285" s="29">
        <f t="shared" ref="L285:L287" si="169">K285/(E285/100000)</f>
        <v>5147.488276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26">
        <v>29432.0</v>
      </c>
      <c r="E286" s="26">
        <v>756527.0</v>
      </c>
      <c r="F286" s="41">
        <v>3890.4</v>
      </c>
      <c r="G286" s="27"/>
      <c r="H286" s="28"/>
      <c r="I286" s="28"/>
      <c r="J286" s="29">
        <f t="shared" ref="J286:J287" si="170">(44.6/48.7)*I274</f>
        <v>163.8202875</v>
      </c>
      <c r="K286" s="29">
        <f t="shared" ref="K286:K287" si="171">D286-J286</f>
        <v>29268.17971</v>
      </c>
      <c r="L286" s="29">
        <f t="shared" si="169"/>
        <v>3868.755472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26">
        <v>307170.0</v>
      </c>
      <c r="E287" s="26">
        <v>7757945.0</v>
      </c>
      <c r="F287" s="41">
        <v>3959.4</v>
      </c>
      <c r="G287" s="27"/>
      <c r="H287" s="28"/>
      <c r="I287" s="28"/>
      <c r="J287" s="29">
        <f t="shared" si="170"/>
        <v>640.921232</v>
      </c>
      <c r="K287" s="29">
        <f t="shared" si="171"/>
        <v>306529.0788</v>
      </c>
      <c r="L287" s="29">
        <f t="shared" si="169"/>
        <v>3951.16334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25">
        <v>680.0</v>
      </c>
      <c r="E288" s="25" t="s">
        <v>43</v>
      </c>
      <c r="F288" s="25" t="s">
        <v>43</v>
      </c>
      <c r="G288" s="27"/>
      <c r="H288" s="28"/>
      <c r="I288" s="28"/>
      <c r="J288" s="27"/>
      <c r="K288" s="29">
        <f>D288</f>
        <v>680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39">
        <v>337282.0</v>
      </c>
      <c r="E289" s="39">
        <v>8514472.0</v>
      </c>
      <c r="F289" s="43">
        <v>3961.3</v>
      </c>
      <c r="G289" s="27"/>
      <c r="H289" s="28"/>
      <c r="I289" s="28"/>
      <c r="J289" s="27"/>
      <c r="K289" s="29">
        <f>SUM(K286:K288)</f>
        <v>336477.2585</v>
      </c>
      <c r="L289" s="29">
        <f t="shared" ref="L289:L292" si="172">K289/(E289/100000)</f>
        <v>3951.827647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39">
        <v>398191.0</v>
      </c>
      <c r="E290" s="39">
        <v>9986833.0</v>
      </c>
      <c r="F290" s="43">
        <v>3987.2</v>
      </c>
      <c r="G290" s="27"/>
      <c r="H290" s="28"/>
      <c r="I290" s="28"/>
      <c r="J290" s="27"/>
      <c r="K290" s="29">
        <f>SUM(K289,K285,K281,K277)</f>
        <v>398191</v>
      </c>
      <c r="L290" s="29">
        <f t="shared" si="172"/>
        <v>3987.159893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25">
        <v>127.0</v>
      </c>
      <c r="E291" s="26">
        <v>11292.0</v>
      </c>
      <c r="F291" s="41">
        <v>1124.7</v>
      </c>
      <c r="G291" s="27"/>
      <c r="H291" s="28"/>
      <c r="I291" s="28">
        <f>I294-I292</f>
        <v>156.34</v>
      </c>
      <c r="J291" s="27"/>
      <c r="K291" s="29">
        <f>D291+I291</f>
        <v>283.34</v>
      </c>
      <c r="L291" s="29">
        <f t="shared" si="172"/>
        <v>2509.21006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26">
        <v>2250.0</v>
      </c>
      <c r="E292" s="26">
        <v>36016.0</v>
      </c>
      <c r="F292" s="41">
        <v>6247.2</v>
      </c>
      <c r="G292" s="27">
        <v>1.27</v>
      </c>
      <c r="H292" s="28">
        <f>D292*G292</f>
        <v>2857.5</v>
      </c>
      <c r="I292" s="28">
        <f>H292-D292</f>
        <v>607.5</v>
      </c>
      <c r="J292" s="29"/>
      <c r="K292" s="29">
        <f>H292</f>
        <v>2857.5</v>
      </c>
      <c r="L292" s="29">
        <f t="shared" si="172"/>
        <v>7933.973789</v>
      </c>
      <c r="M292" s="29">
        <f>L304*(E292/100000)</f>
        <v>2388.835139</v>
      </c>
      <c r="N292" s="29">
        <f>K292-M292</f>
        <v>468.6648612</v>
      </c>
      <c r="O292" s="42">
        <v>82.0</v>
      </c>
      <c r="P292" s="33">
        <v>8.3</v>
      </c>
      <c r="Q292" s="28">
        <f>N292*P292</f>
        <v>3889.918348</v>
      </c>
    </row>
    <row r="293">
      <c r="A293" s="32"/>
      <c r="B293" s="32"/>
      <c r="C293" s="24" t="s">
        <v>42</v>
      </c>
      <c r="D293" s="25">
        <v>10.0</v>
      </c>
      <c r="E293" s="25" t="s">
        <v>43</v>
      </c>
      <c r="F293" s="25" t="s">
        <v>43</v>
      </c>
      <c r="G293" s="27"/>
      <c r="H293" s="28"/>
      <c r="I293" s="28"/>
      <c r="J293" s="27"/>
      <c r="K293" s="29">
        <f>D293</f>
        <v>10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39">
        <v>2387.0</v>
      </c>
      <c r="E294" s="39">
        <v>47308.0</v>
      </c>
      <c r="F294" s="43">
        <v>5045.7</v>
      </c>
      <c r="G294" s="27">
        <v>1.32</v>
      </c>
      <c r="H294" s="28">
        <f>D294*G294</f>
        <v>3150.84</v>
      </c>
      <c r="I294" s="28">
        <f>H294-D294</f>
        <v>763.84</v>
      </c>
      <c r="J294" s="27"/>
      <c r="K294" s="29">
        <f>SUM(K291:K293)</f>
        <v>3150.84</v>
      </c>
      <c r="L294" s="29">
        <f t="shared" ref="L294:L296" si="173">K294/(E294/100000)</f>
        <v>6660.268876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25">
        <v>173.0</v>
      </c>
      <c r="E295" s="26">
        <v>6305.0</v>
      </c>
      <c r="F295" s="41">
        <v>2743.9</v>
      </c>
      <c r="G295" s="27"/>
      <c r="H295" s="28"/>
      <c r="I295" s="28"/>
      <c r="J295" s="29">
        <f t="shared" ref="J295:J296" si="174">(0.5/48.7)*I291</f>
        <v>1.60513347</v>
      </c>
      <c r="K295" s="29">
        <f t="shared" ref="K295:K296" si="175">D295-J295</f>
        <v>171.3948665</v>
      </c>
      <c r="L295" s="29">
        <f t="shared" si="173"/>
        <v>2718.39598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26">
        <v>12978.0</v>
      </c>
      <c r="E296" s="26">
        <v>315804.0</v>
      </c>
      <c r="F296" s="41">
        <v>4109.5</v>
      </c>
      <c r="G296" s="27"/>
      <c r="H296" s="28"/>
      <c r="I296" s="28"/>
      <c r="J296" s="29">
        <f t="shared" si="174"/>
        <v>6.237166324</v>
      </c>
      <c r="K296" s="29">
        <f t="shared" si="175"/>
        <v>12971.76283</v>
      </c>
      <c r="L296" s="29">
        <f t="shared" si="173"/>
        <v>4107.535951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25">
        <v>41.0</v>
      </c>
      <c r="E297" s="25" t="s">
        <v>43</v>
      </c>
      <c r="F297" s="25" t="s">
        <v>43</v>
      </c>
      <c r="G297" s="27"/>
      <c r="H297" s="28"/>
      <c r="I297" s="28"/>
      <c r="J297" s="27"/>
      <c r="K297" s="29">
        <f>D297</f>
        <v>41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39">
        <v>13192.0</v>
      </c>
      <c r="E298" s="39">
        <v>322109.0</v>
      </c>
      <c r="F298" s="43">
        <v>4095.5</v>
      </c>
      <c r="G298" s="27"/>
      <c r="H298" s="28"/>
      <c r="I298" s="28"/>
      <c r="J298" s="27"/>
      <c r="K298" s="29">
        <f>SUM(K295:K297)</f>
        <v>13184.1577</v>
      </c>
      <c r="L298" s="29">
        <f t="shared" ref="L298:L300" si="176">K298/(E298/100000)</f>
        <v>4093.07337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25">
        <v>508.0</v>
      </c>
      <c r="E299" s="26">
        <v>23142.0</v>
      </c>
      <c r="F299" s="41">
        <v>2195.1</v>
      </c>
      <c r="G299" s="27"/>
      <c r="H299" s="28"/>
      <c r="I299" s="28"/>
      <c r="J299" s="29">
        <f t="shared" ref="J299:J300" si="177">(3.6/48.7)*I291</f>
        <v>11.55696099</v>
      </c>
      <c r="K299" s="29">
        <f t="shared" ref="K299:K300" si="178">D299-J299</f>
        <v>496.443039</v>
      </c>
      <c r="L299" s="29">
        <f t="shared" si="176"/>
        <v>2145.203695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26">
        <v>43351.0</v>
      </c>
      <c r="E300" s="26">
        <v>559811.0</v>
      </c>
      <c r="F300" s="41">
        <v>7743.9</v>
      </c>
      <c r="G300" s="27"/>
      <c r="H300" s="28"/>
      <c r="I300" s="28"/>
      <c r="J300" s="29">
        <f t="shared" si="177"/>
        <v>44.90759754</v>
      </c>
      <c r="K300" s="29">
        <f t="shared" si="178"/>
        <v>43306.0924</v>
      </c>
      <c r="L300" s="29">
        <f t="shared" si="176"/>
        <v>7735.841633</v>
      </c>
      <c r="M300" s="29">
        <f>L304*(E300/100000)</f>
        <v>37130.61384</v>
      </c>
      <c r="N300" s="29">
        <f>K300-M300</f>
        <v>6175.478567</v>
      </c>
      <c r="O300" s="42">
        <v>82.0</v>
      </c>
      <c r="P300" s="33">
        <v>8.3</v>
      </c>
      <c r="Q300" s="28">
        <f>N300*P300</f>
        <v>51256.4721</v>
      </c>
    </row>
    <row r="301">
      <c r="A301" s="32"/>
      <c r="B301" s="32"/>
      <c r="C301" s="24" t="s">
        <v>42</v>
      </c>
      <c r="D301" s="25">
        <v>185.0</v>
      </c>
      <c r="E301" s="25" t="s">
        <v>43</v>
      </c>
      <c r="F301" s="25" t="s">
        <v>43</v>
      </c>
      <c r="G301" s="27"/>
      <c r="H301" s="28"/>
      <c r="I301" s="28"/>
      <c r="J301" s="27"/>
      <c r="K301" s="29">
        <f>D301</f>
        <v>185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39">
        <v>44044.0</v>
      </c>
      <c r="E302" s="39">
        <v>582953.0</v>
      </c>
      <c r="F302" s="43">
        <v>7555.3</v>
      </c>
      <c r="G302" s="27"/>
      <c r="H302" s="28"/>
      <c r="I302" s="28"/>
      <c r="J302" s="27"/>
      <c r="K302" s="29">
        <f>SUM(K299:K301)</f>
        <v>43987.53544</v>
      </c>
      <c r="L302" s="29">
        <f t="shared" ref="L302:L304" si="179">K302/(E302/100000)</f>
        <v>7545.640119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26">
        <v>31180.0</v>
      </c>
      <c r="E303" s="26">
        <v>507574.0</v>
      </c>
      <c r="F303" s="41">
        <v>6142.9</v>
      </c>
      <c r="G303" s="27"/>
      <c r="H303" s="28"/>
      <c r="I303" s="28"/>
      <c r="J303" s="29">
        <f t="shared" ref="J303:J304" si="180">(44.6/48.7)*I291</f>
        <v>143.1779055</v>
      </c>
      <c r="K303" s="29">
        <f t="shared" ref="K303:K304" si="181">D303-J303</f>
        <v>31036.82209</v>
      </c>
      <c r="L303" s="29">
        <f t="shared" si="179"/>
        <v>6114.738362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26">
        <v>332508.0</v>
      </c>
      <c r="E304" s="26">
        <v>5004770.0</v>
      </c>
      <c r="F304" s="41">
        <v>6643.8</v>
      </c>
      <c r="G304" s="27"/>
      <c r="H304" s="28"/>
      <c r="I304" s="28"/>
      <c r="J304" s="29">
        <f t="shared" si="180"/>
        <v>556.3552361</v>
      </c>
      <c r="K304" s="29">
        <f t="shared" si="181"/>
        <v>331951.6448</v>
      </c>
      <c r="L304" s="29">
        <f t="shared" si="179"/>
        <v>6632.705294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25">
        <v>582.0</v>
      </c>
      <c r="E305" s="25" t="s">
        <v>43</v>
      </c>
      <c r="F305" s="25" t="s">
        <v>43</v>
      </c>
      <c r="G305" s="27"/>
      <c r="H305" s="28"/>
      <c r="I305" s="28"/>
      <c r="J305" s="27"/>
      <c r="K305" s="29">
        <f>D305</f>
        <v>582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39">
        <v>364270.0</v>
      </c>
      <c r="E306" s="39">
        <v>5512344.0</v>
      </c>
      <c r="F306" s="43">
        <v>6608.3</v>
      </c>
      <c r="G306" s="27"/>
      <c r="H306" s="28"/>
      <c r="I306" s="28"/>
      <c r="J306" s="27"/>
      <c r="K306" s="29">
        <f>SUM(K303:K305)</f>
        <v>363570.4669</v>
      </c>
      <c r="L306" s="29">
        <f t="shared" ref="L306:L307" si="182">K306/(E306/100000)</f>
        <v>6595.569269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39">
        <v>423893.0</v>
      </c>
      <c r="E307" s="39">
        <v>6464714.0</v>
      </c>
      <c r="F307" s="43">
        <v>6557.0</v>
      </c>
      <c r="G307" s="27"/>
      <c r="H307" s="28"/>
      <c r="I307" s="28"/>
      <c r="J307" s="27"/>
      <c r="K307" s="29">
        <f>SUM(K306,K302,K298,K294)</f>
        <v>423893</v>
      </c>
      <c r="L307" s="29">
        <f t="shared" si="182"/>
        <v>6557.026343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39">
        <v>2370808.0</v>
      </c>
      <c r="E308" s="39">
        <v>3.22825703E8</v>
      </c>
      <c r="F308" s="49">
        <v>734.4</v>
      </c>
      <c r="G308" s="50"/>
      <c r="H308" s="50"/>
      <c r="I308" s="50"/>
      <c r="J308" s="50"/>
      <c r="K308" s="50"/>
      <c r="L308" s="50"/>
      <c r="M308" s="51" t="s">
        <v>80</v>
      </c>
      <c r="N308" s="52">
        <f>SUM(N2:N307)</f>
        <v>145802.2258</v>
      </c>
      <c r="O308" s="50"/>
      <c r="P308" s="51" t="s">
        <v>81</v>
      </c>
      <c r="Q308" s="52">
        <f>SUM(Q2:Q307)</f>
        <v>3917627.126</v>
      </c>
    </row>
    <row r="309">
      <c r="C309" s="51" t="s">
        <v>82</v>
      </c>
      <c r="D309" s="52"/>
      <c r="E309" s="53">
        <f>SUM(E15,E32,E49,E66,E83,E100,E117,E134,E151,E168,E185,E202,E219,E236,E253,E270,E287,E304)</f>
        <v>195265259</v>
      </c>
      <c r="F309" s="52"/>
      <c r="G309" s="52"/>
      <c r="H309" s="52"/>
      <c r="I309" s="52"/>
      <c r="J309" s="52"/>
      <c r="K309" s="52"/>
      <c r="L309" s="52"/>
      <c r="M309" s="51" t="s">
        <v>83</v>
      </c>
      <c r="N309" s="51">
        <f>(N308/(E312/100000))</f>
        <v>318.1932179</v>
      </c>
      <c r="O309" s="52"/>
      <c r="P309" s="51" t="s">
        <v>8</v>
      </c>
      <c r="Q309" s="52">
        <f>Q11+Q28+Q45+Q62+Q79+Q96+Q113+Q130+Q147+Q164+Q181+Q198+Q215+Q232+Q249+Q266+Q283+Q300</f>
        <v>3471453.102</v>
      </c>
    </row>
    <row r="310">
      <c r="C310" s="51" t="s">
        <v>84</v>
      </c>
      <c r="D310" s="52"/>
      <c r="E310" s="53">
        <f>SUM(E11,E28,E45,E62,E79,E96,E113,E130,E147,E164,E181,E198,E215,E232,E249,E266,E283,E300)</f>
        <v>43087865</v>
      </c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1" t="s">
        <v>85</v>
      </c>
      <c r="Q310" s="52">
        <f>Q308-Q309</f>
        <v>446174.024</v>
      </c>
    </row>
    <row r="311">
      <c r="C311" s="51" t="s">
        <v>86</v>
      </c>
      <c r="D311" s="52"/>
      <c r="E311" s="53">
        <f>SUM(E3,E20,E37,E54,E71,E88,E105,E122,E139,E156,E173,E190,E207,E224,E241,E258,E275,E292)</f>
        <v>2734050</v>
      </c>
      <c r="F311" s="52"/>
      <c r="G311" s="52"/>
      <c r="H311" s="52"/>
      <c r="I311" s="52"/>
      <c r="J311" s="52"/>
      <c r="K311" s="52"/>
      <c r="L311" s="52"/>
      <c r="M311" s="51" t="s">
        <v>87</v>
      </c>
      <c r="N311" s="52">
        <f>SUM(K13,K30,K47,K64,K81,K98,K115,K132,K149,K166,K183,K200,K217,K234,K251,K268,K285,K302)</f>
        <v>378075.6291</v>
      </c>
      <c r="O311" s="52"/>
      <c r="P311" s="51"/>
      <c r="Q311" s="51"/>
      <c r="R311" s="54"/>
    </row>
    <row r="312">
      <c r="C312" s="51" t="s">
        <v>88</v>
      </c>
      <c r="D312" s="52"/>
      <c r="E312" s="53">
        <f>SUM(E310:E311)</f>
        <v>45821915</v>
      </c>
      <c r="F312" s="52"/>
      <c r="G312" s="52"/>
      <c r="H312" s="52"/>
      <c r="I312" s="52"/>
      <c r="J312" s="52"/>
      <c r="K312" s="52"/>
      <c r="L312" s="52"/>
      <c r="M312" s="51" t="s">
        <v>89</v>
      </c>
      <c r="N312" s="52">
        <f>SUM(K5,K22,K39,K56,K73,K90,K107,K124,K141,K158,K175,K192,K209,K226,K243,K260,K277,K294)</f>
        <v>35324.49</v>
      </c>
      <c r="O312" s="52"/>
      <c r="P312" s="51" t="s">
        <v>90</v>
      </c>
      <c r="Q312" s="52"/>
    </row>
    <row r="313"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>
        <f>N312</f>
        <v>35324.49</v>
      </c>
      <c r="Q313" s="55">
        <f>P313/P314</f>
        <v>1.786610081</v>
      </c>
    </row>
    <row r="314">
      <c r="C314" s="5"/>
      <c r="D314" s="52"/>
      <c r="E314" s="52"/>
      <c r="F314" s="52"/>
      <c r="G314" s="52"/>
      <c r="H314" s="52"/>
      <c r="I314" s="52"/>
      <c r="J314" s="52"/>
      <c r="K314" s="52"/>
      <c r="L314" s="52"/>
      <c r="M314" s="51" t="s">
        <v>91</v>
      </c>
      <c r="N314" s="52">
        <f>SUM(N11,N28,N45,N62,N79,N96,N113,N130,N147,N164,N181,N198,N215,N232,N249,N266,N283,N300)</f>
        <v>130249.5318</v>
      </c>
      <c r="O314" s="51"/>
      <c r="P314" s="51">
        <f>N312-N315</f>
        <v>19771.79597</v>
      </c>
      <c r="Q314" s="51"/>
    </row>
    <row r="315">
      <c r="C315" s="5"/>
      <c r="D315" s="52"/>
      <c r="E315" s="52"/>
      <c r="F315" s="52"/>
      <c r="G315" s="52"/>
      <c r="H315" s="52"/>
      <c r="I315" s="52"/>
      <c r="J315" s="52"/>
      <c r="K315" s="52"/>
      <c r="L315" s="52"/>
      <c r="M315" s="51" t="s">
        <v>92</v>
      </c>
      <c r="N315" s="52">
        <f>SUM(N3,N20,N37,N54,N71,N88,N105,N122,N139,N156,N173,N190,N207,N224,N241,N258,N275,N292)</f>
        <v>15552.69403</v>
      </c>
      <c r="O315" s="52"/>
      <c r="P315" s="51" t="s">
        <v>93</v>
      </c>
      <c r="Q315" s="52"/>
    </row>
    <row r="316">
      <c r="C316" s="5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1"/>
      <c r="P316" s="52">
        <f>N311</f>
        <v>378075.6291</v>
      </c>
      <c r="Q316" s="55">
        <f>P316/P317</f>
        <v>1.525568264</v>
      </c>
    </row>
    <row r="317">
      <c r="C317" s="5"/>
      <c r="D317" s="52"/>
      <c r="E317" s="52"/>
      <c r="F317" s="52"/>
      <c r="G317" s="52"/>
      <c r="H317" s="52"/>
      <c r="I317" s="52"/>
      <c r="J317" s="52"/>
      <c r="K317" s="52"/>
      <c r="L317" s="52"/>
      <c r="M317" s="51" t="s">
        <v>94</v>
      </c>
      <c r="N317" s="52">
        <f t="shared" ref="N317:N318" si="183">N314/(E310/100000)</f>
        <v>302.2882007</v>
      </c>
      <c r="O317" s="52"/>
      <c r="P317" s="52">
        <f>N311-N314</f>
        <v>247826.0973</v>
      </c>
      <c r="Q317" s="52"/>
    </row>
    <row r="318">
      <c r="C318" s="5"/>
      <c r="D318" s="52"/>
      <c r="E318" s="52"/>
      <c r="F318" s="52"/>
      <c r="G318" s="52"/>
      <c r="H318" s="52"/>
      <c r="I318" s="52"/>
      <c r="J318" s="52"/>
      <c r="K318" s="52"/>
      <c r="L318" s="52"/>
      <c r="M318" s="51" t="s">
        <v>95</v>
      </c>
      <c r="N318" s="52">
        <f t="shared" si="183"/>
        <v>568.8518511</v>
      </c>
      <c r="O318" s="52"/>
      <c r="P318" s="51" t="s">
        <v>96</v>
      </c>
      <c r="Q318" s="52"/>
    </row>
    <row r="319">
      <c r="C319" s="5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>
        <f t="shared" ref="P319:P320" si="184">P313+P316</f>
        <v>413400.1191</v>
      </c>
      <c r="Q319" s="55">
        <f>P319/P320</f>
        <v>1.544855657</v>
      </c>
    </row>
    <row r="320">
      <c r="C320" s="5"/>
      <c r="D320" s="52"/>
      <c r="E320" s="52"/>
      <c r="F320" s="52"/>
      <c r="G320" s="52"/>
      <c r="H320" s="52"/>
      <c r="I320" s="52"/>
      <c r="J320" s="52"/>
      <c r="K320" s="52"/>
      <c r="L320" s="52"/>
      <c r="M320" s="51" t="s">
        <v>97</v>
      </c>
      <c r="N320" s="52">
        <f t="shared" ref="N320:N321" si="185">N314/N311</f>
        <v>0.3445065532</v>
      </c>
      <c r="O320" s="52"/>
      <c r="P320" s="52">
        <f t="shared" si="184"/>
        <v>267597.8932</v>
      </c>
      <c r="Q320" s="52"/>
    </row>
    <row r="321">
      <c r="C321" s="5"/>
      <c r="D321" s="52"/>
      <c r="E321" s="52"/>
      <c r="F321" s="52"/>
      <c r="G321" s="52"/>
      <c r="H321" s="52"/>
      <c r="I321" s="52"/>
      <c r="J321" s="52"/>
      <c r="K321" s="52"/>
      <c r="L321" s="52"/>
      <c r="M321" s="51" t="s">
        <v>98</v>
      </c>
      <c r="N321" s="52">
        <f t="shared" si="185"/>
        <v>0.4402807807</v>
      </c>
      <c r="O321" s="52"/>
      <c r="P321" s="52"/>
      <c r="Q321" s="52"/>
    </row>
    <row r="322">
      <c r="C322" s="5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</row>
    <row r="323">
      <c r="C323" s="5"/>
      <c r="D323" s="52"/>
      <c r="E323" s="52"/>
      <c r="F323" s="52"/>
      <c r="G323" s="52"/>
      <c r="H323" s="52"/>
      <c r="I323" s="52"/>
      <c r="J323" s="52"/>
      <c r="K323" s="52"/>
      <c r="L323" s="52"/>
      <c r="M323" s="51" t="s">
        <v>99</v>
      </c>
      <c r="N323" s="52">
        <f>N308/(N311+N312)</f>
        <v>0.3526903335</v>
      </c>
      <c r="O323" s="52"/>
      <c r="P323" s="52"/>
      <c r="Q323" s="52"/>
    </row>
    <row r="324"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</row>
    <row r="325"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</row>
    <row r="326"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</row>
    <row r="327"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</row>
    <row r="328"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</row>
    <row r="329"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28.0</v>
      </c>
      <c r="E2" s="57">
        <v>17929.0</v>
      </c>
      <c r="F2" s="56">
        <v>156.2</v>
      </c>
      <c r="G2" s="27"/>
      <c r="H2" s="28"/>
      <c r="I2" s="28">
        <f>I5-I3</f>
        <v>28.02</v>
      </c>
      <c r="J2" s="27"/>
      <c r="K2" s="29">
        <f>D2+I2</f>
        <v>56.02</v>
      </c>
      <c r="L2" s="29">
        <f t="shared" ref="L2:L3" si="1">K2/(E2/100000)</f>
        <v>312.4546824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314.0</v>
      </c>
      <c r="E3" s="57">
        <v>39923.0</v>
      </c>
      <c r="F3" s="56">
        <v>786.5</v>
      </c>
      <c r="G3" s="27">
        <v>1.02</v>
      </c>
      <c r="H3" s="28">
        <f>D3*G3</f>
        <v>320.28</v>
      </c>
      <c r="I3" s="28">
        <f>H3-D3</f>
        <v>6.28</v>
      </c>
      <c r="J3" s="27"/>
      <c r="K3" s="29">
        <f>H3</f>
        <v>320.28</v>
      </c>
      <c r="L3" s="29">
        <f t="shared" si="1"/>
        <v>802.2443203</v>
      </c>
      <c r="M3" s="29">
        <f>L15*(E3/100000)</f>
        <v>238.3543219</v>
      </c>
      <c r="N3" s="27">
        <f>K3-M3</f>
        <v>81.92567813</v>
      </c>
      <c r="O3" s="27">
        <v>0.5</v>
      </c>
      <c r="P3" s="33">
        <v>77.5</v>
      </c>
      <c r="Q3" s="28">
        <f>N3*P3</f>
        <v>6349.240055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6.985310638</v>
      </c>
      <c r="Y4" s="35">
        <f>L3*U4</f>
        <v>9.386258548</v>
      </c>
      <c r="Z4" s="35">
        <f>L11*U4</f>
        <v>16.49275547</v>
      </c>
    </row>
    <row r="5">
      <c r="A5" s="32"/>
      <c r="B5" s="36"/>
      <c r="C5" s="37" t="s">
        <v>45</v>
      </c>
      <c r="D5" s="58">
        <v>343.0</v>
      </c>
      <c r="E5" s="59">
        <v>57852.0</v>
      </c>
      <c r="F5" s="58">
        <v>592.9</v>
      </c>
      <c r="G5" s="29">
        <v>1.1</v>
      </c>
      <c r="H5" s="28">
        <f>D5*G5</f>
        <v>377.3</v>
      </c>
      <c r="I5" s="28">
        <f>H5-D5</f>
        <v>34.3</v>
      </c>
      <c r="J5" s="27"/>
      <c r="K5" s="29">
        <f>Sum(K2:K4)</f>
        <v>377.3</v>
      </c>
      <c r="L5" s="29">
        <f t="shared" ref="L5:L7" si="2">K5/(E5/100000)</f>
        <v>652.1814285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1.315235001</v>
      </c>
      <c r="Y5" s="35">
        <f>L20*U5</f>
        <v>2.615997058</v>
      </c>
      <c r="Z5" s="35">
        <f>L28*U5</f>
        <v>2.374741683</v>
      </c>
    </row>
    <row r="6">
      <c r="A6" s="32"/>
      <c r="B6" s="23" t="s">
        <v>46</v>
      </c>
      <c r="C6" s="24" t="s">
        <v>33</v>
      </c>
      <c r="D6" s="56">
        <v>31.0</v>
      </c>
      <c r="E6" s="57">
        <v>12527.0</v>
      </c>
      <c r="F6" s="56">
        <v>247.5</v>
      </c>
      <c r="G6" s="27"/>
      <c r="H6" s="28"/>
      <c r="I6" s="28"/>
      <c r="J6" s="27">
        <f t="shared" ref="J6:J7" si="3">(0.5/48.7)*I2</f>
        <v>0.2876796715</v>
      </c>
      <c r="K6" s="29">
        <f t="shared" ref="K6:K7" si="4">D6-J6</f>
        <v>30.71232033</v>
      </c>
      <c r="L6" s="29">
        <f t="shared" si="2"/>
        <v>245.1689976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0.8930214842</v>
      </c>
      <c r="Y6" s="35">
        <f>L37*U6</f>
        <v>1.495115958</v>
      </c>
      <c r="Z6" s="35">
        <f>L45*U6</f>
        <v>1.430397337</v>
      </c>
    </row>
    <row r="7">
      <c r="A7" s="32"/>
      <c r="B7" s="32"/>
      <c r="C7" s="24" t="s">
        <v>36</v>
      </c>
      <c r="D7" s="56">
        <v>755.0</v>
      </c>
      <c r="E7" s="57">
        <v>179983.0</v>
      </c>
      <c r="F7" s="56">
        <v>419.5</v>
      </c>
      <c r="G7" s="27"/>
      <c r="H7" s="28"/>
      <c r="I7" s="28"/>
      <c r="J7" s="27">
        <f t="shared" si="3"/>
        <v>0.06447638604</v>
      </c>
      <c r="K7" s="29">
        <f t="shared" si="4"/>
        <v>754.9355236</v>
      </c>
      <c r="L7" s="29">
        <f t="shared" si="2"/>
        <v>419.4482388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1.227582182</v>
      </c>
      <c r="Y7" s="35">
        <f>L54*U7</f>
        <v>2.204154034</v>
      </c>
      <c r="Z7" s="35">
        <f>L62*U7</f>
        <v>1.900455604</v>
      </c>
    </row>
    <row r="8">
      <c r="A8" s="32"/>
      <c r="B8" s="32"/>
      <c r="C8" s="24" t="s">
        <v>42</v>
      </c>
      <c r="D8" s="56">
        <v>12.0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12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4.397006608</v>
      </c>
      <c r="Y8" s="35">
        <f>L71*U8</f>
        <v>7.690973641</v>
      </c>
      <c r="Z8" s="35">
        <f>L79*U8</f>
        <v>5.576770643</v>
      </c>
    </row>
    <row r="9">
      <c r="A9" s="32"/>
      <c r="B9" s="36"/>
      <c r="C9" s="37" t="s">
        <v>45</v>
      </c>
      <c r="D9" s="58">
        <v>798.0</v>
      </c>
      <c r="E9" s="59">
        <v>192510.0</v>
      </c>
      <c r="F9" s="58">
        <v>414.5</v>
      </c>
      <c r="G9" s="29"/>
      <c r="H9" s="28"/>
      <c r="I9" s="28"/>
      <c r="J9" s="27"/>
      <c r="K9" s="29">
        <f>SUM(K6:K8)</f>
        <v>797.6478439</v>
      </c>
      <c r="L9" s="29">
        <f t="shared" ref="L9:L11" si="5">K9/(E9/100000)</f>
        <v>414.3409921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5.328133028</v>
      </c>
      <c r="Y9" s="35">
        <f>L88*U9</f>
        <v>9.662703144</v>
      </c>
      <c r="Z9" s="35">
        <f>L96*U9</f>
        <v>9.336102765</v>
      </c>
    </row>
    <row r="10">
      <c r="A10" s="32"/>
      <c r="B10" s="23" t="s">
        <v>49</v>
      </c>
      <c r="C10" s="24" t="s">
        <v>33</v>
      </c>
      <c r="D10" s="56">
        <v>132.0</v>
      </c>
      <c r="E10" s="57">
        <v>38241.0</v>
      </c>
      <c r="F10" s="56">
        <v>345.2</v>
      </c>
      <c r="G10" s="27"/>
      <c r="H10" s="28"/>
      <c r="I10" s="28"/>
      <c r="J10" s="27">
        <f t="shared" ref="J10:J11" si="6">(3.6/48.7)*I2</f>
        <v>2.071293634</v>
      </c>
      <c r="K10" s="29">
        <f t="shared" ref="K10:K11" si="7">D10-J10</f>
        <v>129.9287064</v>
      </c>
      <c r="L10" s="29">
        <f t="shared" si="5"/>
        <v>339.7628367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5.466724345</v>
      </c>
      <c r="Y10" s="35">
        <f>L105*U10</f>
        <v>13.87696141</v>
      </c>
      <c r="Z10" s="35">
        <f>L113*U10</f>
        <v>11.48208056</v>
      </c>
    </row>
    <row r="11">
      <c r="A11" s="32"/>
      <c r="B11" s="32"/>
      <c r="C11" s="24" t="s">
        <v>36</v>
      </c>
      <c r="D11" s="57">
        <v>8284.0</v>
      </c>
      <c r="E11" s="57">
        <v>587636.0</v>
      </c>
      <c r="F11" s="60">
        <v>1409.7</v>
      </c>
      <c r="G11" s="27"/>
      <c r="H11" s="28"/>
      <c r="I11" s="28"/>
      <c r="J11" s="29">
        <f t="shared" si="6"/>
        <v>0.4642299795</v>
      </c>
      <c r="K11" s="29">
        <f t="shared" si="7"/>
        <v>8283.53577</v>
      </c>
      <c r="L11" s="29">
        <f t="shared" si="5"/>
        <v>1409.637219</v>
      </c>
      <c r="M11" s="29">
        <f>L15*(E11/100000)</f>
        <v>3508.393164</v>
      </c>
      <c r="N11" s="29">
        <f>K11-M11</f>
        <v>4775.142606</v>
      </c>
      <c r="O11" s="42">
        <v>0.5</v>
      </c>
      <c r="P11" s="33">
        <v>77.5</v>
      </c>
      <c r="Q11" s="28">
        <f>N11*P11</f>
        <v>370073.552</v>
      </c>
      <c r="T11" s="30" t="s">
        <v>51</v>
      </c>
      <c r="U11" s="34">
        <v>0.07</v>
      </c>
      <c r="V11" s="6"/>
      <c r="W11" s="6"/>
      <c r="X11" s="35">
        <f>L134*U11</f>
        <v>7.270327434</v>
      </c>
      <c r="Y11" s="35">
        <f>L122*U11</f>
        <v>18.39904421</v>
      </c>
      <c r="Z11" s="35">
        <f>L130*U11</f>
        <v>14.63977333</v>
      </c>
    </row>
    <row r="12">
      <c r="A12" s="32"/>
      <c r="B12" s="32"/>
      <c r="C12" s="24" t="s">
        <v>42</v>
      </c>
      <c r="D12" s="56">
        <v>108.0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108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12.32978311</v>
      </c>
      <c r="Y12" s="35">
        <f>L139*U12</f>
        <v>28.46725283</v>
      </c>
      <c r="Z12" s="35">
        <f>L147*U12</f>
        <v>23.95797043</v>
      </c>
    </row>
    <row r="13">
      <c r="A13" s="32"/>
      <c r="B13" s="36"/>
      <c r="C13" s="37" t="s">
        <v>45</v>
      </c>
      <c r="D13" s="59">
        <v>8524.0</v>
      </c>
      <c r="E13" s="59">
        <v>625877.0</v>
      </c>
      <c r="F13" s="61">
        <v>1361.9</v>
      </c>
      <c r="G13" s="27"/>
      <c r="H13" s="28"/>
      <c r="I13" s="28"/>
      <c r="J13" s="27"/>
      <c r="K13" s="29">
        <f>SUM(K10:K12)</f>
        <v>8521.464476</v>
      </c>
      <c r="L13" s="29">
        <f t="shared" ref="L13:L15" si="8">K13/(E13/100000)</f>
        <v>1361.523826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19.1995487</v>
      </c>
      <c r="Y13" s="35">
        <f>L156*U13</f>
        <v>35.86754081</v>
      </c>
      <c r="Z13" s="35">
        <f>L164*U13</f>
        <v>35.62565903</v>
      </c>
    </row>
    <row r="14">
      <c r="A14" s="32"/>
      <c r="B14" s="23" t="s">
        <v>39</v>
      </c>
      <c r="C14" s="24" t="s">
        <v>33</v>
      </c>
      <c r="D14" s="57">
        <v>4752.0</v>
      </c>
      <c r="E14" s="57">
        <v>821209.0</v>
      </c>
      <c r="F14" s="56">
        <v>578.7</v>
      </c>
      <c r="G14" s="27"/>
      <c r="H14" s="28"/>
      <c r="I14" s="28"/>
      <c r="J14" s="27">
        <f t="shared" ref="J14:J15" si="9">(44.6/48.7)*I2</f>
        <v>25.66102669</v>
      </c>
      <c r="K14" s="29">
        <f t="shared" ref="K14:K15" si="10">D14-J14</f>
        <v>4726.338973</v>
      </c>
      <c r="L14" s="29">
        <f t="shared" si="8"/>
        <v>575.5342396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25.6979963</v>
      </c>
      <c r="Y14" s="35">
        <f>L173*U14</f>
        <v>48.43615208</v>
      </c>
      <c r="Z14" s="35">
        <f>L181*U14</f>
        <v>50.23538637</v>
      </c>
    </row>
    <row r="15">
      <c r="A15" s="32"/>
      <c r="B15" s="32"/>
      <c r="C15" s="24" t="s">
        <v>36</v>
      </c>
      <c r="D15" s="57">
        <v>13463.0</v>
      </c>
      <c r="E15" s="57">
        <v>2254013.0</v>
      </c>
      <c r="F15" s="56">
        <v>597.3</v>
      </c>
      <c r="G15" s="27"/>
      <c r="H15" s="28"/>
      <c r="I15" s="28"/>
      <c r="J15" s="27">
        <f t="shared" si="9"/>
        <v>5.751293634</v>
      </c>
      <c r="K15" s="29">
        <f t="shared" si="10"/>
        <v>13457.24871</v>
      </c>
      <c r="L15" s="29">
        <f t="shared" si="8"/>
        <v>597.0350972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33.36970158</v>
      </c>
      <c r="Y15" s="35">
        <f>L190*U15</f>
        <v>58.8802897</v>
      </c>
      <c r="Z15" s="35">
        <f>L198*U15</f>
        <v>65.73146245</v>
      </c>
    </row>
    <row r="16">
      <c r="A16" s="32"/>
      <c r="B16" s="32"/>
      <c r="C16" s="24" t="s">
        <v>42</v>
      </c>
      <c r="D16" s="56">
        <v>154.0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39.56171492</v>
      </c>
      <c r="Y16" s="35">
        <f>L207*U16</f>
        <v>59.16353607</v>
      </c>
      <c r="Z16" s="35">
        <f>L215*U16</f>
        <v>73.09387687</v>
      </c>
    </row>
    <row r="17">
      <c r="A17" s="32"/>
      <c r="B17" s="36"/>
      <c r="C17" s="37" t="s">
        <v>45</v>
      </c>
      <c r="D17" s="59">
        <v>18369.0</v>
      </c>
      <c r="E17" s="59">
        <v>3075222.0</v>
      </c>
      <c r="F17" s="58">
        <v>597.3</v>
      </c>
      <c r="G17" s="29"/>
      <c r="H17" s="28"/>
      <c r="I17" s="28"/>
      <c r="J17" s="27"/>
      <c r="K17" s="27">
        <f>SUM(K14:K16)</f>
        <v>18337.58768</v>
      </c>
      <c r="L17" s="29">
        <f t="shared" ref="L17:L20" si="11">K17/(E17/100000)</f>
        <v>596.3012647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50.7801425</v>
      </c>
      <c r="Y17" s="35">
        <f>L224*U17</f>
        <v>74.34759731</v>
      </c>
      <c r="Z17" s="35">
        <f>L232*U17</f>
        <v>83.80982162</v>
      </c>
    </row>
    <row r="18">
      <c r="A18" s="36"/>
      <c r="B18" s="44" t="s">
        <v>45</v>
      </c>
      <c r="C18" s="45"/>
      <c r="D18" s="59">
        <v>28034.0</v>
      </c>
      <c r="E18" s="59">
        <v>3951461.0</v>
      </c>
      <c r="F18" s="58">
        <v>709.5</v>
      </c>
      <c r="G18" s="29"/>
      <c r="H18" s="28"/>
      <c r="I18" s="28"/>
      <c r="J18" s="27"/>
      <c r="K18" s="27">
        <f>SUM(K5,K9,K13,K17)</f>
        <v>28034</v>
      </c>
      <c r="L18" s="29">
        <f t="shared" si="11"/>
        <v>709.4591089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70.89471955</v>
      </c>
      <c r="Y18" s="35">
        <f>L241*U18</f>
        <v>118.9254201</v>
      </c>
      <c r="Z18" s="35">
        <f>L249*U18</f>
        <v>105.0696351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67979.0</v>
      </c>
      <c r="F19" s="56" t="s">
        <v>60</v>
      </c>
      <c r="G19" s="27"/>
      <c r="H19" s="28"/>
      <c r="I19" s="28">
        <f>I22-I20</f>
        <v>7.34</v>
      </c>
      <c r="J19" s="27"/>
      <c r="K19" s="29">
        <f>D19+I19</f>
        <v>14.34</v>
      </c>
      <c r="L19" s="29">
        <f t="shared" si="11"/>
        <v>21.09474985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106.6521934</v>
      </c>
      <c r="Y19" s="35">
        <f>L258*U19</f>
        <v>172.8937739</v>
      </c>
      <c r="Z19" s="35">
        <f>L266*U19</f>
        <v>144.8797285</v>
      </c>
    </row>
    <row r="20">
      <c r="A20" s="32"/>
      <c r="B20" s="32"/>
      <c r="C20" s="24" t="s">
        <v>36</v>
      </c>
      <c r="D20" s="56">
        <v>83.0</v>
      </c>
      <c r="E20" s="57">
        <v>155016.0</v>
      </c>
      <c r="F20" s="56">
        <v>53.5</v>
      </c>
      <c r="G20" s="27">
        <v>1.02</v>
      </c>
      <c r="H20" s="28">
        <f>D20*G20</f>
        <v>84.66</v>
      </c>
      <c r="I20" s="28">
        <f>H20-D20</f>
        <v>1.66</v>
      </c>
      <c r="J20" s="27"/>
      <c r="K20" s="29">
        <f>H20</f>
        <v>84.66</v>
      </c>
      <c r="L20" s="29">
        <f t="shared" si="11"/>
        <v>54.61371729</v>
      </c>
      <c r="M20" s="29">
        <f>L32*(E20/100000)</f>
        <v>42.56418976</v>
      </c>
      <c r="N20" s="27">
        <f>K20-M20</f>
        <v>42.09581024</v>
      </c>
      <c r="O20" s="27">
        <v>2.5</v>
      </c>
      <c r="P20" s="46">
        <v>76.0</v>
      </c>
      <c r="Q20" s="28">
        <f>N20*P20</f>
        <v>3199.281578</v>
      </c>
      <c r="T20" s="30" t="s">
        <v>62</v>
      </c>
      <c r="U20" s="34">
        <v>0.0328</v>
      </c>
      <c r="V20" s="6"/>
      <c r="W20" s="6"/>
      <c r="X20" s="35">
        <f>L287*U20</f>
        <v>144.4452736</v>
      </c>
      <c r="Y20" s="35">
        <f>L275*U20</f>
        <v>175.4440362</v>
      </c>
      <c r="Z20" s="35">
        <f>L283*U20</f>
        <v>182.7643833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159.781333</v>
      </c>
      <c r="Y21" s="35">
        <f>L292*U21</f>
        <v>180.5607675</v>
      </c>
      <c r="Z21" s="35">
        <f>L300*U21</f>
        <v>181.9444012</v>
      </c>
    </row>
    <row r="22">
      <c r="A22" s="32"/>
      <c r="B22" s="36"/>
      <c r="C22" s="37" t="s">
        <v>45</v>
      </c>
      <c r="D22" s="58">
        <v>90.0</v>
      </c>
      <c r="E22" s="59">
        <v>222995.0</v>
      </c>
      <c r="F22" s="58">
        <v>40.4</v>
      </c>
      <c r="G22" s="29">
        <v>1.1</v>
      </c>
      <c r="H22" s="28">
        <f>D22*G22</f>
        <v>99</v>
      </c>
      <c r="I22" s="28">
        <f>H22-D22</f>
        <v>9</v>
      </c>
      <c r="J22" s="27"/>
      <c r="K22" s="27">
        <f>SUM(K19:K21)</f>
        <v>99</v>
      </c>
      <c r="L22" s="29">
        <f t="shared" ref="L22:L24" si="13">K22/(E22/100000)</f>
        <v>44.39561425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695.5957473</v>
      </c>
      <c r="Y22" s="35">
        <f t="shared" si="12"/>
        <v>1018.317574</v>
      </c>
      <c r="Z22" s="35">
        <f t="shared" si="12"/>
        <v>1010.345402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48777.0</v>
      </c>
      <c r="F23" s="56" t="s">
        <v>60</v>
      </c>
      <c r="G23" s="27"/>
      <c r="H23" s="28"/>
      <c r="I23" s="28"/>
      <c r="J23" s="27">
        <f t="shared" ref="J23:J24" si="14">(0.5/48.7)*I19</f>
        <v>0.07535934292</v>
      </c>
      <c r="K23" s="29">
        <f t="shared" ref="K23:K24" si="15">D23-J23</f>
        <v>9.924640657</v>
      </c>
      <c r="L23" s="29">
        <f t="shared" si="13"/>
        <v>20.34696816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156.0</v>
      </c>
      <c r="E24" s="57">
        <v>683491.0</v>
      </c>
      <c r="F24" s="56">
        <v>22.8</v>
      </c>
      <c r="G24" s="27"/>
      <c r="H24" s="28"/>
      <c r="I24" s="28"/>
      <c r="J24" s="27">
        <f t="shared" si="14"/>
        <v>0.01704312115</v>
      </c>
      <c r="K24" s="29">
        <f t="shared" si="15"/>
        <v>155.9829569</v>
      </c>
      <c r="L24" s="29">
        <f t="shared" si="13"/>
        <v>22.82150853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732268.0</v>
      </c>
      <c r="F26" s="58">
        <v>22.7</v>
      </c>
      <c r="G26" s="29"/>
      <c r="H26" s="28"/>
      <c r="I26" s="28"/>
      <c r="J26" s="27"/>
      <c r="K26" s="27">
        <f>SUM(K23:K25)</f>
        <v>165.9075975</v>
      </c>
      <c r="L26" s="29">
        <f t="shared" ref="L26:L28" si="16">K26/(E26/100000)</f>
        <v>22.65667727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29.0</v>
      </c>
      <c r="E27" s="57">
        <v>152817.0</v>
      </c>
      <c r="F27" s="56">
        <v>19.0</v>
      </c>
      <c r="G27" s="27"/>
      <c r="H27" s="28"/>
      <c r="I27" s="28"/>
      <c r="J27" s="27">
        <f t="shared" ref="J27:J28" si="17">(3.6/48.7)*I19</f>
        <v>0.542587269</v>
      </c>
      <c r="K27" s="29">
        <f t="shared" ref="K27:K28" si="18">D27-J27</f>
        <v>28.45741273</v>
      </c>
      <c r="L27" s="29">
        <f t="shared" si="16"/>
        <v>18.6218894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1163.0</v>
      </c>
      <c r="E28" s="57">
        <v>2345595.0</v>
      </c>
      <c r="F28" s="56">
        <v>49.6</v>
      </c>
      <c r="G28" s="27"/>
      <c r="H28" s="28"/>
      <c r="I28" s="28"/>
      <c r="J28" s="27">
        <f t="shared" si="17"/>
        <v>0.1227104723</v>
      </c>
      <c r="K28" s="29">
        <f t="shared" si="18"/>
        <v>1162.87729</v>
      </c>
      <c r="L28" s="29">
        <f t="shared" si="16"/>
        <v>49.57707062</v>
      </c>
      <c r="M28" s="29">
        <f>L32*(E28/100000)</f>
        <v>644.0519088</v>
      </c>
      <c r="N28" s="27">
        <f>K28-M28</f>
        <v>518.8253808</v>
      </c>
      <c r="O28" s="27">
        <v>2.5</v>
      </c>
      <c r="P28" s="46">
        <v>76.0</v>
      </c>
      <c r="Q28" s="28">
        <f>N28*P28</f>
        <v>39430.72894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1196.0</v>
      </c>
      <c r="E30" s="59">
        <v>2498412.0</v>
      </c>
      <c r="F30" s="58">
        <v>47.9</v>
      </c>
      <c r="G30" s="29"/>
      <c r="H30" s="28"/>
      <c r="I30" s="28"/>
      <c r="J30" s="27"/>
      <c r="K30" s="27">
        <f>SUM(K27:K29)</f>
        <v>1195.334702</v>
      </c>
      <c r="L30" s="29">
        <f t="shared" ref="L30:L32" si="19">K30/(E30/100000)</f>
        <v>47.84377846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887.0</v>
      </c>
      <c r="E31" s="57">
        <v>2917472.0</v>
      </c>
      <c r="F31" s="56">
        <v>30.4</v>
      </c>
      <c r="G31" s="27"/>
      <c r="H31" s="28"/>
      <c r="I31" s="28"/>
      <c r="J31" s="27">
        <f t="shared" ref="J31:J32" si="20">(44.6/48.7)*I19</f>
        <v>6.722053388</v>
      </c>
      <c r="K31" s="29">
        <f t="shared" ref="K31:K32" si="21">D31-J31</f>
        <v>880.2779466</v>
      </c>
      <c r="L31" s="29">
        <f t="shared" si="19"/>
        <v>30.17262708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2502.0</v>
      </c>
      <c r="E32" s="57">
        <v>9106584.0</v>
      </c>
      <c r="F32" s="56">
        <v>27.5</v>
      </c>
      <c r="G32" s="27"/>
      <c r="H32" s="28"/>
      <c r="I32" s="28"/>
      <c r="J32" s="27">
        <f t="shared" si="20"/>
        <v>1.520246407</v>
      </c>
      <c r="K32" s="29">
        <f t="shared" si="21"/>
        <v>2500.479754</v>
      </c>
      <c r="L32" s="29">
        <f t="shared" si="19"/>
        <v>27.45793322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3406.0</v>
      </c>
      <c r="E34" s="59">
        <v>1.2024056E7</v>
      </c>
      <c r="F34" s="58">
        <v>28.3</v>
      </c>
      <c r="G34" s="29"/>
      <c r="H34" s="28"/>
      <c r="I34" s="28"/>
      <c r="J34" s="27"/>
      <c r="K34" s="27">
        <f>SUM(K31:K33)</f>
        <v>3397.7577</v>
      </c>
      <c r="L34" s="29">
        <f t="shared" ref="L34:L37" si="22">K34/(E34/100000)</f>
        <v>28.25799963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4858.0</v>
      </c>
      <c r="E35" s="59">
        <v>1.5477731E7</v>
      </c>
      <c r="F35" s="58">
        <v>31.4</v>
      </c>
      <c r="G35" s="29"/>
      <c r="H35" s="28"/>
      <c r="I35" s="28"/>
      <c r="J35" s="27"/>
      <c r="K35" s="27">
        <f>SUM(K34,K30,K26,K22)</f>
        <v>4858</v>
      </c>
      <c r="L35" s="29">
        <f t="shared" si="22"/>
        <v>31.38702953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82840.0</v>
      </c>
      <c r="F36" s="56" t="s">
        <v>60</v>
      </c>
      <c r="G36" s="27"/>
      <c r="H36" s="28"/>
      <c r="I36" s="28">
        <f>I39-I37</f>
        <v>3.88</v>
      </c>
      <c r="J36" s="27"/>
      <c r="K36" s="29">
        <f>D36+I36</f>
        <v>5.88</v>
      </c>
      <c r="L36" s="29">
        <f t="shared" si="22"/>
        <v>7.09802028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204298.0</v>
      </c>
      <c r="F37" s="56">
        <v>22.5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22.96645097</v>
      </c>
      <c r="M37" s="29">
        <f>L48*(E37/100000)</f>
        <v>30.85992779</v>
      </c>
      <c r="N37" s="27">
        <f>K37-M37</f>
        <v>16.06007221</v>
      </c>
      <c r="O37" s="42">
        <v>7.0</v>
      </c>
      <c r="P37" s="46">
        <v>71.6</v>
      </c>
      <c r="Q37" s="28">
        <f>N37*P37</f>
        <v>1149.90117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48.0</v>
      </c>
      <c r="E39" s="59">
        <v>287138.0</v>
      </c>
      <c r="F39" s="58">
        <v>16.7</v>
      </c>
      <c r="G39" s="29">
        <v>1.1</v>
      </c>
      <c r="H39" s="28">
        <f>D39*G39</f>
        <v>52.8</v>
      </c>
      <c r="I39" s="28">
        <f>H39-D39</f>
        <v>4.8</v>
      </c>
      <c r="J39" s="27"/>
      <c r="K39" s="29">
        <f>SUM(K36:K38)</f>
        <v>52.8</v>
      </c>
      <c r="L39" s="29">
        <f t="shared" ref="L39:L41" si="23">K39/(E39/100000)</f>
        <v>18.38837075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54903.0</v>
      </c>
      <c r="F40" s="56" t="s">
        <v>60</v>
      </c>
      <c r="G40" s="27"/>
      <c r="H40" s="28"/>
      <c r="I40" s="28"/>
      <c r="J40" s="27">
        <f t="shared" ref="J40:J41" si="24">(0.5/48.7)*I36</f>
        <v>0.03983572895</v>
      </c>
      <c r="K40" s="29">
        <f t="shared" ref="K40:K41" si="25">D40-J40</f>
        <v>3.960164271</v>
      </c>
      <c r="L40" s="29">
        <f t="shared" si="23"/>
        <v>7.213019819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97.0</v>
      </c>
      <c r="E41" s="57">
        <v>837314.0</v>
      </c>
      <c r="F41" s="56">
        <v>11.6</v>
      </c>
      <c r="G41" s="27"/>
      <c r="H41" s="28"/>
      <c r="I41" s="28"/>
      <c r="J41" s="27">
        <f t="shared" si="24"/>
        <v>0.009445585216</v>
      </c>
      <c r="K41" s="29">
        <f t="shared" si="25"/>
        <v>96.99055441</v>
      </c>
      <c r="L41" s="29">
        <f t="shared" si="23"/>
        <v>11.5835343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101.0</v>
      </c>
      <c r="E43" s="59">
        <v>892217.0</v>
      </c>
      <c r="F43" s="58">
        <v>11.3</v>
      </c>
      <c r="G43" s="29"/>
      <c r="H43" s="28"/>
      <c r="I43" s="28"/>
      <c r="J43" s="27"/>
      <c r="K43" s="29">
        <f>SUM(K40:K42)</f>
        <v>100.9507187</v>
      </c>
      <c r="L43" s="29">
        <f t="shared" ref="L43:L45" si="26">K43/(E43/100000)</f>
        <v>11.3145926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187820.0</v>
      </c>
      <c r="F44" s="56" t="s">
        <v>60</v>
      </c>
      <c r="G44" s="27"/>
      <c r="H44" s="28"/>
      <c r="I44" s="28"/>
      <c r="J44" s="27">
        <f t="shared" ref="J44:J45" si="27">(3.6/48.7)*I36</f>
        <v>0.2868172485</v>
      </c>
      <c r="K44" s="29">
        <f t="shared" ref="K44:K45" si="28">D44-J44</f>
        <v>12.71318275</v>
      </c>
      <c r="L44" s="29">
        <f t="shared" si="26"/>
        <v>6.768812028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686.0</v>
      </c>
      <c r="E45" s="57">
        <v>3121802.0</v>
      </c>
      <c r="F45" s="56">
        <v>22.0</v>
      </c>
      <c r="G45" s="27"/>
      <c r="H45" s="28"/>
      <c r="I45" s="28"/>
      <c r="J45" s="27">
        <f t="shared" si="27"/>
        <v>0.06800821355</v>
      </c>
      <c r="K45" s="29">
        <f t="shared" si="28"/>
        <v>685.9319918</v>
      </c>
      <c r="L45" s="29">
        <f t="shared" si="26"/>
        <v>21.97230932</v>
      </c>
      <c r="M45" s="29">
        <f>L49*(E45/100000)</f>
        <v>428.2390561</v>
      </c>
      <c r="N45" s="27">
        <f>K45-M45</f>
        <v>257.6929357</v>
      </c>
      <c r="O45" s="42">
        <v>7.0</v>
      </c>
      <c r="P45" s="46">
        <v>71.6</v>
      </c>
      <c r="Q45" s="28">
        <f>N45*P45</f>
        <v>18450.81419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701.0</v>
      </c>
      <c r="E47" s="59">
        <v>3309622.0</v>
      </c>
      <c r="F47" s="58">
        <v>21.2</v>
      </c>
      <c r="G47" s="29"/>
      <c r="H47" s="28"/>
      <c r="I47" s="28"/>
      <c r="J47" s="27"/>
      <c r="K47" s="29">
        <f>SUM(K44:K46)</f>
        <v>700.6451745</v>
      </c>
      <c r="L47" s="29">
        <f t="shared" ref="L47:L49" si="29">K47/(E47/100000)</f>
        <v>21.16994553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519.0</v>
      </c>
      <c r="E48" s="57">
        <v>3412345.0</v>
      </c>
      <c r="F48" s="56">
        <v>15.2</v>
      </c>
      <c r="G48" s="27"/>
      <c r="H48" s="28"/>
      <c r="I48" s="28"/>
      <c r="J48" s="27">
        <f t="shared" ref="J48:J49" si="30">(44.6/48.7)*I36</f>
        <v>3.553347023</v>
      </c>
      <c r="K48" s="29">
        <f t="shared" ref="K48:K49" si="31">D48-J48</f>
        <v>515.446653</v>
      </c>
      <c r="L48" s="29">
        <f t="shared" si="29"/>
        <v>15.10534993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1643.0</v>
      </c>
      <c r="E49" s="57">
        <v>1.1971095E7</v>
      </c>
      <c r="F49" s="56">
        <v>13.7</v>
      </c>
      <c r="G49" s="27"/>
      <c r="H49" s="28"/>
      <c r="I49" s="28"/>
      <c r="J49" s="27">
        <f t="shared" si="30"/>
        <v>0.8425462012</v>
      </c>
      <c r="K49" s="29">
        <f t="shared" si="31"/>
        <v>1642.157454</v>
      </c>
      <c r="L49" s="29">
        <f t="shared" si="29"/>
        <v>13.71768793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2168.0</v>
      </c>
      <c r="E51" s="59">
        <v>1.538344E7</v>
      </c>
      <c r="F51" s="58">
        <v>14.1</v>
      </c>
      <c r="G51" s="29"/>
      <c r="H51" s="28"/>
      <c r="I51" s="28"/>
      <c r="J51" s="27"/>
      <c r="K51" s="29">
        <f>SUM(K48:K50)</f>
        <v>2163.604107</v>
      </c>
      <c r="L51" s="29">
        <f t="shared" ref="L51:L54" si="32">K51/(E51/100000)</f>
        <v>14.06450122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3018.0</v>
      </c>
      <c r="E52" s="59">
        <v>1.9872417E7</v>
      </c>
      <c r="F52" s="58">
        <v>15.2</v>
      </c>
      <c r="G52" s="29"/>
      <c r="H52" s="28"/>
      <c r="I52" s="28"/>
      <c r="J52" s="27"/>
      <c r="K52" s="29">
        <f>SUM(K39,K43,K47,K51)</f>
        <v>3018</v>
      </c>
      <c r="L52" s="29">
        <f t="shared" si="32"/>
        <v>15.18687938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1.0</v>
      </c>
      <c r="E53" s="57">
        <v>86741.0</v>
      </c>
      <c r="F53" s="56" t="s">
        <v>60</v>
      </c>
      <c r="G53" s="28"/>
      <c r="H53" s="28"/>
      <c r="I53" s="28">
        <f>I56-I54</f>
        <v>6.28</v>
      </c>
      <c r="J53" s="27"/>
      <c r="K53" s="29">
        <f>D53+I53</f>
        <v>7.28</v>
      </c>
      <c r="L53" s="29">
        <f t="shared" si="32"/>
        <v>8.392801559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76.0</v>
      </c>
      <c r="E54" s="57">
        <v>238804.0</v>
      </c>
      <c r="F54" s="56">
        <v>31.8</v>
      </c>
      <c r="G54" s="27">
        <v>1.02</v>
      </c>
      <c r="H54" s="28">
        <f>D54*G54</f>
        <v>77.52</v>
      </c>
      <c r="I54" s="28">
        <f>H54-D54</f>
        <v>1.52</v>
      </c>
      <c r="J54" s="27"/>
      <c r="K54" s="29">
        <f>H54</f>
        <v>77.52</v>
      </c>
      <c r="L54" s="29">
        <f t="shared" si="32"/>
        <v>32.46176781</v>
      </c>
      <c r="M54" s="29">
        <f>L66*(E54/100000)</f>
        <v>43.17401111</v>
      </c>
      <c r="N54" s="27">
        <f>K54-M54</f>
        <v>34.34598889</v>
      </c>
      <c r="O54" s="42">
        <v>12.0</v>
      </c>
      <c r="P54" s="46">
        <v>66.6</v>
      </c>
      <c r="Q54" s="28">
        <f>N54*P54</f>
        <v>2287.44286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78.0</v>
      </c>
      <c r="E56" s="59">
        <v>325545.0</v>
      </c>
      <c r="F56" s="58">
        <v>24.0</v>
      </c>
      <c r="G56" s="29">
        <v>1.1</v>
      </c>
      <c r="H56" s="28">
        <f>D56*G56</f>
        <v>85.8</v>
      </c>
      <c r="I56" s="28">
        <f>H56-D56</f>
        <v>7.8</v>
      </c>
      <c r="J56" s="27"/>
      <c r="K56" s="29">
        <f>SUM(K53:K55)</f>
        <v>85.8</v>
      </c>
      <c r="L56" s="29">
        <f t="shared" ref="L56:L58" si="33">K56/(E56/100000)</f>
        <v>26.35580335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50104.0</v>
      </c>
      <c r="F57" s="56" t="s">
        <v>60</v>
      </c>
      <c r="G57" s="27"/>
      <c r="H57" s="28"/>
      <c r="I57" s="28"/>
      <c r="J57" s="27">
        <f t="shared" ref="J57:J58" si="34">(0.5/48.7)*I53</f>
        <v>0.06447638604</v>
      </c>
      <c r="K57" s="29">
        <f t="shared" ref="K57:K58" si="35">D57-J57</f>
        <v>0.935523614</v>
      </c>
      <c r="L57" s="29">
        <f t="shared" si="33"/>
        <v>1.867163528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118.0</v>
      </c>
      <c r="E58" s="57">
        <v>853904.0</v>
      </c>
      <c r="F58" s="56">
        <v>13.8</v>
      </c>
      <c r="G58" s="27"/>
      <c r="H58" s="28"/>
      <c r="I58" s="28"/>
      <c r="J58" s="27">
        <f t="shared" si="34"/>
        <v>0.01560574949</v>
      </c>
      <c r="K58" s="29">
        <f t="shared" si="35"/>
        <v>117.9843943</v>
      </c>
      <c r="L58" s="29">
        <f t="shared" si="33"/>
        <v>13.81705605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119.0</v>
      </c>
      <c r="E60" s="59">
        <v>904008.0</v>
      </c>
      <c r="F60" s="58">
        <v>13.2</v>
      </c>
      <c r="G60" s="29"/>
      <c r="H60" s="28"/>
      <c r="I60" s="28"/>
      <c r="J60" s="27"/>
      <c r="K60" s="29">
        <f>SUM(K57:K59)</f>
        <v>118.9199179</v>
      </c>
      <c r="L60" s="29">
        <f t="shared" ref="L60:L62" si="36">K60/(E60/100000)</f>
        <v>13.15474176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10.0</v>
      </c>
      <c r="E61" s="57">
        <v>175973.0</v>
      </c>
      <c r="F61" s="56" t="s">
        <v>60</v>
      </c>
      <c r="G61" s="27"/>
      <c r="H61" s="28"/>
      <c r="I61" s="28"/>
      <c r="J61" s="27">
        <f t="shared" ref="J61:J62" si="37">(3.6/48.7)*I53</f>
        <v>0.4642299795</v>
      </c>
      <c r="K61" s="29">
        <f t="shared" ref="K61:K62" si="38">D61-J61</f>
        <v>9.535770021</v>
      </c>
      <c r="L61" s="29">
        <f t="shared" si="36"/>
        <v>5.418882454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948.0</v>
      </c>
      <c r="E62" s="57">
        <v>3386639.0</v>
      </c>
      <c r="F62" s="56">
        <v>28.0</v>
      </c>
      <c r="G62" s="27"/>
      <c r="H62" s="28"/>
      <c r="I62" s="28"/>
      <c r="J62" s="27">
        <f t="shared" si="37"/>
        <v>0.1123613963</v>
      </c>
      <c r="K62" s="29">
        <f t="shared" si="38"/>
        <v>947.8876386</v>
      </c>
      <c r="L62" s="29">
        <f t="shared" si="36"/>
        <v>27.98903688</v>
      </c>
      <c r="M62" s="29">
        <f>L66*(E62/100000)</f>
        <v>612.2794836</v>
      </c>
      <c r="N62" s="27">
        <f>K62-M62</f>
        <v>335.608155</v>
      </c>
      <c r="O62" s="42">
        <v>12.0</v>
      </c>
      <c r="P62" s="46">
        <v>66.6</v>
      </c>
      <c r="Q62" s="28">
        <f>N62*P62</f>
        <v>22351.50312</v>
      </c>
    </row>
    <row r="63">
      <c r="A63" s="32"/>
      <c r="B63" s="32"/>
      <c r="C63" s="24" t="s">
        <v>42</v>
      </c>
      <c r="D63" s="56">
        <v>7.0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7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965.0</v>
      </c>
      <c r="E64" s="59">
        <v>3562612.0</v>
      </c>
      <c r="F64" s="58">
        <v>27.1</v>
      </c>
      <c r="G64" s="29"/>
      <c r="H64" s="28"/>
      <c r="I64" s="28"/>
      <c r="J64" s="27"/>
      <c r="K64" s="29">
        <f>SUM(K61:K63)</f>
        <v>964.4234086</v>
      </c>
      <c r="L64" s="29">
        <f t="shared" ref="L64:L66" si="39">K64/(E64/100000)</f>
        <v>27.07068321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574.0</v>
      </c>
      <c r="E65" s="57">
        <v>3268455.0</v>
      </c>
      <c r="F65" s="56">
        <v>17.6</v>
      </c>
      <c r="G65" s="27"/>
      <c r="H65" s="28"/>
      <c r="I65" s="28"/>
      <c r="J65" s="27">
        <f t="shared" ref="J65:J66" si="40">(44.6/48.7)*I53</f>
        <v>5.751293634</v>
      </c>
      <c r="K65" s="29">
        <f t="shared" ref="K65:K66" si="41">D65-J65</f>
        <v>568.2487064</v>
      </c>
      <c r="L65" s="29">
        <f t="shared" si="39"/>
        <v>17.3858507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2388.0</v>
      </c>
      <c r="E66" s="57">
        <v>1.3200801E7</v>
      </c>
      <c r="F66" s="56">
        <v>18.1</v>
      </c>
      <c r="G66" s="27"/>
      <c r="H66" s="28"/>
      <c r="I66" s="28"/>
      <c r="J66" s="27">
        <f t="shared" si="40"/>
        <v>1.392032854</v>
      </c>
      <c r="K66" s="29">
        <f t="shared" si="41"/>
        <v>2386.607967</v>
      </c>
      <c r="L66" s="29">
        <f t="shared" si="39"/>
        <v>18.0792663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2970.0</v>
      </c>
      <c r="E68" s="59">
        <v>1.6469256E7</v>
      </c>
      <c r="F68" s="58">
        <v>18.0</v>
      </c>
      <c r="G68" s="29"/>
      <c r="H68" s="28"/>
      <c r="I68" s="28"/>
      <c r="J68" s="27"/>
      <c r="K68" s="29">
        <f>SUM(K65:K67)</f>
        <v>2962.856674</v>
      </c>
      <c r="L68" s="29">
        <f t="shared" ref="L68:L71" si="42">K68/(E68/100000)</f>
        <v>17.99022781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4132.0</v>
      </c>
      <c r="E69" s="59">
        <v>2.1261421E7</v>
      </c>
      <c r="F69" s="58">
        <v>19.4</v>
      </c>
      <c r="G69" s="29"/>
      <c r="H69" s="28"/>
      <c r="I69" s="28"/>
      <c r="J69" s="27"/>
      <c r="K69" s="29">
        <f>SUM(K56,K60,K64,K68)</f>
        <v>4132</v>
      </c>
      <c r="L69" s="29">
        <f t="shared" si="42"/>
        <v>19.43426077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10.0</v>
      </c>
      <c r="E70" s="57">
        <v>85151.0</v>
      </c>
      <c r="F70" s="56" t="s">
        <v>60</v>
      </c>
      <c r="G70" s="27"/>
      <c r="H70" s="28"/>
      <c r="I70" s="28">
        <f>I73-I71</f>
        <v>21.58</v>
      </c>
      <c r="J70" s="27"/>
      <c r="K70" s="29">
        <f>D70+I70</f>
        <v>31.58</v>
      </c>
      <c r="L70" s="29">
        <f t="shared" si="42"/>
        <v>37.08705711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256.0</v>
      </c>
      <c r="E71" s="57">
        <v>228154.0</v>
      </c>
      <c r="F71" s="56">
        <v>112.2</v>
      </c>
      <c r="G71" s="27">
        <v>1.02</v>
      </c>
      <c r="H71" s="28">
        <f>D71*G71</f>
        <v>261.12</v>
      </c>
      <c r="I71" s="28">
        <f>H71-D71</f>
        <v>5.12</v>
      </c>
      <c r="J71" s="27"/>
      <c r="K71" s="29">
        <f>H71</f>
        <v>261.12</v>
      </c>
      <c r="L71" s="29">
        <f t="shared" si="42"/>
        <v>114.4490125</v>
      </c>
      <c r="M71" s="29">
        <f>L83*(E71/100000)</f>
        <v>149.2849175</v>
      </c>
      <c r="N71" s="27">
        <f>K71-M71</f>
        <v>111.8350825</v>
      </c>
      <c r="O71" s="42">
        <v>16.0</v>
      </c>
      <c r="P71" s="46">
        <v>62.7</v>
      </c>
      <c r="Q71" s="28">
        <f>N71*P71</f>
        <v>7012.059672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267.0</v>
      </c>
      <c r="E73" s="59">
        <v>313305.0</v>
      </c>
      <c r="F73" s="58">
        <v>85.2</v>
      </c>
      <c r="G73" s="29">
        <v>1.1</v>
      </c>
      <c r="H73" s="28">
        <f>D73*G73</f>
        <v>293.7</v>
      </c>
      <c r="I73" s="28">
        <f>H73-D73</f>
        <v>26.7</v>
      </c>
      <c r="J73" s="27"/>
      <c r="K73" s="29">
        <f>SUM(K70:K72)</f>
        <v>293.7</v>
      </c>
      <c r="L73" s="29">
        <f t="shared" ref="L73:L75" si="43">K73/(E73/100000)</f>
        <v>93.74251927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44839.0</v>
      </c>
      <c r="F74" s="56" t="s">
        <v>60</v>
      </c>
      <c r="G74" s="28"/>
      <c r="H74" s="28"/>
      <c r="I74" s="28"/>
      <c r="J74" s="27">
        <f t="shared" ref="J74:J75" si="44">(0.5/48.7)*I70</f>
        <v>0.2215605749</v>
      </c>
      <c r="K74" s="29">
        <f t="shared" ref="K74:K75" si="45">D74-J74</f>
        <v>7.778439425</v>
      </c>
      <c r="L74" s="29">
        <f t="shared" si="43"/>
        <v>17.3474864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321.0</v>
      </c>
      <c r="E75" s="57">
        <v>882760.0</v>
      </c>
      <c r="F75" s="56">
        <v>36.4</v>
      </c>
      <c r="G75" s="27"/>
      <c r="H75" s="28"/>
      <c r="I75" s="28"/>
      <c r="J75" s="27">
        <f t="shared" si="44"/>
        <v>0.05256673511</v>
      </c>
      <c r="K75" s="29">
        <f t="shared" si="45"/>
        <v>320.9474333</v>
      </c>
      <c r="L75" s="29">
        <f t="shared" si="43"/>
        <v>36.35726962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330.0</v>
      </c>
      <c r="E77" s="59">
        <v>927599.0</v>
      </c>
      <c r="F77" s="58">
        <v>35.6</v>
      </c>
      <c r="G77" s="29"/>
      <c r="H77" s="28"/>
      <c r="I77" s="28"/>
      <c r="J77" s="27"/>
      <c r="K77" s="29">
        <f>SUM(K74:K76)</f>
        <v>329.7258727</v>
      </c>
      <c r="L77" s="29">
        <f t="shared" ref="L77:L79" si="46">K77/(E77/100000)</f>
        <v>35.54616517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40.0</v>
      </c>
      <c r="E78" s="57">
        <v>151259.0</v>
      </c>
      <c r="F78" s="56">
        <v>26.4</v>
      </c>
      <c r="G78" s="27"/>
      <c r="H78" s="28"/>
      <c r="I78" s="28"/>
      <c r="J78" s="27">
        <f t="shared" ref="J78:J79" si="47">(3.6/48.7)*I70</f>
        <v>1.59523614</v>
      </c>
      <c r="K78" s="29">
        <f t="shared" ref="K78:K79" si="48">D78-J78</f>
        <v>38.40476386</v>
      </c>
      <c r="L78" s="29">
        <f t="shared" si="46"/>
        <v>25.3900686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2542.0</v>
      </c>
      <c r="E79" s="57">
        <v>3062650.0</v>
      </c>
      <c r="F79" s="56">
        <v>83.0</v>
      </c>
      <c r="G79" s="27"/>
      <c r="H79" s="28"/>
      <c r="I79" s="28"/>
      <c r="J79" s="27">
        <f t="shared" si="47"/>
        <v>0.3784804928</v>
      </c>
      <c r="K79" s="29">
        <f t="shared" si="48"/>
        <v>2541.62152</v>
      </c>
      <c r="L79" s="29">
        <f t="shared" si="46"/>
        <v>82.98765838</v>
      </c>
      <c r="M79" s="29">
        <f>L83*(E79/100000)</f>
        <v>2003.942305</v>
      </c>
      <c r="N79" s="27">
        <f>K79-M79</f>
        <v>537.6792146</v>
      </c>
      <c r="O79" s="42">
        <v>16.0</v>
      </c>
      <c r="P79" s="46">
        <v>62.7</v>
      </c>
      <c r="Q79" s="28">
        <f>N79*P79</f>
        <v>33712.48676</v>
      </c>
    </row>
    <row r="80">
      <c r="A80" s="32"/>
      <c r="B80" s="32"/>
      <c r="C80" s="24" t="s">
        <v>42</v>
      </c>
      <c r="D80" s="56">
        <v>20.0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20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2602.0</v>
      </c>
      <c r="E81" s="59">
        <v>3213909.0</v>
      </c>
      <c r="F81" s="58">
        <v>81.0</v>
      </c>
      <c r="G81" s="29"/>
      <c r="H81" s="28"/>
      <c r="I81" s="28"/>
      <c r="J81" s="27"/>
      <c r="K81" s="29">
        <f>SUM(K78:K80)</f>
        <v>2600.026283</v>
      </c>
      <c r="L81" s="29">
        <f t="shared" ref="L81:L83" si="49">K81/(E81/100000)</f>
        <v>80.89918798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2028.0</v>
      </c>
      <c r="E82" s="57">
        <v>3092595.0</v>
      </c>
      <c r="F82" s="56">
        <v>65.6</v>
      </c>
      <c r="G82" s="27"/>
      <c r="H82" s="28"/>
      <c r="I82" s="28"/>
      <c r="J82" s="27">
        <f t="shared" ref="J82:J83" si="50">(44.6/48.7)*I70</f>
        <v>19.76320329</v>
      </c>
      <c r="K82" s="29">
        <f t="shared" ref="K82:K83" si="51">D82-J82</f>
        <v>2008.236797</v>
      </c>
      <c r="L82" s="29">
        <f t="shared" si="49"/>
        <v>64.93694767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8552.0</v>
      </c>
      <c r="E83" s="57">
        <v>1.3062962E7</v>
      </c>
      <c r="F83" s="56">
        <v>65.5</v>
      </c>
      <c r="G83" s="27"/>
      <c r="H83" s="28"/>
      <c r="I83" s="28"/>
      <c r="J83" s="27">
        <f t="shared" si="50"/>
        <v>4.688952772</v>
      </c>
      <c r="K83" s="29">
        <f t="shared" si="51"/>
        <v>8547.311047</v>
      </c>
      <c r="L83" s="29">
        <f t="shared" si="49"/>
        <v>65.43164596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10613.0</v>
      </c>
      <c r="E85" s="59">
        <v>1.6155557E7</v>
      </c>
      <c r="F85" s="58">
        <v>65.7</v>
      </c>
      <c r="G85" s="29"/>
      <c r="H85" s="28"/>
      <c r="I85" s="28"/>
      <c r="J85" s="27"/>
      <c r="K85" s="29">
        <f>SUM(K82:K84)</f>
        <v>10588.54784</v>
      </c>
      <c r="L85" s="29">
        <f t="shared" ref="L85:L88" si="52">K85/(E85/100000)</f>
        <v>65.54121188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13812.0</v>
      </c>
      <c r="E86" s="59">
        <v>2.061037E7</v>
      </c>
      <c r="F86" s="58">
        <v>67.0</v>
      </c>
      <c r="G86" s="29"/>
      <c r="H86" s="28"/>
      <c r="I86" s="28"/>
      <c r="J86" s="27"/>
      <c r="K86" s="29">
        <f>SUM(K85,K81,K77,K73)</f>
        <v>13812</v>
      </c>
      <c r="L86" s="29">
        <f t="shared" si="52"/>
        <v>67.01480856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18.0</v>
      </c>
      <c r="E87" s="57">
        <v>81040.0</v>
      </c>
      <c r="F87" s="56" t="s">
        <v>60</v>
      </c>
      <c r="G87" s="27"/>
      <c r="H87" s="28"/>
      <c r="I87" s="28">
        <f>I90-I88</f>
        <v>25.66</v>
      </c>
      <c r="J87" s="27"/>
      <c r="K87" s="29">
        <f>D87+I87</f>
        <v>43.66</v>
      </c>
      <c r="L87" s="29">
        <f t="shared" si="52"/>
        <v>53.87462981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297.0</v>
      </c>
      <c r="E88" s="57">
        <v>191244.0</v>
      </c>
      <c r="F88" s="56">
        <v>155.3</v>
      </c>
      <c r="G88" s="27">
        <v>1.02</v>
      </c>
      <c r="H88" s="28">
        <f>D88*G88</f>
        <v>302.94</v>
      </c>
      <c r="I88" s="28">
        <f>H88-D88</f>
        <v>5.94</v>
      </c>
      <c r="J88" s="27"/>
      <c r="K88" s="29">
        <f>H88</f>
        <v>302.94</v>
      </c>
      <c r="L88" s="29">
        <f t="shared" si="52"/>
        <v>158.4049696</v>
      </c>
      <c r="M88" s="29">
        <f>L100*(E88/100000)</f>
        <v>167.0448316</v>
      </c>
      <c r="N88" s="27">
        <f>K88-M88</f>
        <v>135.8951684</v>
      </c>
      <c r="O88" s="42">
        <v>22.0</v>
      </c>
      <c r="P88" s="46">
        <v>56.95</v>
      </c>
      <c r="Q88" s="28">
        <f>N88*P88</f>
        <v>7739.22984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316.0</v>
      </c>
      <c r="E90" s="59">
        <v>272284.0</v>
      </c>
      <c r="F90" s="58">
        <v>116.1</v>
      </c>
      <c r="G90" s="29">
        <v>1.1</v>
      </c>
      <c r="H90" s="28">
        <f>D90*G90</f>
        <v>347.6</v>
      </c>
      <c r="I90" s="28">
        <f>H90-D90</f>
        <v>31.6</v>
      </c>
      <c r="J90" s="27"/>
      <c r="K90" s="29">
        <f>SUM(K87:K89)</f>
        <v>347.6</v>
      </c>
      <c r="L90" s="29">
        <f t="shared" ref="L90:L92" si="53">K90/(E90/100000)</f>
        <v>127.6608247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22.0</v>
      </c>
      <c r="E91" s="57">
        <v>47721.0</v>
      </c>
      <c r="F91" s="56">
        <v>46.1</v>
      </c>
      <c r="G91" s="27"/>
      <c r="H91" s="28"/>
      <c r="I91" s="28"/>
      <c r="J91" s="27">
        <f t="shared" ref="J91:J92" si="54">(0.5/48.7)*I87</f>
        <v>0.263449692</v>
      </c>
      <c r="K91" s="29">
        <f t="shared" ref="K91:K92" si="55">D91-J91</f>
        <v>21.73655031</v>
      </c>
      <c r="L91" s="29">
        <f t="shared" si="53"/>
        <v>45.54923474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422.0</v>
      </c>
      <c r="E92" s="57">
        <v>1035077.0</v>
      </c>
      <c r="F92" s="56">
        <v>40.8</v>
      </c>
      <c r="G92" s="27"/>
      <c r="H92" s="28"/>
      <c r="I92" s="28"/>
      <c r="J92" s="27">
        <f t="shared" si="54"/>
        <v>0.06098562628</v>
      </c>
      <c r="K92" s="29">
        <f t="shared" si="55"/>
        <v>421.9390144</v>
      </c>
      <c r="L92" s="29">
        <f t="shared" si="53"/>
        <v>40.76402184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447.0</v>
      </c>
      <c r="E94" s="59">
        <v>1082798.0</v>
      </c>
      <c r="F94" s="58">
        <v>41.3</v>
      </c>
      <c r="G94" s="29"/>
      <c r="H94" s="28"/>
      <c r="I94" s="28"/>
      <c r="J94" s="27"/>
      <c r="K94" s="29">
        <f>SUM(K91:K93)</f>
        <v>446.6755647</v>
      </c>
      <c r="L94" s="29">
        <f t="shared" ref="L94:L96" si="56">K94/(E94/100000)</f>
        <v>41.25197541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47.0</v>
      </c>
      <c r="E95" s="57">
        <v>165884.0</v>
      </c>
      <c r="F95" s="56">
        <v>28.3</v>
      </c>
      <c r="G95" s="27"/>
      <c r="H95" s="28"/>
      <c r="I95" s="28"/>
      <c r="J95" s="27">
        <f t="shared" ref="J95:J96" si="57">(3.6/48.7)*I87</f>
        <v>1.896837782</v>
      </c>
      <c r="K95" s="29">
        <f t="shared" ref="K95:K96" si="58">D95-J95</f>
        <v>45.10316222</v>
      </c>
      <c r="L95" s="29">
        <f t="shared" si="56"/>
        <v>27.1895796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4362.0</v>
      </c>
      <c r="E96" s="57">
        <v>2849746.0</v>
      </c>
      <c r="F96" s="56">
        <v>153.1</v>
      </c>
      <c r="G96" s="27"/>
      <c r="H96" s="28"/>
      <c r="I96" s="28"/>
      <c r="J96" s="27">
        <f t="shared" si="57"/>
        <v>0.4390965092</v>
      </c>
      <c r="K96" s="29">
        <f t="shared" si="58"/>
        <v>4361.560903</v>
      </c>
      <c r="L96" s="29">
        <f t="shared" si="56"/>
        <v>153.050865</v>
      </c>
      <c r="M96" s="29">
        <f>L100*(E96/100000)</f>
        <v>2489.151768</v>
      </c>
      <c r="N96" s="27">
        <f>K96-M96</f>
        <v>1872.409136</v>
      </c>
      <c r="O96" s="42">
        <v>22.0</v>
      </c>
      <c r="P96" s="46">
        <v>56.95</v>
      </c>
      <c r="Q96" s="28">
        <f>N96*P96</f>
        <v>106633.7003</v>
      </c>
    </row>
    <row r="97">
      <c r="A97" s="32"/>
      <c r="B97" s="32"/>
      <c r="C97" s="24" t="s">
        <v>42</v>
      </c>
      <c r="D97" s="56">
        <v>34.0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4443.0</v>
      </c>
      <c r="E98" s="59">
        <v>3015630.0</v>
      </c>
      <c r="F98" s="58">
        <v>147.3</v>
      </c>
      <c r="G98" s="29"/>
      <c r="H98" s="28"/>
      <c r="I98" s="28"/>
      <c r="J98" s="27"/>
      <c r="K98" s="29">
        <f>SUM(K95:K97)</f>
        <v>4440.664066</v>
      </c>
      <c r="L98" s="29">
        <f t="shared" ref="L98:L100" si="59">K98/(E98/100000)</f>
        <v>147.2549373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3082.0</v>
      </c>
      <c r="E99" s="57">
        <v>3393369.0</v>
      </c>
      <c r="F99" s="56">
        <v>90.8</v>
      </c>
      <c r="G99" s="27"/>
      <c r="H99" s="28"/>
      <c r="I99" s="28"/>
      <c r="J99" s="27">
        <f t="shared" ref="J99:J100" si="60">(44.6/48.7)*I87</f>
        <v>23.49971253</v>
      </c>
      <c r="K99" s="29">
        <f t="shared" ref="K99:K100" si="61">D99-J99</f>
        <v>3058.500287</v>
      </c>
      <c r="L99" s="29">
        <f t="shared" si="59"/>
        <v>90.13167408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10906.0</v>
      </c>
      <c r="E100" s="57">
        <v>1.2479684E7</v>
      </c>
      <c r="F100" s="56">
        <v>87.4</v>
      </c>
      <c r="G100" s="27"/>
      <c r="H100" s="28"/>
      <c r="I100" s="28"/>
      <c r="J100" s="27">
        <f t="shared" si="60"/>
        <v>5.439917864</v>
      </c>
      <c r="K100" s="29">
        <f t="shared" si="61"/>
        <v>10900.56008</v>
      </c>
      <c r="L100" s="29">
        <f t="shared" si="59"/>
        <v>87.34644308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40.0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40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14028.0</v>
      </c>
      <c r="E102" s="59">
        <v>1.5873053E7</v>
      </c>
      <c r="F102" s="58">
        <v>88.4</v>
      </c>
      <c r="G102" s="29"/>
      <c r="H102" s="28"/>
      <c r="I102" s="28"/>
      <c r="J102" s="27"/>
      <c r="K102" s="29">
        <f>SUM(K99:K101)</f>
        <v>13999.06037</v>
      </c>
      <c r="L102" s="29">
        <f t="shared" ref="L102:L105" si="62">K102/(E102/100000)</f>
        <v>88.19387404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19234.0</v>
      </c>
      <c r="E103" s="59">
        <v>2.0243765E7</v>
      </c>
      <c r="F103" s="58">
        <v>95.0</v>
      </c>
      <c r="G103" s="29"/>
      <c r="H103" s="28"/>
      <c r="I103" s="28"/>
      <c r="J103" s="27"/>
      <c r="K103" s="29">
        <f>SUM(K102,K98,K94,K90)</f>
        <v>19234</v>
      </c>
      <c r="L103" s="29">
        <f t="shared" si="62"/>
        <v>95.01197035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7.0</v>
      </c>
      <c r="E104" s="57">
        <v>74916.0</v>
      </c>
      <c r="F104" s="56" t="s">
        <v>60</v>
      </c>
      <c r="G104" s="27"/>
      <c r="H104" s="28"/>
      <c r="I104" s="28">
        <f>I107-I105</f>
        <v>22.05</v>
      </c>
      <c r="J104" s="27"/>
      <c r="K104" s="29">
        <f>D104+I104</f>
        <v>29.05</v>
      </c>
      <c r="L104" s="29">
        <f t="shared" si="62"/>
        <v>38.77676331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283.0</v>
      </c>
      <c r="E105" s="57">
        <v>160344.0</v>
      </c>
      <c r="F105" s="56">
        <v>176.5</v>
      </c>
      <c r="G105" s="27">
        <v>1.25</v>
      </c>
      <c r="H105" s="28">
        <f>D105*G105</f>
        <v>353.75</v>
      </c>
      <c r="I105" s="28">
        <f>H105-D105</f>
        <v>70.75</v>
      </c>
      <c r="J105" s="27"/>
      <c r="K105" s="29">
        <f>H105</f>
        <v>353.75</v>
      </c>
      <c r="L105" s="29">
        <f t="shared" si="62"/>
        <v>220.6194183</v>
      </c>
      <c r="M105" s="29">
        <f>L117*(E105/100000)</f>
        <v>139.357146</v>
      </c>
      <c r="N105" s="27">
        <f>K105-M105</f>
        <v>214.392854</v>
      </c>
      <c r="O105" s="42">
        <v>27.0</v>
      </c>
      <c r="P105" s="46">
        <v>52.2</v>
      </c>
      <c r="Q105" s="28">
        <f>N105*P105</f>
        <v>11191.30698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290.0</v>
      </c>
      <c r="E107" s="59">
        <v>235260.0</v>
      </c>
      <c r="F107" s="58">
        <v>123.3</v>
      </c>
      <c r="G107" s="29">
        <v>1.32</v>
      </c>
      <c r="H107" s="28">
        <f>D107*G107</f>
        <v>382.8</v>
      </c>
      <c r="I107" s="28">
        <f>H107-D107</f>
        <v>92.8</v>
      </c>
      <c r="J107" s="27"/>
      <c r="K107" s="29">
        <f>SUM(K104:K106)</f>
        <v>382.8</v>
      </c>
      <c r="L107" s="29">
        <f t="shared" ref="L107:L109" si="63">K107/(E107/100000)</f>
        <v>162.7135935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43835.0</v>
      </c>
      <c r="F108" s="56" t="s">
        <v>60</v>
      </c>
      <c r="G108" s="27"/>
      <c r="H108" s="28"/>
      <c r="I108" s="28"/>
      <c r="J108" s="27">
        <f t="shared" ref="J108:J109" si="64">(0.5/48.7)*I104</f>
        <v>0.226386037</v>
      </c>
      <c r="K108" s="29">
        <f t="shared" ref="K108:K109" si="65">D108-J108</f>
        <v>11.77361396</v>
      </c>
      <c r="L108" s="29">
        <f t="shared" si="63"/>
        <v>26.85893456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403.0</v>
      </c>
      <c r="E109" s="57">
        <v>1150623.0</v>
      </c>
      <c r="F109" s="56">
        <v>35.0</v>
      </c>
      <c r="G109" s="27"/>
      <c r="H109" s="28"/>
      <c r="I109" s="28"/>
      <c r="J109" s="27">
        <f t="shared" si="64"/>
        <v>0.726386037</v>
      </c>
      <c r="K109" s="29">
        <f t="shared" si="65"/>
        <v>402.273614</v>
      </c>
      <c r="L109" s="29">
        <f t="shared" si="63"/>
        <v>34.96137431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416.0</v>
      </c>
      <c r="E111" s="59">
        <v>1194458.0</v>
      </c>
      <c r="F111" s="58">
        <v>34.8</v>
      </c>
      <c r="G111" s="29"/>
      <c r="H111" s="28"/>
      <c r="I111" s="28"/>
      <c r="J111" s="27"/>
      <c r="K111" s="29">
        <f>SUM(K108:K110)</f>
        <v>415.0472279</v>
      </c>
      <c r="L111" s="29">
        <f t="shared" ref="L111:L113" si="66">K111/(E111/100000)</f>
        <v>34.74774567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32.0</v>
      </c>
      <c r="E112" s="57">
        <v>153692.0</v>
      </c>
      <c r="F112" s="56">
        <v>20.8</v>
      </c>
      <c r="G112" s="27"/>
      <c r="H112" s="28"/>
      <c r="I112" s="28"/>
      <c r="J112" s="27">
        <f t="shared" ref="J112:J113" si="67">(3.6/48.7)*I104</f>
        <v>1.629979466</v>
      </c>
      <c r="K112" s="29">
        <f t="shared" ref="K112:K113" si="68">D112-J112</f>
        <v>30.37002053</v>
      </c>
      <c r="L112" s="29">
        <f t="shared" si="66"/>
        <v>19.76031318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4487.0</v>
      </c>
      <c r="E113" s="57">
        <v>2455159.0</v>
      </c>
      <c r="F113" s="56">
        <v>182.8</v>
      </c>
      <c r="G113" s="27"/>
      <c r="H113" s="28"/>
      <c r="I113" s="28"/>
      <c r="J113" s="27">
        <f t="shared" si="67"/>
        <v>5.229979466</v>
      </c>
      <c r="K113" s="29">
        <f t="shared" si="68"/>
        <v>4481.770021</v>
      </c>
      <c r="L113" s="29">
        <f t="shared" si="66"/>
        <v>182.545001</v>
      </c>
      <c r="M113" s="29">
        <f>L117*(E113/100000)</f>
        <v>2133.811999</v>
      </c>
      <c r="N113" s="27">
        <f>K113-M113</f>
        <v>2347.958021</v>
      </c>
      <c r="O113" s="42">
        <v>27.0</v>
      </c>
      <c r="P113" s="46">
        <v>52.2</v>
      </c>
      <c r="Q113" s="28">
        <f>N113*P113</f>
        <v>122563.4087</v>
      </c>
    </row>
    <row r="114">
      <c r="A114" s="32"/>
      <c r="B114" s="32"/>
      <c r="C114" s="24" t="s">
        <v>42</v>
      </c>
      <c r="D114" s="56">
        <v>31.0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31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4550.0</v>
      </c>
      <c r="E115" s="59">
        <v>2608851.0</v>
      </c>
      <c r="F115" s="58">
        <v>174.4</v>
      </c>
      <c r="G115" s="29"/>
      <c r="H115" s="28"/>
      <c r="I115" s="28"/>
      <c r="J115" s="27"/>
      <c r="K115" s="29">
        <f>SUM(K112:K114)</f>
        <v>4543.140041</v>
      </c>
      <c r="L115" s="29">
        <f t="shared" ref="L115:L117" si="69">K115/(E115/100000)</f>
        <v>174.1433313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2752.0</v>
      </c>
      <c r="E116" s="57">
        <v>3336406.0</v>
      </c>
      <c r="F116" s="56">
        <v>82.5</v>
      </c>
      <c r="G116" s="27"/>
      <c r="H116" s="28"/>
      <c r="I116" s="28"/>
      <c r="J116" s="27">
        <f t="shared" ref="J116:J117" si="70">(44.6/48.7)*I104</f>
        <v>20.1936345</v>
      </c>
      <c r="K116" s="29">
        <f t="shared" ref="K116:K117" si="71">D116-J116</f>
        <v>2731.806366</v>
      </c>
      <c r="L116" s="29">
        <f t="shared" si="69"/>
        <v>81.87871517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9900.0</v>
      </c>
      <c r="E117" s="57">
        <v>1.1316365E7</v>
      </c>
      <c r="F117" s="56">
        <v>87.5</v>
      </c>
      <c r="G117" s="27"/>
      <c r="H117" s="28"/>
      <c r="I117" s="28"/>
      <c r="J117" s="27">
        <f t="shared" si="70"/>
        <v>64.7936345</v>
      </c>
      <c r="K117" s="29">
        <f t="shared" si="71"/>
        <v>9835.206366</v>
      </c>
      <c r="L117" s="29">
        <f t="shared" si="69"/>
        <v>86.91135683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12703.0</v>
      </c>
      <c r="E119" s="59">
        <v>1.4652771E7</v>
      </c>
      <c r="F119" s="58">
        <v>86.7</v>
      </c>
      <c r="G119" s="29"/>
      <c r="H119" s="28"/>
      <c r="I119" s="28"/>
      <c r="J119" s="27"/>
      <c r="K119" s="29">
        <f>SUM(K116:K118)</f>
        <v>12618.01273</v>
      </c>
      <c r="L119" s="29">
        <f t="shared" ref="L119:L122" si="72">K119/(E119/100000)</f>
        <v>86.11349165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17959.0</v>
      </c>
      <c r="E120" s="59">
        <v>1.869134E7</v>
      </c>
      <c r="F120" s="58">
        <v>96.1</v>
      </c>
      <c r="G120" s="29"/>
      <c r="H120" s="28"/>
      <c r="I120" s="28"/>
      <c r="J120" s="27"/>
      <c r="K120" s="29">
        <f>SUM(K119,K115,K111,K107)</f>
        <v>17959</v>
      </c>
      <c r="L120" s="29">
        <f t="shared" si="72"/>
        <v>96.08192885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9.0</v>
      </c>
      <c r="E121" s="57">
        <v>70232.0</v>
      </c>
      <c r="F121" s="56" t="s">
        <v>60</v>
      </c>
      <c r="G121" s="27"/>
      <c r="H121" s="28"/>
      <c r="I121" s="28">
        <f>I124-I122</f>
        <v>27.84</v>
      </c>
      <c r="J121" s="27"/>
      <c r="K121" s="29">
        <f>D121+I121</f>
        <v>36.84</v>
      </c>
      <c r="L121" s="29">
        <f t="shared" si="72"/>
        <v>52.45472149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352.0</v>
      </c>
      <c r="E122" s="57">
        <v>167400.0</v>
      </c>
      <c r="F122" s="56">
        <v>210.3</v>
      </c>
      <c r="G122" s="27">
        <v>1.25</v>
      </c>
      <c r="H122" s="28">
        <f>D122*G122</f>
        <v>440</v>
      </c>
      <c r="I122" s="28">
        <f>H122-D122</f>
        <v>88</v>
      </c>
      <c r="J122" s="27"/>
      <c r="K122" s="29">
        <f>H122</f>
        <v>440</v>
      </c>
      <c r="L122" s="29">
        <f t="shared" si="72"/>
        <v>262.8434886</v>
      </c>
      <c r="M122" s="29">
        <f>L134*(E122/100000)</f>
        <v>173.8646875</v>
      </c>
      <c r="N122" s="27">
        <f>K122-M122</f>
        <v>266.1353125</v>
      </c>
      <c r="O122" s="42">
        <v>32.0</v>
      </c>
      <c r="P122" s="46">
        <v>47.2</v>
      </c>
      <c r="Q122" s="28">
        <f>N122*P122</f>
        <v>12561.58675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362.0</v>
      </c>
      <c r="E124" s="59">
        <v>237632.0</v>
      </c>
      <c r="F124" s="58">
        <v>152.3</v>
      </c>
      <c r="G124" s="29">
        <v>1.32</v>
      </c>
      <c r="H124" s="28">
        <f>D124*G124</f>
        <v>477.84</v>
      </c>
      <c r="I124" s="28">
        <f>H124-D124</f>
        <v>115.84</v>
      </c>
      <c r="J124" s="27"/>
      <c r="K124" s="29">
        <f>SUM(K121:K123)</f>
        <v>477.84</v>
      </c>
      <c r="L124" s="29">
        <f t="shared" ref="L124:L126" si="73">K124/(E124/100000)</f>
        <v>201.0840291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18.0</v>
      </c>
      <c r="E125" s="57">
        <v>40170.0</v>
      </c>
      <c r="F125" s="56" t="s">
        <v>60</v>
      </c>
      <c r="G125" s="27"/>
      <c r="H125" s="28"/>
      <c r="I125" s="28"/>
      <c r="J125" s="27">
        <f t="shared" ref="J125:J126" si="74">(0.5/48.7)*I121</f>
        <v>0.2858316222</v>
      </c>
      <c r="K125" s="29">
        <f t="shared" ref="K125:K126" si="75">D125-J125</f>
        <v>17.71416838</v>
      </c>
      <c r="L125" s="29">
        <f t="shared" si="73"/>
        <v>44.09800443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524.0</v>
      </c>
      <c r="E126" s="57">
        <v>1177878.0</v>
      </c>
      <c r="F126" s="56">
        <v>44.5</v>
      </c>
      <c r="G126" s="27"/>
      <c r="H126" s="28"/>
      <c r="I126" s="28"/>
      <c r="J126" s="27">
        <f t="shared" si="74"/>
        <v>0.9034907598</v>
      </c>
      <c r="K126" s="29">
        <f t="shared" si="75"/>
        <v>523.0965092</v>
      </c>
      <c r="L126" s="29">
        <f t="shared" si="73"/>
        <v>44.41007551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545.0</v>
      </c>
      <c r="E128" s="59">
        <v>1218048.0</v>
      </c>
      <c r="F128" s="58">
        <v>44.7</v>
      </c>
      <c r="G128" s="29"/>
      <c r="H128" s="28"/>
      <c r="I128" s="28"/>
      <c r="J128" s="27"/>
      <c r="K128" s="29">
        <f>SUM(K125:K127)</f>
        <v>543.8106776</v>
      </c>
      <c r="L128" s="29">
        <f t="shared" ref="L128:L130" si="76">K128/(E128/100000)</f>
        <v>44.64607943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50.0</v>
      </c>
      <c r="E129" s="57">
        <v>143712.0</v>
      </c>
      <c r="F129" s="56">
        <v>34.8</v>
      </c>
      <c r="G129" s="27"/>
      <c r="H129" s="28"/>
      <c r="I129" s="28"/>
      <c r="J129" s="27">
        <f t="shared" ref="J129:J130" si="77">(3.6/48.7)*I121</f>
        <v>2.05798768</v>
      </c>
      <c r="K129" s="29">
        <f t="shared" ref="K129:K130" si="78">D129-J129</f>
        <v>47.94201232</v>
      </c>
      <c r="L129" s="29">
        <f t="shared" si="76"/>
        <v>33.35978368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5522.0</v>
      </c>
      <c r="E130" s="57">
        <v>2637231.0</v>
      </c>
      <c r="F130" s="56">
        <v>209.4</v>
      </c>
      <c r="G130" s="27"/>
      <c r="H130" s="28"/>
      <c r="I130" s="28"/>
      <c r="J130" s="27">
        <f t="shared" si="77"/>
        <v>6.50513347</v>
      </c>
      <c r="K130" s="29">
        <f t="shared" si="78"/>
        <v>5515.494867</v>
      </c>
      <c r="L130" s="29">
        <f t="shared" si="76"/>
        <v>209.139619</v>
      </c>
      <c r="M130" s="29">
        <f>L134*(E130/100000)</f>
        <v>2739.076127</v>
      </c>
      <c r="N130" s="27">
        <f>K130-M130</f>
        <v>2776.418739</v>
      </c>
      <c r="O130" s="42">
        <v>32.0</v>
      </c>
      <c r="P130" s="46">
        <v>47.2</v>
      </c>
      <c r="Q130" s="28">
        <f>N130*P130</f>
        <v>131046.9645</v>
      </c>
    </row>
    <row r="131">
      <c r="A131" s="32"/>
      <c r="B131" s="32"/>
      <c r="C131" s="24" t="s">
        <v>42</v>
      </c>
      <c r="D131" s="56">
        <v>49.0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49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5621.0</v>
      </c>
      <c r="E132" s="59">
        <v>2780943.0</v>
      </c>
      <c r="F132" s="58">
        <v>202.1</v>
      </c>
      <c r="G132" s="29"/>
      <c r="H132" s="28"/>
      <c r="I132" s="28"/>
      <c r="J132" s="27"/>
      <c r="K132" s="29">
        <f>SUM(K129:K131)</f>
        <v>5612.436879</v>
      </c>
      <c r="L132" s="29">
        <f t="shared" ref="L132:L134" si="79">K132/(E132/100000)</f>
        <v>201.8177603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2936.0</v>
      </c>
      <c r="E133" s="57">
        <v>3156550.0</v>
      </c>
      <c r="F133" s="56">
        <v>93.0</v>
      </c>
      <c r="G133" s="27"/>
      <c r="H133" s="28"/>
      <c r="I133" s="28"/>
      <c r="J133" s="27">
        <f t="shared" ref="J133:J134" si="80">(44.6/48.7)*I121</f>
        <v>25.4961807</v>
      </c>
      <c r="K133" s="29">
        <f t="shared" ref="K133:K134" si="81">D133-J133</f>
        <v>2910.503819</v>
      </c>
      <c r="L133" s="29">
        <f t="shared" si="79"/>
        <v>92.20521833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13858.0</v>
      </c>
      <c r="E134" s="57">
        <v>1.3265133E7</v>
      </c>
      <c r="F134" s="56">
        <v>104.5</v>
      </c>
      <c r="G134" s="27"/>
      <c r="H134" s="28"/>
      <c r="I134" s="28"/>
      <c r="J134" s="27">
        <f t="shared" si="80"/>
        <v>80.59137577</v>
      </c>
      <c r="K134" s="29">
        <f t="shared" si="81"/>
        <v>13777.40862</v>
      </c>
      <c r="L134" s="29">
        <f t="shared" si="79"/>
        <v>103.8618205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16868.0</v>
      </c>
      <c r="E136" s="59">
        <v>1.6421683E7</v>
      </c>
      <c r="F136" s="58">
        <v>102.7</v>
      </c>
      <c r="G136" s="29"/>
      <c r="H136" s="28"/>
      <c r="I136" s="28"/>
      <c r="J136" s="27"/>
      <c r="K136" s="29">
        <f>SUM(K133:K135)</f>
        <v>16761.91244</v>
      </c>
      <c r="L136" s="29">
        <f t="shared" ref="L136:L139" si="82">K136/(E136/100000)</f>
        <v>102.0718305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23396.0</v>
      </c>
      <c r="E137" s="59">
        <v>2.0658306E7</v>
      </c>
      <c r="F137" s="58">
        <v>113.3</v>
      </c>
      <c r="G137" s="29"/>
      <c r="H137" s="28"/>
      <c r="I137" s="28"/>
      <c r="J137" s="27"/>
      <c r="K137" s="29">
        <f>SUM(K136,K132,K128,K124)</f>
        <v>23396</v>
      </c>
      <c r="L137" s="29">
        <f t="shared" si="82"/>
        <v>113.2522676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15.0</v>
      </c>
      <c r="E138" s="57">
        <v>65685.0</v>
      </c>
      <c r="F138" s="56" t="s">
        <v>60</v>
      </c>
      <c r="G138" s="27"/>
      <c r="H138" s="28"/>
      <c r="I138" s="28">
        <f>I141-I139</f>
        <v>39.59</v>
      </c>
      <c r="J138" s="27"/>
      <c r="K138" s="29">
        <f>D138+I138</f>
        <v>54.59</v>
      </c>
      <c r="L138" s="29">
        <f t="shared" si="82"/>
        <v>83.10877674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497.0</v>
      </c>
      <c r="E139" s="57">
        <v>178733.0</v>
      </c>
      <c r="F139" s="56">
        <v>278.1</v>
      </c>
      <c r="G139" s="27">
        <v>1.25</v>
      </c>
      <c r="H139" s="28">
        <f>D139*G139</f>
        <v>621.25</v>
      </c>
      <c r="I139" s="28">
        <f>H139-D139</f>
        <v>124.25</v>
      </c>
      <c r="J139" s="27"/>
      <c r="K139" s="29">
        <f>H139</f>
        <v>621.25</v>
      </c>
      <c r="L139" s="29">
        <f t="shared" si="82"/>
        <v>347.5855046</v>
      </c>
      <c r="M139" s="29">
        <f>L151*(E139/100000)</f>
        <v>269.0768161</v>
      </c>
      <c r="N139" s="27">
        <f>K139-M139</f>
        <v>352.1731839</v>
      </c>
      <c r="O139" s="42">
        <v>37.0</v>
      </c>
      <c r="P139" s="46">
        <v>42.65</v>
      </c>
      <c r="Q139" s="28">
        <f>N139*P139</f>
        <v>15020.18629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512.0</v>
      </c>
      <c r="E141" s="59">
        <v>244418.0</v>
      </c>
      <c r="F141" s="58">
        <v>209.5</v>
      </c>
      <c r="G141" s="29">
        <v>1.32</v>
      </c>
      <c r="H141" s="28">
        <f>D141*G141</f>
        <v>675.84</v>
      </c>
      <c r="I141" s="28">
        <f>H141-D141</f>
        <v>163.84</v>
      </c>
      <c r="J141" s="27"/>
      <c r="K141" s="29">
        <f>SUM(K138:K140)</f>
        <v>675.84</v>
      </c>
      <c r="L141" s="29">
        <f t="shared" ref="L141:L143" si="83">K141/(E141/100000)</f>
        <v>276.5099133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11.0</v>
      </c>
      <c r="E142" s="57">
        <v>34582.0</v>
      </c>
      <c r="F142" s="56" t="s">
        <v>60</v>
      </c>
      <c r="G142" s="27"/>
      <c r="H142" s="28"/>
      <c r="I142" s="28"/>
      <c r="J142" s="27">
        <f t="shared" ref="J142:J143" si="84">(0.5/48.7)*I138</f>
        <v>0.4064681725</v>
      </c>
      <c r="K142" s="29">
        <f t="shared" ref="K142:K143" si="85">D142-J142</f>
        <v>10.59353183</v>
      </c>
      <c r="L142" s="29">
        <f t="shared" si="83"/>
        <v>30.63308029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683.0</v>
      </c>
      <c r="E143" s="57">
        <v>1062790.0</v>
      </c>
      <c r="F143" s="56">
        <v>64.3</v>
      </c>
      <c r="G143" s="27"/>
      <c r="H143" s="28"/>
      <c r="I143" s="28"/>
      <c r="J143" s="27">
        <f t="shared" si="84"/>
        <v>1.275667351</v>
      </c>
      <c r="K143" s="29">
        <f t="shared" si="85"/>
        <v>681.7243326</v>
      </c>
      <c r="L143" s="29">
        <f t="shared" si="83"/>
        <v>64.14478238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696.0</v>
      </c>
      <c r="E145" s="59">
        <v>1097372.0</v>
      </c>
      <c r="F145" s="58">
        <v>63.4</v>
      </c>
      <c r="G145" s="29"/>
      <c r="H145" s="28"/>
      <c r="I145" s="28"/>
      <c r="J145" s="27"/>
      <c r="K145" s="29">
        <f>SUM(K142:K144)</f>
        <v>694.3178645</v>
      </c>
      <c r="L145" s="29">
        <f t="shared" ref="L145:L147" si="86">K145/(E145/100000)</f>
        <v>63.27096595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65.0</v>
      </c>
      <c r="E146" s="57">
        <v>126405.0</v>
      </c>
      <c r="F146" s="56">
        <v>51.4</v>
      </c>
      <c r="G146" s="27"/>
      <c r="H146" s="28"/>
      <c r="I146" s="28"/>
      <c r="J146" s="27">
        <f t="shared" ref="J146:J147" si="87">(3.6/48.7)*I138</f>
        <v>2.926570842</v>
      </c>
      <c r="K146" s="29">
        <f t="shared" ref="K146:K147" si="88">D146-J146</f>
        <v>62.07342916</v>
      </c>
      <c r="L146" s="29">
        <f t="shared" si="86"/>
        <v>49.10678308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8102.0</v>
      </c>
      <c r="E147" s="57">
        <v>2766518.0</v>
      </c>
      <c r="F147" s="56">
        <v>292.9</v>
      </c>
      <c r="G147" s="27"/>
      <c r="H147" s="28"/>
      <c r="I147" s="28"/>
      <c r="J147" s="27">
        <f t="shared" si="87"/>
        <v>9.184804928</v>
      </c>
      <c r="K147" s="29">
        <f t="shared" si="88"/>
        <v>8092.815195</v>
      </c>
      <c r="L147" s="29">
        <f t="shared" si="86"/>
        <v>292.5271115</v>
      </c>
      <c r="M147" s="29">
        <f>L151*(E147/100000)</f>
        <v>4164.904384</v>
      </c>
      <c r="N147" s="27">
        <f>K147-M147</f>
        <v>3927.910811</v>
      </c>
      <c r="O147" s="42">
        <v>37.0</v>
      </c>
      <c r="P147" s="46">
        <v>42.65</v>
      </c>
      <c r="Q147" s="28">
        <f>N147*P147</f>
        <v>167525.3961</v>
      </c>
    </row>
    <row r="148">
      <c r="A148" s="32"/>
      <c r="B148" s="32"/>
      <c r="C148" s="24" t="s">
        <v>42</v>
      </c>
      <c r="D148" s="56">
        <v>60.0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60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8227.0</v>
      </c>
      <c r="E149" s="59">
        <v>2892923.0</v>
      </c>
      <c r="F149" s="58">
        <v>284.4</v>
      </c>
      <c r="G149" s="29"/>
      <c r="H149" s="28"/>
      <c r="I149" s="28"/>
      <c r="J149" s="27"/>
      <c r="K149" s="29">
        <f>SUM(K146:K148)</f>
        <v>8214.888624</v>
      </c>
      <c r="L149" s="29">
        <f t="shared" ref="L149:L151" si="89">K149/(E149/100000)</f>
        <v>283.964994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3553.0</v>
      </c>
      <c r="E150" s="57">
        <v>2825917.0</v>
      </c>
      <c r="F150" s="56">
        <v>125.7</v>
      </c>
      <c r="G150" s="27"/>
      <c r="H150" s="28"/>
      <c r="I150" s="28"/>
      <c r="J150" s="27">
        <f t="shared" ref="J150:J151" si="90">(44.6/48.7)*I138</f>
        <v>36.25696099</v>
      </c>
      <c r="K150" s="29">
        <f t="shared" ref="K150:K151" si="91">D150-J150</f>
        <v>3516.743039</v>
      </c>
      <c r="L150" s="29">
        <f t="shared" si="89"/>
        <v>124.4460838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22230.0</v>
      </c>
      <c r="E151" s="57">
        <v>1.4690588E7</v>
      </c>
      <c r="F151" s="56">
        <v>151.3</v>
      </c>
      <c r="G151" s="27"/>
      <c r="H151" s="28"/>
      <c r="I151" s="28"/>
      <c r="J151" s="27">
        <f t="shared" si="90"/>
        <v>113.7895277</v>
      </c>
      <c r="K151" s="29">
        <f t="shared" si="91"/>
        <v>22116.21047</v>
      </c>
      <c r="L151" s="29">
        <f t="shared" si="89"/>
        <v>150.5468023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129.0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129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25912.0</v>
      </c>
      <c r="E153" s="59">
        <v>1.7516505E7</v>
      </c>
      <c r="F153" s="58">
        <v>147.9</v>
      </c>
      <c r="G153" s="29"/>
      <c r="H153" s="28"/>
      <c r="I153" s="28"/>
      <c r="J153" s="27"/>
      <c r="K153" s="29">
        <f>SUM(K150:K152)</f>
        <v>25761.95351</v>
      </c>
      <c r="L153" s="29">
        <f t="shared" ref="L153:L156" si="92">K153/(E153/100000)</f>
        <v>147.0724526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35347.0</v>
      </c>
      <c r="E154" s="59">
        <v>2.1751218E7</v>
      </c>
      <c r="F154" s="58">
        <v>162.5</v>
      </c>
      <c r="G154" s="29"/>
      <c r="H154" s="28"/>
      <c r="I154" s="28"/>
      <c r="J154" s="27"/>
      <c r="K154" s="29">
        <f>SUM(K153,K149,K145,K141)</f>
        <v>35347</v>
      </c>
      <c r="L154" s="29">
        <f t="shared" si="92"/>
        <v>162.5058422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20.0</v>
      </c>
      <c r="E155" s="57">
        <v>55412.0</v>
      </c>
      <c r="F155" s="56">
        <v>36.1</v>
      </c>
      <c r="G155" s="27"/>
      <c r="H155" s="28"/>
      <c r="I155" s="28">
        <f>I158-I156</f>
        <v>51.24</v>
      </c>
      <c r="J155" s="27"/>
      <c r="K155" s="29">
        <f>D155+I155</f>
        <v>71.24</v>
      </c>
      <c r="L155" s="29">
        <f t="shared" si="92"/>
        <v>128.5642099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636.0</v>
      </c>
      <c r="E156" s="57">
        <v>186850.0</v>
      </c>
      <c r="F156" s="56">
        <v>340.4</v>
      </c>
      <c r="G156" s="27">
        <v>1.25</v>
      </c>
      <c r="H156" s="28">
        <f>D156*G156</f>
        <v>795</v>
      </c>
      <c r="I156" s="28">
        <f>H156-D156</f>
        <v>159</v>
      </c>
      <c r="J156" s="27"/>
      <c r="K156" s="29">
        <f>H156</f>
        <v>795</v>
      </c>
      <c r="L156" s="29">
        <f t="shared" si="92"/>
        <v>425.4749799</v>
      </c>
      <c r="M156" s="29">
        <f>L168*(E156/100000)</f>
        <v>425.5558332</v>
      </c>
      <c r="N156" s="27">
        <f>K156-M156</f>
        <v>369.4441668</v>
      </c>
      <c r="O156" s="42">
        <v>42.0</v>
      </c>
      <c r="P156" s="46">
        <v>38.05</v>
      </c>
      <c r="Q156" s="28">
        <f>N156*P156</f>
        <v>14057.35055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657.0</v>
      </c>
      <c r="E158" s="59">
        <v>242262.0</v>
      </c>
      <c r="F158" s="58">
        <v>271.2</v>
      </c>
      <c r="G158" s="29">
        <v>1.32</v>
      </c>
      <c r="H158" s="28">
        <f>D158*G158</f>
        <v>867.24</v>
      </c>
      <c r="I158" s="28">
        <f>H158-D158</f>
        <v>210.24</v>
      </c>
      <c r="J158" s="27"/>
      <c r="K158" s="29">
        <f>SUM(K155:K157)</f>
        <v>867.24</v>
      </c>
      <c r="L158" s="29">
        <f t="shared" ref="L158:L160" si="93">K158/(E158/100000)</f>
        <v>357.9760755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14.0</v>
      </c>
      <c r="E159" s="57">
        <v>29748.0</v>
      </c>
      <c r="F159" s="56" t="s">
        <v>60</v>
      </c>
      <c r="G159" s="27"/>
      <c r="H159" s="28"/>
      <c r="I159" s="28"/>
      <c r="J159" s="27">
        <f t="shared" ref="J159:J160" si="94">(0.5/48.7)*I155</f>
        <v>0.5260780287</v>
      </c>
      <c r="K159" s="29">
        <f t="shared" ref="K159:K160" si="95">D159-J159</f>
        <v>13.47392197</v>
      </c>
      <c r="L159" s="29">
        <f t="shared" si="93"/>
        <v>45.29353896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925.0</v>
      </c>
      <c r="E160" s="57">
        <v>987986.0</v>
      </c>
      <c r="F160" s="56">
        <v>93.6</v>
      </c>
      <c r="G160" s="27"/>
      <c r="H160" s="28"/>
      <c r="I160" s="28"/>
      <c r="J160" s="27">
        <f t="shared" si="94"/>
        <v>1.632443532</v>
      </c>
      <c r="K160" s="29">
        <f t="shared" si="95"/>
        <v>923.3675565</v>
      </c>
      <c r="L160" s="29">
        <f t="shared" si="93"/>
        <v>93.45957903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8.0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8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947.0</v>
      </c>
      <c r="E162" s="59">
        <v>1017734.0</v>
      </c>
      <c r="F162" s="58">
        <v>93.0</v>
      </c>
      <c r="G162" s="29"/>
      <c r="H162" s="28"/>
      <c r="I162" s="28"/>
      <c r="J162" s="27"/>
      <c r="K162" s="29">
        <f>SUM(K159:K161)</f>
        <v>944.8414784</v>
      </c>
      <c r="L162" s="29">
        <f t="shared" ref="L162:L164" si="96">K162/(E162/100000)</f>
        <v>92.83776296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75.0</v>
      </c>
      <c r="E163" s="57">
        <v>105920.0</v>
      </c>
      <c r="F163" s="56">
        <v>70.8</v>
      </c>
      <c r="G163" s="27"/>
      <c r="H163" s="28"/>
      <c r="I163" s="28"/>
      <c r="J163" s="27">
        <f t="shared" ref="J163:J164" si="97">(3.6/48.7)*I155</f>
        <v>3.787761807</v>
      </c>
      <c r="K163" s="29">
        <f t="shared" ref="K163:K164" si="98">D163-J163</f>
        <v>71.21223819</v>
      </c>
      <c r="L163" s="29">
        <f t="shared" si="96"/>
        <v>67.23209799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11853.0</v>
      </c>
      <c r="E164" s="57">
        <v>2801961.0</v>
      </c>
      <c r="F164" s="56">
        <v>423.0</v>
      </c>
      <c r="G164" s="27"/>
      <c r="H164" s="28"/>
      <c r="I164" s="28"/>
      <c r="J164" s="27">
        <f t="shared" si="97"/>
        <v>11.75359343</v>
      </c>
      <c r="K164" s="29">
        <f t="shared" si="98"/>
        <v>11841.24641</v>
      </c>
      <c r="L164" s="29">
        <f t="shared" si="96"/>
        <v>422.6056825</v>
      </c>
      <c r="M164" s="29">
        <f>L168*(E164/100000)</f>
        <v>6381.54053</v>
      </c>
      <c r="N164" s="27">
        <f>K164-M164</f>
        <v>5459.705876</v>
      </c>
      <c r="O164" s="42">
        <v>42.0</v>
      </c>
      <c r="P164" s="46">
        <v>38.05</v>
      </c>
      <c r="Q164" s="28">
        <f>N164*P164</f>
        <v>207741.8086</v>
      </c>
    </row>
    <row r="165">
      <c r="A165" s="32"/>
      <c r="B165" s="32"/>
      <c r="C165" s="24" t="s">
        <v>42</v>
      </c>
      <c r="D165" s="56">
        <v>80.0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80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12008.0</v>
      </c>
      <c r="E166" s="59">
        <v>2907881.0</v>
      </c>
      <c r="F166" s="58">
        <v>412.9</v>
      </c>
      <c r="G166" s="29"/>
      <c r="H166" s="28"/>
      <c r="I166" s="28"/>
      <c r="J166" s="27"/>
      <c r="K166" s="29">
        <f>SUM(K163:K165)</f>
        <v>11992.45864</v>
      </c>
      <c r="L166" s="29">
        <f t="shared" ref="L166:L168" si="99">K166/(E166/100000)</f>
        <v>412.4122908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4714.0</v>
      </c>
      <c r="E167" s="57">
        <v>2408512.0</v>
      </c>
      <c r="F167" s="56">
        <v>195.7</v>
      </c>
      <c r="G167" s="27"/>
      <c r="H167" s="28"/>
      <c r="I167" s="28"/>
      <c r="J167" s="27">
        <f t="shared" ref="J167:J168" si="100">(44.6/48.7)*I155</f>
        <v>46.92616016</v>
      </c>
      <c r="K167" s="29">
        <f t="shared" ref="K167:K168" si="101">D167-J167</f>
        <v>4667.07384</v>
      </c>
      <c r="L167" s="29">
        <f t="shared" si="99"/>
        <v>193.7741576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37299.0</v>
      </c>
      <c r="E168" s="57">
        <v>1.6313042E7</v>
      </c>
      <c r="F168" s="56">
        <v>228.6</v>
      </c>
      <c r="G168" s="27"/>
      <c r="H168" s="28"/>
      <c r="I168" s="28"/>
      <c r="J168" s="27">
        <f t="shared" si="100"/>
        <v>145.613963</v>
      </c>
      <c r="K168" s="29">
        <f t="shared" si="101"/>
        <v>37153.38604</v>
      </c>
      <c r="L168" s="29">
        <f t="shared" si="99"/>
        <v>227.7526536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168.0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168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42181.0</v>
      </c>
      <c r="E170" s="59">
        <v>1.8721554E7</v>
      </c>
      <c r="F170" s="58">
        <v>225.3</v>
      </c>
      <c r="G170" s="29"/>
      <c r="H170" s="28"/>
      <c r="I170" s="28"/>
      <c r="J170" s="27"/>
      <c r="K170" s="29">
        <f>SUM(K167:K169)</f>
        <v>41988.45988</v>
      </c>
      <c r="L170" s="29">
        <f t="shared" ref="L170:L173" si="102">K170/(E170/100000)</f>
        <v>224.2787104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55793.0</v>
      </c>
      <c r="E171" s="59">
        <v>2.2889431E7</v>
      </c>
      <c r="F171" s="58">
        <v>243.8</v>
      </c>
      <c r="G171" s="29"/>
      <c r="H171" s="28"/>
      <c r="I171" s="28"/>
      <c r="J171" s="27"/>
      <c r="K171" s="29">
        <f>SUM(K170,K166,K162,K158)</f>
        <v>55793</v>
      </c>
      <c r="L171" s="29">
        <f t="shared" si="102"/>
        <v>243.7500522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16.0</v>
      </c>
      <c r="E172" s="57">
        <v>42898.0</v>
      </c>
      <c r="F172" s="56" t="s">
        <v>60</v>
      </c>
      <c r="G172" s="27"/>
      <c r="H172" s="28"/>
      <c r="I172" s="28">
        <f>I175-I173</f>
        <v>82.24</v>
      </c>
      <c r="J172" s="27"/>
      <c r="K172" s="29">
        <f>D172+I172</f>
        <v>98.24</v>
      </c>
      <c r="L172" s="29">
        <f t="shared" si="102"/>
        <v>229.0083454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734.0</v>
      </c>
      <c r="E173" s="57">
        <v>167415.0</v>
      </c>
      <c r="F173" s="56">
        <v>438.4</v>
      </c>
      <c r="G173" s="27">
        <v>1.42</v>
      </c>
      <c r="H173" s="28">
        <f>D173*G173</f>
        <v>1042.28</v>
      </c>
      <c r="I173" s="28">
        <f>H173-D173</f>
        <v>308.28</v>
      </c>
      <c r="J173" s="27"/>
      <c r="K173" s="29">
        <f>H173</f>
        <v>1042.28</v>
      </c>
      <c r="L173" s="29">
        <f t="shared" si="102"/>
        <v>622.5726488</v>
      </c>
      <c r="M173" s="29">
        <f>L185*(E172/100000)</f>
        <v>141.6957127</v>
      </c>
      <c r="N173" s="27">
        <f>K173-M173</f>
        <v>900.5842873</v>
      </c>
      <c r="O173" s="42">
        <v>47.0</v>
      </c>
      <c r="P173" s="46">
        <v>33.45</v>
      </c>
      <c r="Q173" s="28">
        <f>N173*P173</f>
        <v>30124.54441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751.0</v>
      </c>
      <c r="E175" s="59">
        <v>210313.0</v>
      </c>
      <c r="F175" s="58">
        <v>357.1</v>
      </c>
      <c r="G175" s="29">
        <v>1.52</v>
      </c>
      <c r="H175" s="28">
        <f>D175*G175</f>
        <v>1141.52</v>
      </c>
      <c r="I175" s="28">
        <f>H175-D175</f>
        <v>390.52</v>
      </c>
      <c r="J175" s="27"/>
      <c r="K175" s="29">
        <f>SUM(K172:K174)</f>
        <v>1141.52</v>
      </c>
      <c r="L175" s="29">
        <f t="shared" ref="L175:L177" si="103">K175/(E175/100000)</f>
        <v>542.7719637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31.0</v>
      </c>
      <c r="E176" s="57">
        <v>22760.0</v>
      </c>
      <c r="F176" s="56">
        <v>136.2</v>
      </c>
      <c r="G176" s="27"/>
      <c r="H176" s="28"/>
      <c r="I176" s="28"/>
      <c r="J176" s="27">
        <f t="shared" ref="J176:J177" si="104">(0.5/48.7)*I172</f>
        <v>0.8443531828</v>
      </c>
      <c r="K176" s="29">
        <f t="shared" ref="K176:K177" si="105">D176-J176</f>
        <v>30.15564682</v>
      </c>
      <c r="L176" s="29">
        <f t="shared" si="103"/>
        <v>132.4940546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1398.0</v>
      </c>
      <c r="E177" s="57">
        <v>900666.0</v>
      </c>
      <c r="F177" s="56">
        <v>155.2</v>
      </c>
      <c r="G177" s="27"/>
      <c r="H177" s="28"/>
      <c r="I177" s="28"/>
      <c r="J177" s="27">
        <f t="shared" si="104"/>
        <v>3.165092402</v>
      </c>
      <c r="K177" s="29">
        <f t="shared" si="105"/>
        <v>1394.834908</v>
      </c>
      <c r="L177" s="29">
        <f t="shared" si="103"/>
        <v>154.8670548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1440.0</v>
      </c>
      <c r="E179" s="59">
        <v>923426.0</v>
      </c>
      <c r="F179" s="58">
        <v>155.9</v>
      </c>
      <c r="G179" s="29"/>
      <c r="H179" s="28"/>
      <c r="I179" s="28"/>
      <c r="J179" s="27"/>
      <c r="K179" s="29">
        <f>SUM(K176:K178)</f>
        <v>1435.990554</v>
      </c>
      <c r="L179" s="29">
        <f t="shared" ref="L179:L181" si="106">K179/(E179/100000)</f>
        <v>155.5068359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84.0</v>
      </c>
      <c r="E180" s="57">
        <v>86460.0</v>
      </c>
      <c r="F180" s="56">
        <v>97.2</v>
      </c>
      <c r="G180" s="27"/>
      <c r="H180" s="28"/>
      <c r="I180" s="28"/>
      <c r="J180" s="27">
        <f t="shared" ref="J180:J181" si="107">(3.6/48.7)*I172</f>
        <v>6.079342916</v>
      </c>
      <c r="K180" s="29">
        <f t="shared" ref="K180:K181" si="108">D180-J180</f>
        <v>77.92065708</v>
      </c>
      <c r="L180" s="29">
        <f t="shared" si="106"/>
        <v>90.12336003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16002.0</v>
      </c>
      <c r="E181" s="57">
        <v>2474715.0</v>
      </c>
      <c r="F181" s="56">
        <v>646.6</v>
      </c>
      <c r="G181" s="27"/>
      <c r="H181" s="28"/>
      <c r="I181" s="28"/>
      <c r="J181" s="27">
        <f t="shared" si="107"/>
        <v>22.7886653</v>
      </c>
      <c r="K181" s="29">
        <f t="shared" si="108"/>
        <v>15979.21133</v>
      </c>
      <c r="L181" s="29">
        <f t="shared" si="106"/>
        <v>645.6990536</v>
      </c>
      <c r="M181" s="29">
        <f>L185*(E181/100000)</f>
        <v>8174.192404</v>
      </c>
      <c r="N181" s="27">
        <f>K181-M181</f>
        <v>7805.018931</v>
      </c>
      <c r="O181" s="42">
        <v>47.0</v>
      </c>
      <c r="P181" s="46">
        <v>33.45</v>
      </c>
      <c r="Q181" s="28">
        <f>N181*P181</f>
        <v>261077.8832</v>
      </c>
    </row>
    <row r="182">
      <c r="A182" s="32"/>
      <c r="B182" s="32"/>
      <c r="C182" s="24" t="s">
        <v>42</v>
      </c>
      <c r="D182" s="56">
        <v>98.0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98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16184.0</v>
      </c>
      <c r="E183" s="59">
        <v>2561175.0</v>
      </c>
      <c r="F183" s="58">
        <v>631.9</v>
      </c>
      <c r="G183" s="29"/>
      <c r="H183" s="28"/>
      <c r="I183" s="28"/>
      <c r="J183" s="27"/>
      <c r="K183" s="29">
        <f>SUM(K180:K182)</f>
        <v>16155.13199</v>
      </c>
      <c r="L183" s="29">
        <f t="shared" ref="L183:L185" si="109">K183/(E183/100000)</f>
        <v>630.7703297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5396.0</v>
      </c>
      <c r="E184" s="57">
        <v>1886665.0</v>
      </c>
      <c r="F184" s="56">
        <v>286.0</v>
      </c>
      <c r="G184" s="27"/>
      <c r="H184" s="28"/>
      <c r="I184" s="28"/>
      <c r="J184" s="27">
        <f t="shared" ref="J184:J185" si="110">(44.6/48.7)*I172</f>
        <v>75.3163039</v>
      </c>
      <c r="K184" s="29">
        <f t="shared" ref="K184:K185" si="111">D184-J184</f>
        <v>5320.683696</v>
      </c>
      <c r="L184" s="29">
        <f t="shared" si="109"/>
        <v>282.015286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52044.0</v>
      </c>
      <c r="E185" s="57">
        <v>1.5670709E7</v>
      </c>
      <c r="F185" s="56">
        <v>332.1</v>
      </c>
      <c r="G185" s="27"/>
      <c r="H185" s="28"/>
      <c r="I185" s="28"/>
      <c r="J185" s="27">
        <f t="shared" si="110"/>
        <v>282.3262423</v>
      </c>
      <c r="K185" s="29">
        <f t="shared" si="111"/>
        <v>51761.67376</v>
      </c>
      <c r="L185" s="29">
        <f t="shared" si="109"/>
        <v>330.3084357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250.0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250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57690.0</v>
      </c>
      <c r="E187" s="59">
        <v>1.7557374E7</v>
      </c>
      <c r="F187" s="58">
        <v>328.6</v>
      </c>
      <c r="G187" s="29"/>
      <c r="H187" s="28"/>
      <c r="I187" s="28"/>
      <c r="J187" s="27"/>
      <c r="K187" s="29">
        <f>SUM(K184:K186)</f>
        <v>57332.35745</v>
      </c>
      <c r="L187" s="29">
        <f t="shared" ref="L187:L190" si="112">K187/(E187/100000)</f>
        <v>326.5428956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76065.0</v>
      </c>
      <c r="E188" s="59">
        <v>2.1252288E7</v>
      </c>
      <c r="F188" s="58">
        <v>357.9</v>
      </c>
      <c r="G188" s="29"/>
      <c r="H188" s="28"/>
      <c r="I188" s="28"/>
      <c r="J188" s="27"/>
      <c r="K188" s="29">
        <f>SUM(K187,K183,K179,K175)</f>
        <v>76065</v>
      </c>
      <c r="L188" s="29">
        <f t="shared" si="112"/>
        <v>357.9144043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23.0</v>
      </c>
      <c r="E189" s="57">
        <v>30810.0</v>
      </c>
      <c r="F189" s="56">
        <v>74.7</v>
      </c>
      <c r="G189" s="27"/>
      <c r="H189" s="28"/>
      <c r="I189" s="28">
        <f>I192-I190</f>
        <v>96.02</v>
      </c>
      <c r="J189" s="27"/>
      <c r="K189" s="29">
        <f>D189+I189</f>
        <v>119.02</v>
      </c>
      <c r="L189" s="29">
        <f t="shared" si="112"/>
        <v>386.3031483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825.0</v>
      </c>
      <c r="E190" s="57">
        <v>139871.0</v>
      </c>
      <c r="F190" s="56">
        <v>589.8</v>
      </c>
      <c r="G190" s="27">
        <v>1.42</v>
      </c>
      <c r="H190" s="28">
        <f>D190*G190</f>
        <v>1171.5</v>
      </c>
      <c r="I190" s="28">
        <f>H190-D190</f>
        <v>346.5</v>
      </c>
      <c r="J190" s="27"/>
      <c r="K190" s="29">
        <f>H190</f>
        <v>1171.5</v>
      </c>
      <c r="L190" s="29">
        <f t="shared" si="112"/>
        <v>837.5574637</v>
      </c>
      <c r="M190" s="29">
        <f>L202*(E190/100000)</f>
        <v>663.9336457</v>
      </c>
      <c r="N190" s="27">
        <f>K190-M190</f>
        <v>507.5663543</v>
      </c>
      <c r="O190" s="42">
        <v>52.0</v>
      </c>
      <c r="P190" s="46">
        <v>29.05</v>
      </c>
      <c r="Q190" s="28">
        <f>N190*P190</f>
        <v>14744.80259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851.0</v>
      </c>
      <c r="E192" s="59">
        <v>170681.0</v>
      </c>
      <c r="F192" s="58">
        <v>498.6</v>
      </c>
      <c r="G192" s="29">
        <v>1.52</v>
      </c>
      <c r="H192" s="28">
        <f>D192*G192</f>
        <v>1293.52</v>
      </c>
      <c r="I192" s="28">
        <f>H192-D192</f>
        <v>442.52</v>
      </c>
      <c r="J192" s="27"/>
      <c r="K192" s="29">
        <f>SUM(K189:K191)</f>
        <v>1293.52</v>
      </c>
      <c r="L192" s="29">
        <f t="shared" ref="L192:L194" si="113">K192/(E192/100000)</f>
        <v>757.8582268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34.0</v>
      </c>
      <c r="E193" s="57">
        <v>17113.0</v>
      </c>
      <c r="F193" s="56">
        <v>198.7</v>
      </c>
      <c r="G193" s="27"/>
      <c r="H193" s="28"/>
      <c r="I193" s="28"/>
      <c r="J193" s="27">
        <f t="shared" ref="J193:J194" si="114">(0.5/48.7)*I189</f>
        <v>0.9858316222</v>
      </c>
      <c r="K193" s="29">
        <f t="shared" ref="K193:K194" si="115">D193-J193</f>
        <v>33.01416838</v>
      </c>
      <c r="L193" s="29">
        <f t="shared" si="113"/>
        <v>192.9186489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1863.0</v>
      </c>
      <c r="E194" s="57">
        <v>774124.0</v>
      </c>
      <c r="F194" s="56">
        <v>240.7</v>
      </c>
      <c r="G194" s="27"/>
      <c r="H194" s="28"/>
      <c r="I194" s="28"/>
      <c r="J194" s="27">
        <f t="shared" si="114"/>
        <v>3.557494867</v>
      </c>
      <c r="K194" s="29">
        <f t="shared" si="115"/>
        <v>1859.442505</v>
      </c>
      <c r="L194" s="29">
        <f t="shared" si="113"/>
        <v>240.1995682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1904.0</v>
      </c>
      <c r="E196" s="59">
        <v>791237.0</v>
      </c>
      <c r="F196" s="58">
        <v>240.6</v>
      </c>
      <c r="G196" s="29"/>
      <c r="H196" s="28"/>
      <c r="I196" s="28"/>
      <c r="J196" s="27"/>
      <c r="K196" s="29">
        <f>SUM(K193:K195)</f>
        <v>1899.456674</v>
      </c>
      <c r="L196" s="29">
        <f t="shared" ref="L196:L198" si="116">K196/(E196/100000)</f>
        <v>240.0616596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86.0</v>
      </c>
      <c r="E197" s="57">
        <v>65550.0</v>
      </c>
      <c r="F197" s="56">
        <v>131.2</v>
      </c>
      <c r="G197" s="27"/>
      <c r="H197" s="28"/>
      <c r="I197" s="28"/>
      <c r="J197" s="27">
        <f t="shared" ref="J197:J198" si="117">(3.6/48.7)*I189</f>
        <v>7.09798768</v>
      </c>
      <c r="K197" s="29">
        <f t="shared" ref="K197:K198" si="118">D197-J197</f>
        <v>78.90201232</v>
      </c>
      <c r="L197" s="29">
        <f t="shared" si="116"/>
        <v>120.3692026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19209.0</v>
      </c>
      <c r="E198" s="57">
        <v>2051669.0</v>
      </c>
      <c r="F198" s="56">
        <v>936.3</v>
      </c>
      <c r="G198" s="27"/>
      <c r="H198" s="28"/>
      <c r="I198" s="28"/>
      <c r="J198" s="27">
        <f t="shared" si="117"/>
        <v>25.61396304</v>
      </c>
      <c r="K198" s="29">
        <f t="shared" si="118"/>
        <v>19183.38604</v>
      </c>
      <c r="L198" s="29">
        <f t="shared" si="116"/>
        <v>935.0136907</v>
      </c>
      <c r="M198" s="29">
        <f>L202*(E198/100000)</f>
        <v>9738.774148</v>
      </c>
      <c r="N198" s="27">
        <f>K198-M198</f>
        <v>9444.611889</v>
      </c>
      <c r="O198" s="42">
        <v>52.0</v>
      </c>
      <c r="P198" s="46">
        <v>29.05</v>
      </c>
      <c r="Q198" s="28">
        <f>N198*P198</f>
        <v>274365.9754</v>
      </c>
    </row>
    <row r="199">
      <c r="A199" s="32"/>
      <c r="B199" s="32"/>
      <c r="C199" s="24" t="s">
        <v>42</v>
      </c>
      <c r="D199" s="56">
        <v>144.0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144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19439.0</v>
      </c>
      <c r="E200" s="59">
        <v>2117219.0</v>
      </c>
      <c r="F200" s="58">
        <v>918.1</v>
      </c>
      <c r="G200" s="29"/>
      <c r="H200" s="28"/>
      <c r="I200" s="28"/>
      <c r="J200" s="27"/>
      <c r="K200" s="29">
        <f>SUM(K197:K199)</f>
        <v>19406.28805</v>
      </c>
      <c r="L200" s="29">
        <f t="shared" ref="L200:L202" si="119">K200/(E200/100000)</f>
        <v>916.5933259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6075.0</v>
      </c>
      <c r="E201" s="57">
        <v>1450926.0</v>
      </c>
      <c r="F201" s="56">
        <v>418.7</v>
      </c>
      <c r="G201" s="27"/>
      <c r="H201" s="28"/>
      <c r="I201" s="28"/>
      <c r="J201" s="27">
        <f t="shared" ref="J201:J202" si="120">(44.6/48.7)*I189</f>
        <v>87.9361807</v>
      </c>
      <c r="K201" s="29">
        <f t="shared" ref="K201:K202" si="121">D201-J201</f>
        <v>5987.063819</v>
      </c>
      <c r="L201" s="29">
        <f t="shared" si="119"/>
        <v>412.6374343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67768.0</v>
      </c>
      <c r="E202" s="57">
        <v>1.4209843E7</v>
      </c>
      <c r="F202" s="56">
        <v>476.9</v>
      </c>
      <c r="G202" s="27"/>
      <c r="H202" s="28"/>
      <c r="I202" s="28"/>
      <c r="J202" s="27">
        <f t="shared" si="120"/>
        <v>317.3285421</v>
      </c>
      <c r="K202" s="29">
        <f t="shared" si="121"/>
        <v>67450.67146</v>
      </c>
      <c r="L202" s="29">
        <f t="shared" si="119"/>
        <v>474.6756981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283.0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283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74126.0</v>
      </c>
      <c r="E204" s="59">
        <v>1.5660769E7</v>
      </c>
      <c r="F204" s="58">
        <v>473.3</v>
      </c>
      <c r="G204" s="29"/>
      <c r="H204" s="28"/>
      <c r="I204" s="28"/>
      <c r="J204" s="27"/>
      <c r="K204" s="29">
        <f>SUM(K201:K203)</f>
        <v>73720.73528</v>
      </c>
      <c r="L204" s="29">
        <f t="shared" ref="L204:L207" si="122">K204/(E204/100000)</f>
        <v>470.7350915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96320.0</v>
      </c>
      <c r="E205" s="59">
        <v>1.8739906E7</v>
      </c>
      <c r="F205" s="58">
        <v>514.0</v>
      </c>
      <c r="G205" s="29"/>
      <c r="H205" s="28"/>
      <c r="I205" s="28"/>
      <c r="J205" s="27"/>
      <c r="K205" s="29">
        <f>SUM(K204,K200,K196,K192)</f>
        <v>96320</v>
      </c>
      <c r="L205" s="29">
        <f t="shared" si="122"/>
        <v>513.9833679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23.0</v>
      </c>
      <c r="E206" s="57">
        <v>19923.0</v>
      </c>
      <c r="F206" s="56">
        <v>115.4</v>
      </c>
      <c r="G206" s="27"/>
      <c r="H206" s="28"/>
      <c r="I206" s="28">
        <f>I209-I207</f>
        <v>96.12</v>
      </c>
      <c r="J206" s="27"/>
      <c r="K206" s="29">
        <f>D206+I206</f>
        <v>119.12</v>
      </c>
      <c r="L206" s="29">
        <f t="shared" si="122"/>
        <v>597.9019224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870.0</v>
      </c>
      <c r="E207" s="57">
        <v>103335.0</v>
      </c>
      <c r="F207" s="56">
        <v>841.9</v>
      </c>
      <c r="G207" s="27">
        <v>1.28</v>
      </c>
      <c r="H207" s="28">
        <f>D207*G207</f>
        <v>1113.6</v>
      </c>
      <c r="I207" s="28">
        <f>H207-D207</f>
        <v>243.6</v>
      </c>
      <c r="J207" s="27"/>
      <c r="K207" s="29">
        <f>H207</f>
        <v>1113.6</v>
      </c>
      <c r="L207" s="29">
        <f t="shared" si="122"/>
        <v>1077.660038</v>
      </c>
      <c r="M207" s="29">
        <f>L219*(E207/100000)</f>
        <v>744.6465958</v>
      </c>
      <c r="N207" s="27">
        <f>K207-M207</f>
        <v>368.9534042</v>
      </c>
      <c r="O207" s="42">
        <v>57.0</v>
      </c>
      <c r="P207" s="46">
        <v>24.75</v>
      </c>
      <c r="Q207" s="28">
        <f>N207*P207</f>
        <v>9131.596753</v>
      </c>
    </row>
    <row r="208">
      <c r="A208" s="32"/>
      <c r="B208" s="32"/>
      <c r="C208" s="24" t="s">
        <v>42</v>
      </c>
      <c r="D208" s="56">
        <v>1.0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894.0</v>
      </c>
      <c r="E209" s="59">
        <v>123258.0</v>
      </c>
      <c r="F209" s="58">
        <v>725.3</v>
      </c>
      <c r="G209" s="29">
        <v>1.38</v>
      </c>
      <c r="H209" s="28">
        <f>D209*G209</f>
        <v>1233.72</v>
      </c>
      <c r="I209" s="28">
        <f>H209-D209</f>
        <v>339.72</v>
      </c>
      <c r="J209" s="27"/>
      <c r="K209" s="29">
        <f>SUM(K206:K208)</f>
        <v>1233.72</v>
      </c>
      <c r="L209" s="29">
        <f t="shared" ref="L209:L211" si="123">K209/(E209/100000)</f>
        <v>1000.924889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32.0</v>
      </c>
      <c r="E210" s="57">
        <v>11157.0</v>
      </c>
      <c r="F210" s="56">
        <v>286.8</v>
      </c>
      <c r="G210" s="27"/>
      <c r="H210" s="28"/>
      <c r="I210" s="28"/>
      <c r="J210" s="27">
        <f t="shared" ref="J210:J211" si="124">(0.5/48.7)*I206</f>
        <v>0.9868583162</v>
      </c>
      <c r="K210" s="29">
        <f t="shared" ref="K210:K211" si="125">D210-J210</f>
        <v>31.01314168</v>
      </c>
      <c r="L210" s="29">
        <f t="shared" si="123"/>
        <v>277.970258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2101.0</v>
      </c>
      <c r="E211" s="57">
        <v>554704.0</v>
      </c>
      <c r="F211" s="56">
        <v>378.8</v>
      </c>
      <c r="G211" s="27"/>
      <c r="H211" s="28"/>
      <c r="I211" s="28"/>
      <c r="J211" s="27">
        <f t="shared" si="124"/>
        <v>2.501026694</v>
      </c>
      <c r="K211" s="29">
        <f t="shared" si="125"/>
        <v>2098.498973</v>
      </c>
      <c r="L211" s="29">
        <f t="shared" si="123"/>
        <v>378.3096883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9.0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9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2142.0</v>
      </c>
      <c r="E213" s="59">
        <v>565861.0</v>
      </c>
      <c r="F213" s="58">
        <v>378.5</v>
      </c>
      <c r="G213" s="29"/>
      <c r="H213" s="28"/>
      <c r="I213" s="28"/>
      <c r="J213" s="27"/>
      <c r="K213" s="29">
        <f>SUM(K210:K212)</f>
        <v>2138.512115</v>
      </c>
      <c r="L213" s="29">
        <f t="shared" ref="L213:L215" si="126">K213/(E213/100000)</f>
        <v>377.9218068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106.0</v>
      </c>
      <c r="E214" s="57">
        <v>44397.0</v>
      </c>
      <c r="F214" s="56">
        <v>238.8</v>
      </c>
      <c r="G214" s="27"/>
      <c r="H214" s="28"/>
      <c r="I214" s="28"/>
      <c r="J214" s="27">
        <f t="shared" ref="J214:J215" si="127">(3.6/48.7)*I206</f>
        <v>7.105379877</v>
      </c>
      <c r="K214" s="29">
        <f t="shared" ref="K214:K215" si="128">D214-J214</f>
        <v>98.89462012</v>
      </c>
      <c r="L214" s="29">
        <f t="shared" si="126"/>
        <v>222.7506816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19483.0</v>
      </c>
      <c r="E215" s="57">
        <v>1461994.0</v>
      </c>
      <c r="F215" s="60">
        <v>1332.6</v>
      </c>
      <c r="G215" s="27"/>
      <c r="H215" s="28"/>
      <c r="I215" s="28"/>
      <c r="J215" s="29">
        <f t="shared" si="127"/>
        <v>18.0073922</v>
      </c>
      <c r="K215" s="29">
        <f t="shared" si="128"/>
        <v>19464.99261</v>
      </c>
      <c r="L215" s="29">
        <f t="shared" si="126"/>
        <v>1331.400307</v>
      </c>
      <c r="M215" s="29">
        <f>L219*(E215/100000)</f>
        <v>10535.33513</v>
      </c>
      <c r="N215" s="29">
        <f>K215-M215</f>
        <v>8929.657482</v>
      </c>
      <c r="O215" s="42">
        <v>57.0</v>
      </c>
      <c r="P215" s="33">
        <v>24.75</v>
      </c>
      <c r="Q215" s="28">
        <f>N215*P215</f>
        <v>221009.0227</v>
      </c>
    </row>
    <row r="216">
      <c r="A216" s="32"/>
      <c r="B216" s="32"/>
      <c r="C216" s="24" t="s">
        <v>42</v>
      </c>
      <c r="D216" s="56">
        <v>104.0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104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19693.0</v>
      </c>
      <c r="E217" s="59">
        <v>1506391.0</v>
      </c>
      <c r="F217" s="61">
        <v>1307.3</v>
      </c>
      <c r="G217" s="27"/>
      <c r="H217" s="28"/>
      <c r="I217" s="28"/>
      <c r="J217" s="27"/>
      <c r="K217" s="29">
        <f>SUM(K214:K216)</f>
        <v>19667.88723</v>
      </c>
      <c r="L217" s="29">
        <f t="shared" ref="L217:L219" si="129">K217/(E217/100000)</f>
        <v>1305.629629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6473.0</v>
      </c>
      <c r="E218" s="57">
        <v>1055907.0</v>
      </c>
      <c r="F218" s="56">
        <v>613.0</v>
      </c>
      <c r="G218" s="27"/>
      <c r="H218" s="28"/>
      <c r="I218" s="28"/>
      <c r="J218" s="27">
        <f t="shared" ref="J218:J219" si="130">(44.6/48.7)*I206</f>
        <v>88.02776181</v>
      </c>
      <c r="K218" s="29">
        <f t="shared" ref="K218:K219" si="131">D218-J218</f>
        <v>6384.972238</v>
      </c>
      <c r="L218" s="29">
        <f t="shared" si="129"/>
        <v>604.6907766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85916.0</v>
      </c>
      <c r="E219" s="57">
        <v>1.189165E7</v>
      </c>
      <c r="F219" s="56">
        <v>722.5</v>
      </c>
      <c r="G219" s="27"/>
      <c r="H219" s="28"/>
      <c r="I219" s="28"/>
      <c r="J219" s="27">
        <f t="shared" si="130"/>
        <v>223.0915811</v>
      </c>
      <c r="K219" s="29">
        <f t="shared" si="131"/>
        <v>85692.90842</v>
      </c>
      <c r="L219" s="29">
        <f t="shared" si="129"/>
        <v>720.6141151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323.0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323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92712.0</v>
      </c>
      <c r="E221" s="59">
        <v>1.2947557E7</v>
      </c>
      <c r="F221" s="58">
        <v>716.1</v>
      </c>
      <c r="G221" s="29"/>
      <c r="H221" s="28"/>
      <c r="I221" s="28"/>
      <c r="J221" s="27"/>
      <c r="K221" s="29">
        <f>SUM(K218:K220)</f>
        <v>92400.88066</v>
      </c>
      <c r="L221" s="29">
        <f t="shared" ref="L221:L224" si="132">K221/(E221/100000)</f>
        <v>713.654944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115441.0</v>
      </c>
      <c r="E222" s="59">
        <v>1.5143067E7</v>
      </c>
      <c r="F222" s="58">
        <v>762.3</v>
      </c>
      <c r="G222" s="29"/>
      <c r="H222" s="28"/>
      <c r="I222" s="28"/>
      <c r="J222" s="27"/>
      <c r="K222" s="29">
        <f>SUM(K221,K217,K213,K209)</f>
        <v>115441</v>
      </c>
      <c r="L222" s="29">
        <f t="shared" si="132"/>
        <v>762.3356616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19.0</v>
      </c>
      <c r="E223" s="57">
        <v>12600.0</v>
      </c>
      <c r="F223" s="56" t="s">
        <v>60</v>
      </c>
      <c r="G223" s="27"/>
      <c r="H223" s="28"/>
      <c r="I223" s="28">
        <f>I226-I224</f>
        <v>104.52</v>
      </c>
      <c r="J223" s="27"/>
      <c r="K223" s="29">
        <f>D223+I223</f>
        <v>123.52</v>
      </c>
      <c r="L223" s="29">
        <f t="shared" si="132"/>
        <v>980.3174603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973.0</v>
      </c>
      <c r="E224" s="57">
        <v>74042.0</v>
      </c>
      <c r="F224" s="60">
        <v>1314.1</v>
      </c>
      <c r="G224" s="27">
        <v>1.28</v>
      </c>
      <c r="H224" s="28">
        <f>D224*G224</f>
        <v>1245.44</v>
      </c>
      <c r="I224" s="28">
        <f>H224-D224</f>
        <v>272.44</v>
      </c>
      <c r="J224" s="29"/>
      <c r="K224" s="29">
        <f>H224</f>
        <v>1245.44</v>
      </c>
      <c r="L224" s="29">
        <f t="shared" si="132"/>
        <v>1682.072337</v>
      </c>
      <c r="M224" s="29">
        <f>L236*(E224/100000)</f>
        <v>850.6478079</v>
      </c>
      <c r="N224" s="29">
        <f>K224-M224</f>
        <v>394.7921921</v>
      </c>
      <c r="O224" s="42">
        <v>62.0</v>
      </c>
      <c r="P224" s="33">
        <v>20.7</v>
      </c>
      <c r="Q224" s="28">
        <f>N224*P224</f>
        <v>8172.198376</v>
      </c>
    </row>
    <row r="225">
      <c r="A225" s="32"/>
      <c r="B225" s="32"/>
      <c r="C225" s="24" t="s">
        <v>42</v>
      </c>
      <c r="D225" s="56">
        <v>0.0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0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992.0</v>
      </c>
      <c r="E226" s="59">
        <v>86642.0</v>
      </c>
      <c r="F226" s="61">
        <v>1144.9</v>
      </c>
      <c r="G226" s="29">
        <v>1.38</v>
      </c>
      <c r="H226" s="28">
        <f>D226*G226</f>
        <v>1368.96</v>
      </c>
      <c r="I226" s="28">
        <f>H226-D226</f>
        <v>376.96</v>
      </c>
      <c r="J226" s="27"/>
      <c r="K226" s="29">
        <f>SUM(K223:K225)</f>
        <v>1368.96</v>
      </c>
      <c r="L226" s="29">
        <f t="shared" ref="L226:L228" si="133">K226/(E226/100000)</f>
        <v>1580.018928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7604.0</v>
      </c>
      <c r="F227" s="56">
        <v>486.6</v>
      </c>
      <c r="G227" s="27"/>
      <c r="H227" s="28"/>
      <c r="I227" s="28"/>
      <c r="J227" s="27">
        <f t="shared" ref="J227:J228" si="134">(0.5/48.7)*I223</f>
        <v>1.073100616</v>
      </c>
      <c r="K227" s="29">
        <f t="shared" ref="K227:K228" si="135">D227-J227</f>
        <v>35.92689938</v>
      </c>
      <c r="L227" s="29">
        <f t="shared" si="133"/>
        <v>472.47369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2520.0</v>
      </c>
      <c r="E228" s="57">
        <v>420547.0</v>
      </c>
      <c r="F228" s="56">
        <v>599.2</v>
      </c>
      <c r="G228" s="27"/>
      <c r="H228" s="28"/>
      <c r="I228" s="28"/>
      <c r="J228" s="27">
        <f t="shared" si="134"/>
        <v>2.797125257</v>
      </c>
      <c r="K228" s="29">
        <f t="shared" si="135"/>
        <v>2517.202875</v>
      </c>
      <c r="L228" s="29">
        <f t="shared" si="133"/>
        <v>598.5544719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2564.0</v>
      </c>
      <c r="E230" s="59">
        <v>428151.0</v>
      </c>
      <c r="F230" s="58">
        <v>598.9</v>
      </c>
      <c r="G230" s="29"/>
      <c r="H230" s="28"/>
      <c r="I230" s="28"/>
      <c r="J230" s="27"/>
      <c r="K230" s="29">
        <f>SUM(K227:K229)</f>
        <v>2560.129774</v>
      </c>
      <c r="L230" s="29">
        <f t="shared" ref="L230:L232" si="136">K230/(E230/100000)</f>
        <v>597.9502031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128.0</v>
      </c>
      <c r="E231" s="57">
        <v>31737.0</v>
      </c>
      <c r="F231" s="56">
        <v>403.3</v>
      </c>
      <c r="G231" s="27"/>
      <c r="H231" s="28"/>
      <c r="I231" s="28"/>
      <c r="J231" s="27">
        <f t="shared" ref="J231:J232" si="137">(3.6/48.7)*I223</f>
        <v>7.726324435</v>
      </c>
      <c r="K231" s="29">
        <f t="shared" ref="K231:K232" si="138">D231-J231</f>
        <v>120.2736756</v>
      </c>
      <c r="L231" s="29">
        <f t="shared" si="136"/>
        <v>378.969895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21395.0</v>
      </c>
      <c r="E232" s="57">
        <v>1127277.0</v>
      </c>
      <c r="F232" s="60">
        <v>1897.9</v>
      </c>
      <c r="G232" s="27"/>
      <c r="H232" s="28"/>
      <c r="I232" s="28"/>
      <c r="J232" s="29">
        <f t="shared" si="137"/>
        <v>20.13930185</v>
      </c>
      <c r="K232" s="29">
        <f t="shared" si="138"/>
        <v>21374.8607</v>
      </c>
      <c r="L232" s="29">
        <f t="shared" si="136"/>
        <v>1896.14981</v>
      </c>
      <c r="M232" s="29">
        <f>L236*(E232/100000)</f>
        <v>12950.96984</v>
      </c>
      <c r="N232" s="29">
        <f>K232-M232</f>
        <v>8423.890857</v>
      </c>
      <c r="O232" s="42">
        <v>62.0</v>
      </c>
      <c r="P232" s="33">
        <v>20.7</v>
      </c>
      <c r="Q232" s="28">
        <f>N232*P232</f>
        <v>174374.5407</v>
      </c>
    </row>
    <row r="233">
      <c r="A233" s="32"/>
      <c r="B233" s="32"/>
      <c r="C233" s="24" t="s">
        <v>42</v>
      </c>
      <c r="D233" s="56">
        <v>120.0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120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21643.0</v>
      </c>
      <c r="E234" s="59">
        <v>1159014.0</v>
      </c>
      <c r="F234" s="61">
        <v>1867.4</v>
      </c>
      <c r="G234" s="27"/>
      <c r="H234" s="28"/>
      <c r="I234" s="28"/>
      <c r="J234" s="27"/>
      <c r="K234" s="29">
        <f>SUM(K231:K233)</f>
        <v>21615.13437</v>
      </c>
      <c r="L234" s="29">
        <f t="shared" ref="L234:L236" si="139">K234/(E234/100000)</f>
        <v>1864.958868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7397.0</v>
      </c>
      <c r="E235" s="57">
        <v>775130.0</v>
      </c>
      <c r="F235" s="56">
        <v>954.3</v>
      </c>
      <c r="G235" s="27"/>
      <c r="H235" s="28"/>
      <c r="I235" s="28"/>
      <c r="J235" s="27">
        <f t="shared" ref="J235:J236" si="140">(44.6/48.7)*I223</f>
        <v>95.72057495</v>
      </c>
      <c r="K235" s="29">
        <f t="shared" ref="K235:K236" si="141">D235-J235</f>
        <v>7301.279425</v>
      </c>
      <c r="L235" s="29">
        <f t="shared" si="139"/>
        <v>941.9425677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104927.0</v>
      </c>
      <c r="E236" s="57">
        <v>9111328.0</v>
      </c>
      <c r="F236" s="60">
        <v>1151.6</v>
      </c>
      <c r="G236" s="27"/>
      <c r="H236" s="28"/>
      <c r="I236" s="28"/>
      <c r="J236" s="29">
        <f t="shared" si="140"/>
        <v>249.5035729</v>
      </c>
      <c r="K236" s="29">
        <f t="shared" si="141"/>
        <v>104677.4964</v>
      </c>
      <c r="L236" s="29">
        <f t="shared" si="139"/>
        <v>1148.872002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378.0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378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112702.0</v>
      </c>
      <c r="E238" s="59">
        <v>9886458.0</v>
      </c>
      <c r="F238" s="61">
        <v>1140.0</v>
      </c>
      <c r="G238" s="27"/>
      <c r="H238" s="28"/>
      <c r="I238" s="28"/>
      <c r="J238" s="27"/>
      <c r="K238" s="29">
        <f>SUM(K235:K237)</f>
        <v>112356.7759</v>
      </c>
      <c r="L238" s="29">
        <f t="shared" ref="L238:L241" si="142">K238/(E238/100000)</f>
        <v>1136.471483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137901.0</v>
      </c>
      <c r="E239" s="59">
        <v>1.1560265E7</v>
      </c>
      <c r="F239" s="61">
        <v>1192.9</v>
      </c>
      <c r="G239" s="27"/>
      <c r="H239" s="28"/>
      <c r="I239" s="28"/>
      <c r="J239" s="27"/>
      <c r="K239" s="29">
        <f>SUM(K238,K234,K230,K226)</f>
        <v>137901</v>
      </c>
      <c r="L239" s="29">
        <f t="shared" si="142"/>
        <v>1192.887879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20.0</v>
      </c>
      <c r="E240" s="57">
        <v>9263.0</v>
      </c>
      <c r="F240" s="56">
        <v>215.9</v>
      </c>
      <c r="G240" s="27"/>
      <c r="H240" s="28"/>
      <c r="I240" s="28">
        <f>I243-I241</f>
        <v>98.38</v>
      </c>
      <c r="J240" s="27"/>
      <c r="K240" s="29">
        <f>D240+I240</f>
        <v>118.38</v>
      </c>
      <c r="L240" s="29">
        <f t="shared" si="142"/>
        <v>1277.987693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1073.0</v>
      </c>
      <c r="E241" s="57">
        <v>53505.0</v>
      </c>
      <c r="F241" s="60">
        <v>2005.4</v>
      </c>
      <c r="G241" s="27">
        <v>1.49</v>
      </c>
      <c r="H241" s="28">
        <f>D241*G241</f>
        <v>1598.77</v>
      </c>
      <c r="I241" s="28">
        <f>H241-D241</f>
        <v>525.77</v>
      </c>
      <c r="J241" s="29"/>
      <c r="K241" s="29">
        <f>H241</f>
        <v>1598.77</v>
      </c>
      <c r="L241" s="29">
        <f t="shared" si="142"/>
        <v>2988.075881</v>
      </c>
      <c r="M241" s="29">
        <f>L253*(E241/100000)</f>
        <v>953.0708466</v>
      </c>
      <c r="N241" s="29">
        <f>K241-M241</f>
        <v>645.6991534</v>
      </c>
      <c r="O241" s="42">
        <v>67.0</v>
      </c>
      <c r="P241" s="33">
        <v>16.9</v>
      </c>
      <c r="Q241" s="28">
        <f>N241*P241</f>
        <v>10912.31569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1095.0</v>
      </c>
      <c r="E243" s="59">
        <v>62768.0</v>
      </c>
      <c r="F243" s="61">
        <v>1744.5</v>
      </c>
      <c r="G243" s="27">
        <v>1.57</v>
      </c>
      <c r="H243" s="28">
        <f>D243*G243</f>
        <v>1719.15</v>
      </c>
      <c r="I243" s="28">
        <f>H243-D243</f>
        <v>624.15</v>
      </c>
      <c r="J243" s="27"/>
      <c r="K243" s="29">
        <f>SUM(K240:K242)</f>
        <v>1719.15</v>
      </c>
      <c r="L243" s="29">
        <f t="shared" ref="L243:L245" si="143">K243/(E243/100000)</f>
        <v>2738.895616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45.0</v>
      </c>
      <c r="E244" s="57">
        <v>5622.0</v>
      </c>
      <c r="F244" s="56">
        <v>800.4</v>
      </c>
      <c r="G244" s="27"/>
      <c r="H244" s="28"/>
      <c r="I244" s="28"/>
      <c r="J244" s="27">
        <f t="shared" ref="J244:J245" si="144">(0.5/48.7)*I240</f>
        <v>1.010061602</v>
      </c>
      <c r="K244" s="29">
        <f t="shared" ref="K244:K245" si="145">D244-J244</f>
        <v>43.9899384</v>
      </c>
      <c r="L244" s="29">
        <f t="shared" si="143"/>
        <v>782.4606617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3162.0</v>
      </c>
      <c r="E245" s="57">
        <v>330244.0</v>
      </c>
      <c r="F245" s="56">
        <v>957.5</v>
      </c>
      <c r="G245" s="27"/>
      <c r="H245" s="28"/>
      <c r="I245" s="28"/>
      <c r="J245" s="27">
        <f t="shared" si="144"/>
        <v>5.398049281</v>
      </c>
      <c r="K245" s="29">
        <f t="shared" si="145"/>
        <v>3156.601951</v>
      </c>
      <c r="L245" s="29">
        <f t="shared" si="143"/>
        <v>955.8393039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3222.0</v>
      </c>
      <c r="E247" s="59">
        <v>335866.0</v>
      </c>
      <c r="F247" s="58">
        <v>959.3</v>
      </c>
      <c r="G247" s="29"/>
      <c r="H247" s="28"/>
      <c r="I247" s="28"/>
      <c r="J247" s="27"/>
      <c r="K247" s="29">
        <f>SUM(K244:K246)</f>
        <v>3215.591889</v>
      </c>
      <c r="L247" s="29">
        <f t="shared" ref="L247:L249" si="146">K247/(E247/100000)</f>
        <v>957.4032171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139.0</v>
      </c>
      <c r="E248" s="57">
        <v>24737.0</v>
      </c>
      <c r="F248" s="56">
        <v>561.9</v>
      </c>
      <c r="G248" s="27"/>
      <c r="H248" s="28"/>
      <c r="I248" s="28"/>
      <c r="J248" s="27">
        <f t="shared" ref="J248:J249" si="147">(3.6/48.7)*I240</f>
        <v>7.272443532</v>
      </c>
      <c r="K248" s="29">
        <f t="shared" ref="K248:K249" si="148">D248-J248</f>
        <v>131.7275565</v>
      </c>
      <c r="L248" s="29">
        <f t="shared" si="146"/>
        <v>532.5122548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24508.0</v>
      </c>
      <c r="E249" s="57">
        <v>926882.0</v>
      </c>
      <c r="F249" s="60">
        <v>2644.1</v>
      </c>
      <c r="G249" s="27"/>
      <c r="H249" s="28"/>
      <c r="I249" s="28"/>
      <c r="J249" s="29">
        <f t="shared" si="147"/>
        <v>38.86595483</v>
      </c>
      <c r="K249" s="29">
        <f t="shared" si="148"/>
        <v>24469.13405</v>
      </c>
      <c r="L249" s="29">
        <f t="shared" si="146"/>
        <v>2639.94058</v>
      </c>
      <c r="M249" s="29">
        <f>L253*(E249/100000)</f>
        <v>16510.31142</v>
      </c>
      <c r="N249" s="29">
        <f>K249-M249</f>
        <v>7958.822626</v>
      </c>
      <c r="O249" s="42">
        <v>67.0</v>
      </c>
      <c r="P249" s="33">
        <v>16.9</v>
      </c>
      <c r="Q249" s="28">
        <f>N249*P249</f>
        <v>134504.1024</v>
      </c>
    </row>
    <row r="250">
      <c r="A250" s="32"/>
      <c r="B250" s="32"/>
      <c r="C250" s="24" t="s">
        <v>42</v>
      </c>
      <c r="D250" s="56">
        <v>136.0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136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24783.0</v>
      </c>
      <c r="E251" s="59">
        <v>951619.0</v>
      </c>
      <c r="F251" s="61">
        <v>2604.3</v>
      </c>
      <c r="G251" s="27"/>
      <c r="H251" s="28"/>
      <c r="I251" s="28"/>
      <c r="J251" s="27"/>
      <c r="K251" s="29">
        <f>SUM(K248:K250)</f>
        <v>24736.8616</v>
      </c>
      <c r="L251" s="29">
        <f t="shared" ref="L251:L253" si="149">K251/(E251/100000)</f>
        <v>2599.450158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8856.0</v>
      </c>
      <c r="E252" s="57">
        <v>613414.0</v>
      </c>
      <c r="F252" s="60">
        <v>1443.7</v>
      </c>
      <c r="G252" s="27"/>
      <c r="H252" s="28"/>
      <c r="I252" s="28"/>
      <c r="J252" s="29">
        <f t="shared" ref="J252:J253" si="150">(44.6/48.7)*I240</f>
        <v>90.09749487</v>
      </c>
      <c r="K252" s="29">
        <f t="shared" ref="K252:K253" si="151">D252-J252</f>
        <v>8765.902505</v>
      </c>
      <c r="L252" s="29">
        <f t="shared" si="149"/>
        <v>1429.035285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137191.0</v>
      </c>
      <c r="E253" s="57">
        <v>7674814.0</v>
      </c>
      <c r="F253" s="60">
        <v>1787.5</v>
      </c>
      <c r="G253" s="27"/>
      <c r="H253" s="28"/>
      <c r="I253" s="28"/>
      <c r="J253" s="29">
        <f t="shared" si="150"/>
        <v>481.5059959</v>
      </c>
      <c r="K253" s="29">
        <f t="shared" si="151"/>
        <v>136709.494</v>
      </c>
      <c r="L253" s="29">
        <f t="shared" si="149"/>
        <v>1781.274361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444.0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444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146491.0</v>
      </c>
      <c r="E255" s="59">
        <v>8288228.0</v>
      </c>
      <c r="F255" s="61">
        <v>1767.5</v>
      </c>
      <c r="G255" s="27"/>
      <c r="H255" s="28"/>
      <c r="I255" s="28"/>
      <c r="J255" s="27"/>
      <c r="K255" s="29">
        <f>SUM(K252:K254)</f>
        <v>145919.3965</v>
      </c>
      <c r="L255" s="29">
        <f t="shared" ref="L255:L258" si="152">K255/(E255/100000)</f>
        <v>1760.562047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175591.0</v>
      </c>
      <c r="E256" s="59">
        <v>9638481.0</v>
      </c>
      <c r="F256" s="61">
        <v>1821.8</v>
      </c>
      <c r="G256" s="27"/>
      <c r="H256" s="28"/>
      <c r="I256" s="28"/>
      <c r="J256" s="27"/>
      <c r="K256" s="29">
        <f>SUM(K255,K251,K247,K243)</f>
        <v>175591</v>
      </c>
      <c r="L256" s="29">
        <f t="shared" si="152"/>
        <v>1821.770464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22.0</v>
      </c>
      <c r="E257" s="57">
        <v>6808.0</v>
      </c>
      <c r="F257" s="56">
        <v>323.1</v>
      </c>
      <c r="G257" s="27"/>
      <c r="H257" s="28"/>
      <c r="I257" s="28">
        <f>I260-I258</f>
        <v>106.95</v>
      </c>
      <c r="J257" s="27"/>
      <c r="K257" s="29">
        <f>D257+I257</f>
        <v>128.95</v>
      </c>
      <c r="L257" s="29">
        <f t="shared" si="152"/>
        <v>1894.095182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1173.0</v>
      </c>
      <c r="E258" s="57">
        <v>38515.0</v>
      </c>
      <c r="F258" s="60">
        <v>3045.6</v>
      </c>
      <c r="G258" s="27">
        <v>1.49</v>
      </c>
      <c r="H258" s="28">
        <f>D258*G258</f>
        <v>1747.77</v>
      </c>
      <c r="I258" s="28">
        <f>H258-D258</f>
        <v>574.77</v>
      </c>
      <c r="J258" s="29"/>
      <c r="K258" s="29">
        <f>H258</f>
        <v>1747.77</v>
      </c>
      <c r="L258" s="29">
        <f t="shared" si="152"/>
        <v>4537.894327</v>
      </c>
      <c r="M258" s="29">
        <f>L270*(E258/100000)</f>
        <v>1078.138905</v>
      </c>
      <c r="N258" s="29">
        <f>K258-M258</f>
        <v>669.6310951</v>
      </c>
      <c r="O258" s="42">
        <v>72.0</v>
      </c>
      <c r="P258" s="33">
        <v>13.45</v>
      </c>
      <c r="Q258" s="28">
        <f>N258*P258</f>
        <v>9006.538229</v>
      </c>
    </row>
    <row r="259">
      <c r="A259" s="32"/>
      <c r="B259" s="32"/>
      <c r="C259" s="24" t="s">
        <v>42</v>
      </c>
      <c r="D259" s="56">
        <v>1.0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1196.0</v>
      </c>
      <c r="E260" s="59">
        <v>45323.0</v>
      </c>
      <c r="F260" s="61">
        <v>2638.8</v>
      </c>
      <c r="G260" s="27">
        <v>1.57</v>
      </c>
      <c r="H260" s="28">
        <f>D260*G260</f>
        <v>1877.72</v>
      </c>
      <c r="I260" s="28">
        <f>H260-D260</f>
        <v>681.72</v>
      </c>
      <c r="J260" s="27"/>
      <c r="K260" s="29">
        <f>SUM(K257:K259)</f>
        <v>1877.72</v>
      </c>
      <c r="L260" s="29">
        <f t="shared" ref="L260:L262" si="153">K260/(E260/100000)</f>
        <v>4142.973766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40.0</v>
      </c>
      <c r="E261" s="57">
        <v>4189.0</v>
      </c>
      <c r="F261" s="60">
        <v>954.9</v>
      </c>
      <c r="G261" s="27"/>
      <c r="H261" s="28"/>
      <c r="I261" s="28"/>
      <c r="J261" s="27">
        <f t="shared" ref="J261:J262" si="154">(0.5/48.7)*I257</f>
        <v>1.098049281</v>
      </c>
      <c r="K261" s="29">
        <f t="shared" ref="K261:K262" si="155">D261-J261</f>
        <v>38.90195072</v>
      </c>
      <c r="L261" s="29">
        <f t="shared" si="153"/>
        <v>928.6691506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4065.0</v>
      </c>
      <c r="E262" s="57">
        <v>259079.0</v>
      </c>
      <c r="F262" s="60">
        <v>1569.0</v>
      </c>
      <c r="G262" s="27"/>
      <c r="H262" s="28"/>
      <c r="I262" s="28"/>
      <c r="J262" s="29">
        <f t="shared" si="154"/>
        <v>5.901129363</v>
      </c>
      <c r="K262" s="29">
        <f t="shared" si="155"/>
        <v>4059.098871</v>
      </c>
      <c r="L262" s="29">
        <f t="shared" si="153"/>
        <v>1566.741755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11.0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11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4116.0</v>
      </c>
      <c r="E264" s="59">
        <v>263268.0</v>
      </c>
      <c r="F264" s="61">
        <v>1563.4</v>
      </c>
      <c r="G264" s="27"/>
      <c r="H264" s="28"/>
      <c r="I264" s="28"/>
      <c r="J264" s="27"/>
      <c r="K264" s="29">
        <f>SUM(K261:K263)</f>
        <v>4109.000821</v>
      </c>
      <c r="L264" s="29">
        <f t="shared" ref="L264:L266" si="156">K264/(E264/100000)</f>
        <v>1560.767287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127.0</v>
      </c>
      <c r="E265" s="57">
        <v>18171.0</v>
      </c>
      <c r="F265" s="56">
        <v>698.9</v>
      </c>
      <c r="G265" s="27"/>
      <c r="H265" s="28"/>
      <c r="I265" s="28"/>
      <c r="J265" s="27">
        <f t="shared" ref="J265:J266" si="157">(3.6/48.7)*I257</f>
        <v>7.905954825</v>
      </c>
      <c r="K265" s="29">
        <f t="shared" ref="K265:K266" si="158">D265-J265</f>
        <v>119.0940452</v>
      </c>
      <c r="L265" s="29">
        <f t="shared" si="156"/>
        <v>655.4072158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28240.0</v>
      </c>
      <c r="E266" s="57">
        <v>741529.0</v>
      </c>
      <c r="F266" s="60">
        <v>3808.3</v>
      </c>
      <c r="G266" s="27"/>
      <c r="H266" s="28"/>
      <c r="I266" s="28"/>
      <c r="J266" s="29">
        <f t="shared" si="157"/>
        <v>42.48813142</v>
      </c>
      <c r="K266" s="29">
        <f t="shared" si="158"/>
        <v>28197.51187</v>
      </c>
      <c r="L266" s="29">
        <f t="shared" si="156"/>
        <v>3802.617547</v>
      </c>
      <c r="M266" s="29">
        <f>L270*(E266/100000)</f>
        <v>20757.40008</v>
      </c>
      <c r="N266" s="29">
        <f>K266-M266</f>
        <v>7440.11179</v>
      </c>
      <c r="O266" s="42">
        <v>72.0</v>
      </c>
      <c r="P266" s="33">
        <v>13.45</v>
      </c>
      <c r="Q266" s="28">
        <f>N266*P266</f>
        <v>100069.5036</v>
      </c>
    </row>
    <row r="267">
      <c r="A267" s="32"/>
      <c r="B267" s="32"/>
      <c r="C267" s="24" t="s">
        <v>42</v>
      </c>
      <c r="D267" s="56">
        <v>164.0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28531.0</v>
      </c>
      <c r="E268" s="59">
        <v>759700.0</v>
      </c>
      <c r="F268" s="61">
        <v>3755.6</v>
      </c>
      <c r="G268" s="27"/>
      <c r="H268" s="28"/>
      <c r="I268" s="28"/>
      <c r="J268" s="27"/>
      <c r="K268" s="29">
        <f>SUM(K265:K267)</f>
        <v>28480.60591</v>
      </c>
      <c r="L268" s="29">
        <f t="shared" ref="L268:L270" si="159">K268/(E268/100000)</f>
        <v>3748.927987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11227.0</v>
      </c>
      <c r="E269" s="57">
        <v>492617.0</v>
      </c>
      <c r="F269" s="60">
        <v>2279.1</v>
      </c>
      <c r="G269" s="27"/>
      <c r="H269" s="28"/>
      <c r="I269" s="28"/>
      <c r="J269" s="29">
        <f t="shared" ref="J269:J270" si="160">(44.6/48.7)*I257</f>
        <v>97.94599589</v>
      </c>
      <c r="K269" s="29">
        <f t="shared" ref="K269:K270" si="161">D269-J269</f>
        <v>11129.054</v>
      </c>
      <c r="L269" s="29">
        <f t="shared" si="159"/>
        <v>2259.169701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201770.0</v>
      </c>
      <c r="E270" s="57">
        <v>7189146.0</v>
      </c>
      <c r="F270" s="60">
        <v>2806.6</v>
      </c>
      <c r="G270" s="27"/>
      <c r="H270" s="28"/>
      <c r="I270" s="28"/>
      <c r="J270" s="29">
        <f t="shared" si="160"/>
        <v>526.3807392</v>
      </c>
      <c r="K270" s="29">
        <f t="shared" si="161"/>
        <v>201243.6193</v>
      </c>
      <c r="L270" s="29">
        <f t="shared" si="159"/>
        <v>2799.270167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559.0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559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213556.0</v>
      </c>
      <c r="E272" s="59">
        <v>7681763.0</v>
      </c>
      <c r="F272" s="61">
        <v>2780.0</v>
      </c>
      <c r="G272" s="27"/>
      <c r="H272" s="28"/>
      <c r="I272" s="28"/>
      <c r="J272" s="27"/>
      <c r="K272" s="29">
        <f>SUM(K269:K271)</f>
        <v>212931.6733</v>
      </c>
      <c r="L272" s="29">
        <f t="shared" ref="L272:L275" si="162">K272/(E272/100000)</f>
        <v>2771.911516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247399.0</v>
      </c>
      <c r="E273" s="59">
        <v>8750054.0</v>
      </c>
      <c r="F273" s="61">
        <v>2827.4</v>
      </c>
      <c r="G273" s="27"/>
      <c r="H273" s="28"/>
      <c r="I273" s="28"/>
      <c r="J273" s="27"/>
      <c r="K273" s="29">
        <f>SUM(K272,K268,K264,K260)</f>
        <v>247399</v>
      </c>
      <c r="L273" s="29">
        <f t="shared" si="162"/>
        <v>2827.399694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21.0</v>
      </c>
      <c r="E274" s="57">
        <v>4524.0</v>
      </c>
      <c r="F274" s="56">
        <v>464.2</v>
      </c>
      <c r="G274" s="27"/>
      <c r="H274" s="28"/>
      <c r="I274" s="28">
        <f>I277-I275</f>
        <v>64.21</v>
      </c>
      <c r="J274" s="27"/>
      <c r="K274" s="29">
        <f>D274+I274</f>
        <v>85.21</v>
      </c>
      <c r="L274" s="29">
        <f t="shared" si="162"/>
        <v>1883.510168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1137.0</v>
      </c>
      <c r="E275" s="57">
        <v>26996.0</v>
      </c>
      <c r="F275" s="60">
        <v>4211.7</v>
      </c>
      <c r="G275" s="27">
        <v>1.27</v>
      </c>
      <c r="H275" s="28">
        <f>D275*G275</f>
        <v>1443.99</v>
      </c>
      <c r="I275" s="28">
        <f>H275-D275</f>
        <v>306.99</v>
      </c>
      <c r="J275" s="29"/>
      <c r="K275" s="29">
        <f>H275</f>
        <v>1443.99</v>
      </c>
      <c r="L275" s="29">
        <f t="shared" si="162"/>
        <v>5348.903541</v>
      </c>
      <c r="M275" s="29">
        <f>L287*(E275/100000)</f>
        <v>1188.855063</v>
      </c>
      <c r="N275" s="29">
        <f>K275-M275</f>
        <v>255.1349372</v>
      </c>
      <c r="O275" s="42">
        <v>77.0</v>
      </c>
      <c r="P275" s="33">
        <v>10.3</v>
      </c>
      <c r="Q275" s="28">
        <f>N275*P275</f>
        <v>2627.889854</v>
      </c>
    </row>
    <row r="276">
      <c r="A276" s="32"/>
      <c r="B276" s="32"/>
      <c r="C276" s="24" t="s">
        <v>42</v>
      </c>
      <c r="D276" s="56">
        <v>2.0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2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1160.0</v>
      </c>
      <c r="E277" s="59">
        <v>31520.0</v>
      </c>
      <c r="F277" s="61">
        <v>3680.2</v>
      </c>
      <c r="G277" s="27">
        <v>1.32</v>
      </c>
      <c r="H277" s="28">
        <f>D277*G277</f>
        <v>1531.2</v>
      </c>
      <c r="I277" s="28">
        <f>H277-D277</f>
        <v>371.2</v>
      </c>
      <c r="J277" s="27"/>
      <c r="K277" s="29">
        <f>SUM(K274:K276)</f>
        <v>1531.2</v>
      </c>
      <c r="L277" s="29">
        <f t="shared" ref="L277:L279" si="163">K277/(E277/100000)</f>
        <v>4857.86802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61.0</v>
      </c>
      <c r="E278" s="57">
        <v>2791.0</v>
      </c>
      <c r="F278" s="60">
        <v>2185.6</v>
      </c>
      <c r="G278" s="27"/>
      <c r="H278" s="28"/>
      <c r="I278" s="28"/>
      <c r="J278" s="29">
        <f t="shared" ref="J278:J279" si="164">(0.5/48.7)*I274</f>
        <v>0.6592402464</v>
      </c>
      <c r="K278" s="29">
        <f t="shared" ref="K278:K279" si="165">D278-J278</f>
        <v>60.34075975</v>
      </c>
      <c r="L278" s="29">
        <f t="shared" si="163"/>
        <v>2161.976344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5040.0</v>
      </c>
      <c r="E279" s="57">
        <v>188633.0</v>
      </c>
      <c r="F279" s="60">
        <v>2671.9</v>
      </c>
      <c r="G279" s="27"/>
      <c r="H279" s="28"/>
      <c r="I279" s="28"/>
      <c r="J279" s="29">
        <f t="shared" si="164"/>
        <v>3.151848049</v>
      </c>
      <c r="K279" s="29">
        <f t="shared" si="165"/>
        <v>5036.848152</v>
      </c>
      <c r="L279" s="29">
        <f t="shared" si="163"/>
        <v>2670.183983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5119.0</v>
      </c>
      <c r="E281" s="59">
        <v>191424.0</v>
      </c>
      <c r="F281" s="61">
        <v>2674.2</v>
      </c>
      <c r="G281" s="27"/>
      <c r="H281" s="28"/>
      <c r="I281" s="28"/>
      <c r="J281" s="27"/>
      <c r="K281" s="29">
        <f>SUM(K278:K280)</f>
        <v>5115.188912</v>
      </c>
      <c r="L281" s="29">
        <f t="shared" ref="L281:L283" si="166">K281/(E281/100000)</f>
        <v>2672.177424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177.0</v>
      </c>
      <c r="E282" s="57">
        <v>12386.0</v>
      </c>
      <c r="F282" s="60">
        <v>1429.0</v>
      </c>
      <c r="G282" s="27"/>
      <c r="H282" s="28"/>
      <c r="I282" s="28"/>
      <c r="J282" s="29">
        <f t="shared" ref="J282:J283" si="167">(3.6/48.7)*I274</f>
        <v>4.746529774</v>
      </c>
      <c r="K282" s="29">
        <f t="shared" ref="K282:K283" si="168">D282-J282</f>
        <v>172.2534702</v>
      </c>
      <c r="L282" s="29">
        <f t="shared" si="166"/>
        <v>1390.711047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32076.0</v>
      </c>
      <c r="E283" s="57">
        <v>575248.0</v>
      </c>
      <c r="F283" s="60">
        <v>5576.0</v>
      </c>
      <c r="G283" s="27"/>
      <c r="H283" s="28"/>
      <c r="I283" s="28"/>
      <c r="J283" s="29">
        <f t="shared" si="167"/>
        <v>22.69330595</v>
      </c>
      <c r="K283" s="29">
        <f t="shared" si="168"/>
        <v>32053.30669</v>
      </c>
      <c r="L283" s="29">
        <f t="shared" si="166"/>
        <v>5572.084856</v>
      </c>
      <c r="M283" s="29">
        <f>L287*(E283/100000)</f>
        <v>25332.88254</v>
      </c>
      <c r="N283" s="29">
        <f>K283-M283</f>
        <v>6720.424151</v>
      </c>
      <c r="O283" s="42">
        <v>77.0</v>
      </c>
      <c r="P283" s="33">
        <v>10.3</v>
      </c>
      <c r="Q283" s="28">
        <f>N283*P283</f>
        <v>69220.36875</v>
      </c>
    </row>
    <row r="284">
      <c r="A284" s="32"/>
      <c r="B284" s="32"/>
      <c r="C284" s="24" t="s">
        <v>42</v>
      </c>
      <c r="D284" s="56">
        <v>178.0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178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32431.0</v>
      </c>
      <c r="E285" s="59">
        <v>587634.0</v>
      </c>
      <c r="F285" s="61">
        <v>5518.9</v>
      </c>
      <c r="G285" s="27"/>
      <c r="H285" s="28"/>
      <c r="I285" s="28"/>
      <c r="J285" s="27"/>
      <c r="K285" s="29">
        <f>SUM(K282:K284)</f>
        <v>32403.56016</v>
      </c>
      <c r="L285" s="29">
        <f t="shared" ref="L285:L287" si="169">K285/(E285/100000)</f>
        <v>5514.241886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12538.0</v>
      </c>
      <c r="E286" s="57">
        <v>350295.0</v>
      </c>
      <c r="F286" s="60">
        <v>3579.3</v>
      </c>
      <c r="G286" s="27"/>
      <c r="H286" s="28"/>
      <c r="I286" s="28"/>
      <c r="J286" s="29">
        <f t="shared" ref="J286:J287" si="170">(44.6/48.7)*I274</f>
        <v>58.80422998</v>
      </c>
      <c r="K286" s="29">
        <f t="shared" ref="K286:K287" si="171">D286-J286</f>
        <v>12479.19577</v>
      </c>
      <c r="L286" s="29">
        <f t="shared" si="169"/>
        <v>3562.481842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278144.0</v>
      </c>
      <c r="E287" s="57">
        <v>6309588.0</v>
      </c>
      <c r="F287" s="60">
        <v>4408.3</v>
      </c>
      <c r="G287" s="27"/>
      <c r="H287" s="28"/>
      <c r="I287" s="28"/>
      <c r="J287" s="29">
        <f t="shared" si="170"/>
        <v>281.144846</v>
      </c>
      <c r="K287" s="29">
        <f t="shared" si="171"/>
        <v>277862.8552</v>
      </c>
      <c r="L287" s="29">
        <f t="shared" si="169"/>
        <v>4403.819317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748.0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748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291430.0</v>
      </c>
      <c r="E289" s="59">
        <v>6659883.0</v>
      </c>
      <c r="F289" s="61">
        <v>4375.9</v>
      </c>
      <c r="G289" s="27"/>
      <c r="H289" s="28"/>
      <c r="I289" s="28"/>
      <c r="J289" s="27"/>
      <c r="K289" s="29">
        <f>SUM(K286:K288)</f>
        <v>291090.0509</v>
      </c>
      <c r="L289" s="29">
        <f t="shared" ref="L289:L292" si="172">K289/(E289/100000)</f>
        <v>4370.79827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330140.0</v>
      </c>
      <c r="E290" s="59">
        <v>7470461.0</v>
      </c>
      <c r="F290" s="61">
        <v>4419.3</v>
      </c>
      <c r="G290" s="27"/>
      <c r="H290" s="28"/>
      <c r="I290" s="28"/>
      <c r="J290" s="27"/>
      <c r="K290" s="29">
        <f>SUM(K289,K285,K281,K277)</f>
        <v>330140</v>
      </c>
      <c r="L290" s="29">
        <f t="shared" si="172"/>
        <v>4419.272117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17.0</v>
      </c>
      <c r="E291" s="57">
        <v>2584.0</v>
      </c>
      <c r="F291" s="56" t="s">
        <v>60</v>
      </c>
      <c r="G291" s="27"/>
      <c r="H291" s="28"/>
      <c r="I291" s="28">
        <f>I294-I292</f>
        <v>58.15</v>
      </c>
      <c r="J291" s="27"/>
      <c r="K291" s="29">
        <f>D291+I291</f>
        <v>75.15</v>
      </c>
      <c r="L291" s="29">
        <f t="shared" si="172"/>
        <v>2908.281734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1035.0</v>
      </c>
      <c r="E292" s="57">
        <v>16234.0</v>
      </c>
      <c r="F292" s="60">
        <v>6375.5</v>
      </c>
      <c r="G292" s="27">
        <v>1.27</v>
      </c>
      <c r="H292" s="28">
        <f>D292*G292</f>
        <v>1314.45</v>
      </c>
      <c r="I292" s="28">
        <f>H292-D292</f>
        <v>279.45</v>
      </c>
      <c r="J292" s="29"/>
      <c r="K292" s="29">
        <f>H292</f>
        <v>1314.45</v>
      </c>
      <c r="L292" s="29">
        <f t="shared" si="172"/>
        <v>8096.895405</v>
      </c>
      <c r="M292" s="29">
        <f>L304*(E292/100000)</f>
        <v>1163.179444</v>
      </c>
      <c r="N292" s="29">
        <f>K292-M292</f>
        <v>151.2705563</v>
      </c>
      <c r="O292" s="42">
        <v>82.0</v>
      </c>
      <c r="P292" s="33">
        <v>7.65</v>
      </c>
      <c r="Q292" s="28">
        <f>N292*P292</f>
        <v>1157.219756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1055.0</v>
      </c>
      <c r="E294" s="59">
        <v>18818.0</v>
      </c>
      <c r="F294" s="61">
        <v>5606.3</v>
      </c>
      <c r="G294" s="27">
        <v>1.32</v>
      </c>
      <c r="H294" s="28">
        <f>D294*G294</f>
        <v>1392.6</v>
      </c>
      <c r="I294" s="28">
        <f>H294-D294</f>
        <v>337.6</v>
      </c>
      <c r="J294" s="27"/>
      <c r="K294" s="29">
        <f>SUM(K291:K293)</f>
        <v>1392.6</v>
      </c>
      <c r="L294" s="29">
        <f t="shared" ref="L294:L296" si="173">K294/(E294/100000)</f>
        <v>7400.361356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45.0</v>
      </c>
      <c r="E295" s="57">
        <v>1587.0</v>
      </c>
      <c r="F295" s="60">
        <v>2835.5</v>
      </c>
      <c r="G295" s="27"/>
      <c r="H295" s="28"/>
      <c r="I295" s="28"/>
      <c r="J295" s="29">
        <f t="shared" ref="J295:J296" si="174">(0.5/48.7)*I291</f>
        <v>0.5970225873</v>
      </c>
      <c r="K295" s="29">
        <f t="shared" ref="K295:K296" si="175">D295-J295</f>
        <v>44.40297741</v>
      </c>
      <c r="L295" s="29">
        <f t="shared" si="173"/>
        <v>2797.919182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5052.0</v>
      </c>
      <c r="E296" s="57">
        <v>112927.0</v>
      </c>
      <c r="F296" s="60">
        <v>4473.7</v>
      </c>
      <c r="G296" s="27"/>
      <c r="H296" s="28"/>
      <c r="I296" s="28"/>
      <c r="J296" s="29">
        <f t="shared" si="174"/>
        <v>2.869096509</v>
      </c>
      <c r="K296" s="29">
        <f t="shared" si="175"/>
        <v>5049.130903</v>
      </c>
      <c r="L296" s="29">
        <f t="shared" si="173"/>
        <v>4471.145876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8.0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8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5105.0</v>
      </c>
      <c r="E298" s="59">
        <v>114514.0</v>
      </c>
      <c r="F298" s="61">
        <v>4458.0</v>
      </c>
      <c r="G298" s="27"/>
      <c r="H298" s="28"/>
      <c r="I298" s="28"/>
      <c r="J298" s="27"/>
      <c r="K298" s="29">
        <f>SUM(K295:K297)</f>
        <v>5101.533881</v>
      </c>
      <c r="L298" s="29">
        <f t="shared" ref="L298:L300" si="176">K298/(E298/100000)</f>
        <v>4454.943396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190.0</v>
      </c>
      <c r="E299" s="57">
        <v>7603.0</v>
      </c>
      <c r="F299" s="60">
        <v>2499.0</v>
      </c>
      <c r="G299" s="27"/>
      <c r="H299" s="28"/>
      <c r="I299" s="28"/>
      <c r="J299" s="29">
        <f t="shared" ref="J299:J300" si="177">(3.6/48.7)*I291</f>
        <v>4.298562628</v>
      </c>
      <c r="K299" s="29">
        <f t="shared" ref="K299:K300" si="178">D299-J299</f>
        <v>185.7014374</v>
      </c>
      <c r="L299" s="29">
        <f t="shared" si="176"/>
        <v>2442.47583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30107.0</v>
      </c>
      <c r="E300" s="57">
        <v>368753.0</v>
      </c>
      <c r="F300" s="60">
        <v>8164.5</v>
      </c>
      <c r="G300" s="27"/>
      <c r="H300" s="28"/>
      <c r="I300" s="28"/>
      <c r="J300" s="29">
        <f t="shared" si="177"/>
        <v>20.65749487</v>
      </c>
      <c r="K300" s="29">
        <f t="shared" si="178"/>
        <v>30086.34251</v>
      </c>
      <c r="L300" s="29">
        <f t="shared" si="176"/>
        <v>8158.941759</v>
      </c>
      <c r="M300" s="29">
        <f>L304*(E300/100000)</f>
        <v>26421.45555</v>
      </c>
      <c r="N300" s="29">
        <f>K300-M300</f>
        <v>3664.886955</v>
      </c>
      <c r="O300" s="42">
        <v>82.0</v>
      </c>
      <c r="P300" s="33">
        <v>7.65</v>
      </c>
      <c r="Q300" s="28">
        <f>N300*P300</f>
        <v>28036.3852</v>
      </c>
    </row>
    <row r="301">
      <c r="A301" s="32"/>
      <c r="B301" s="32"/>
      <c r="C301" s="24" t="s">
        <v>42</v>
      </c>
      <c r="D301" s="56">
        <v>134.0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134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30431.0</v>
      </c>
      <c r="E302" s="59">
        <v>376356.0</v>
      </c>
      <c r="F302" s="61">
        <v>8085.7</v>
      </c>
      <c r="G302" s="27"/>
      <c r="H302" s="28"/>
      <c r="I302" s="28"/>
      <c r="J302" s="27"/>
      <c r="K302" s="29">
        <f>SUM(K299:K301)</f>
        <v>30406.04394</v>
      </c>
      <c r="L302" s="29">
        <f t="shared" ref="L302:L304" si="179">K302/(E302/100000)</f>
        <v>8079.064487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11789.0</v>
      </c>
      <c r="E303" s="57">
        <v>206525.0</v>
      </c>
      <c r="F303" s="60">
        <v>5708.3</v>
      </c>
      <c r="G303" s="27"/>
      <c r="H303" s="28"/>
      <c r="I303" s="28"/>
      <c r="J303" s="29">
        <f t="shared" ref="J303:J304" si="180">(44.6/48.7)*I291</f>
        <v>53.25441478</v>
      </c>
      <c r="K303" s="29">
        <f t="shared" ref="K303:K304" si="181">D303-J303</f>
        <v>11735.74559</v>
      </c>
      <c r="L303" s="29">
        <f t="shared" si="179"/>
        <v>5682.481823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328287.0</v>
      </c>
      <c r="E304" s="57">
        <v>4578190.0</v>
      </c>
      <c r="F304" s="60">
        <v>7170.7</v>
      </c>
      <c r="G304" s="27"/>
      <c r="H304" s="28"/>
      <c r="I304" s="28"/>
      <c r="J304" s="29">
        <f t="shared" si="180"/>
        <v>255.9234086</v>
      </c>
      <c r="K304" s="29">
        <f t="shared" si="181"/>
        <v>328031.0766</v>
      </c>
      <c r="L304" s="29">
        <f t="shared" si="179"/>
        <v>7165.082196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847.0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847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340923.0</v>
      </c>
      <c r="E306" s="59">
        <v>4784715.0</v>
      </c>
      <c r="F306" s="61">
        <v>7125.3</v>
      </c>
      <c r="G306" s="27"/>
      <c r="H306" s="28"/>
      <c r="I306" s="28"/>
      <c r="J306" s="27"/>
      <c r="K306" s="29">
        <f>SUM(K303:K305)</f>
        <v>340613.8222</v>
      </c>
      <c r="L306" s="29">
        <f t="shared" ref="L306:L307" si="182">K306/(E306/100000)</f>
        <v>7118.790193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377514.0</v>
      </c>
      <c r="E307" s="59">
        <v>5294403.0</v>
      </c>
      <c r="F307" s="61">
        <v>7130.4</v>
      </c>
      <c r="G307" s="27"/>
      <c r="H307" s="28"/>
      <c r="I307" s="28"/>
      <c r="J307" s="27"/>
      <c r="K307" s="29">
        <f>SUM(K306,K302,K298,K294)</f>
        <v>377514</v>
      </c>
      <c r="L307" s="29">
        <f t="shared" si="182"/>
        <v>7130.43567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1761954.0</v>
      </c>
      <c r="E308" s="59">
        <v>2.83256385E8</v>
      </c>
      <c r="F308" s="58">
        <v>622.0</v>
      </c>
      <c r="M308" s="3" t="s">
        <v>80</v>
      </c>
      <c r="N308" s="5">
        <f>SUM(N2:N307)</f>
        <v>88714.71085</v>
      </c>
      <c r="O308" s="5"/>
      <c r="P308" s="3" t="s">
        <v>81</v>
      </c>
      <c r="Q308" s="5">
        <f>SUM(Q2:Q307)</f>
        <v>2648632.836</v>
      </c>
    </row>
    <row r="309">
      <c r="C309" s="51" t="s">
        <v>82</v>
      </c>
      <c r="D309" s="52"/>
      <c r="E309" s="53">
        <f>SUM(E15,E32,E49,E66,E83,E100,E117,E134,E151,E168,E185,E202,E219,E236,E253,E270,E287,E304)</f>
        <v>194295535</v>
      </c>
      <c r="M309" s="3" t="s">
        <v>83</v>
      </c>
      <c r="N309" s="5">
        <f>(N308/(E312/100000))</f>
        <v>232.7634169</v>
      </c>
      <c r="O309" s="5"/>
      <c r="P309" s="3" t="s">
        <v>8</v>
      </c>
      <c r="Q309" s="5">
        <f>Q11+Q28+Q45+Q62+Q79+Q96+Q113+Q130+Q147+Q164+Q181+Q198+Q215+Q232+Q249+Q266+Q283+Q300</f>
        <v>2482188.145</v>
      </c>
    </row>
    <row r="310">
      <c r="C310" s="51" t="s">
        <v>84</v>
      </c>
      <c r="D310" s="52"/>
      <c r="E310" s="53">
        <f>SUM(E11,E28,E45,E62,E79,E96,E113,E130,E147,E164,E181,E198,E215,E232,E249,E266,E283,E300)</f>
        <v>35743004</v>
      </c>
      <c r="M310" s="5"/>
      <c r="N310" s="5"/>
      <c r="O310" s="5"/>
      <c r="P310" s="3" t="s">
        <v>85</v>
      </c>
      <c r="Q310" s="5">
        <f>Q308-Q309</f>
        <v>166444.6914</v>
      </c>
    </row>
    <row r="311">
      <c r="C311" s="51" t="s">
        <v>86</v>
      </c>
      <c r="D311" s="52"/>
      <c r="E311" s="53">
        <f>SUM(E3,E20,E37,E54,E71,E88,E105,E122,E139,E156,E173,E190,E207,E224,E241,E258,E275,E292)</f>
        <v>2370679</v>
      </c>
      <c r="M311" s="3" t="s">
        <v>87</v>
      </c>
      <c r="N311" s="5">
        <f>SUM(K13,K30,K47,K64,K81,K98,K115,K132,K149,K166,K183,K200,K217,K234,K251,K268,K285,K302)</f>
        <v>241656.9956</v>
      </c>
      <c r="O311" s="5"/>
      <c r="P311" s="5"/>
      <c r="Q311" s="5"/>
    </row>
    <row r="312">
      <c r="C312" s="51" t="s">
        <v>88</v>
      </c>
      <c r="D312" s="52"/>
      <c r="E312" s="53">
        <f>SUM(E310:E311)</f>
        <v>38113683</v>
      </c>
      <c r="M312" s="3" t="s">
        <v>89</v>
      </c>
      <c r="N312" s="5">
        <f>SUM(K5,K22,K39,K56,K73,K90,K107,K124,K141,K158,K175,K192,K209,K226,K243,K260,K277,K294)</f>
        <v>15218.31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15218.31</v>
      </c>
      <c r="Q313" s="55">
        <f>P313/P314</f>
        <v>1.568837335</v>
      </c>
    </row>
    <row r="314">
      <c r="M314" s="3" t="s">
        <v>91</v>
      </c>
      <c r="N314" s="5">
        <f>SUM(N11,N28,N45,N62,N79,N96,N113,N130,N147,N164,N181,N198,N215,N232,N249,N266,N283,N300)</f>
        <v>83196.77556</v>
      </c>
      <c r="O314" s="5"/>
      <c r="P314" s="51">
        <f>N312-N315</f>
        <v>9700.374703</v>
      </c>
      <c r="Q314" s="51"/>
    </row>
    <row r="315">
      <c r="M315" s="3" t="s">
        <v>92</v>
      </c>
      <c r="N315" s="5">
        <f>SUM(N3,N20,N37,N54,N71,N88,N105,N122,N139,N156,N173,N190,N207,N224,N241,N258,N275,N292)</f>
        <v>5517.935297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241656.9956</v>
      </c>
      <c r="Q316" s="55">
        <f>P316/P317</f>
        <v>1.525032564</v>
      </c>
    </row>
    <row r="317">
      <c r="M317" s="3" t="s">
        <v>94</v>
      </c>
      <c r="N317" s="5">
        <f t="shared" ref="N317:N318" si="183">N314/(E310/100000)</f>
        <v>232.7638034</v>
      </c>
      <c r="O317" s="5"/>
      <c r="P317" s="52">
        <f>N311-N314</f>
        <v>158460.22</v>
      </c>
      <c r="Q317" s="52"/>
    </row>
    <row r="318">
      <c r="M318" s="3" t="s">
        <v>95</v>
      </c>
      <c r="N318" s="5">
        <f t="shared" si="183"/>
        <v>232.7575896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256875.3056</v>
      </c>
      <c r="Q319" s="55">
        <f>P319/P320</f>
        <v>1.52755945</v>
      </c>
    </row>
    <row r="320">
      <c r="M320" s="3" t="s">
        <v>97</v>
      </c>
      <c r="N320" s="5">
        <f t="shared" ref="N320:N321" si="185">N314/N311</f>
        <v>0.3442762969</v>
      </c>
      <c r="O320" s="5"/>
      <c r="P320" s="52">
        <f t="shared" si="184"/>
        <v>168160.5947</v>
      </c>
      <c r="Q320" s="52"/>
    </row>
    <row r="321">
      <c r="M321" s="3" t="s">
        <v>98</v>
      </c>
      <c r="N321" s="5">
        <f t="shared" si="185"/>
        <v>0.3625852869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0.345360994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33.0</v>
      </c>
      <c r="E2" s="57">
        <v>17150.0</v>
      </c>
      <c r="F2" s="56">
        <v>192.4</v>
      </c>
      <c r="G2" s="27"/>
      <c r="H2" s="28"/>
      <c r="I2" s="28">
        <f>I5-I3</f>
        <v>30.58</v>
      </c>
      <c r="J2" s="27"/>
      <c r="K2" s="29">
        <f>D2+I2</f>
        <v>63.58</v>
      </c>
      <c r="L2" s="29">
        <f t="shared" ref="L2:L3" si="1">K2/(E2/100000)</f>
        <v>370.728863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336.0</v>
      </c>
      <c r="E3" s="57">
        <v>40338.0</v>
      </c>
      <c r="F3" s="56">
        <v>833.0</v>
      </c>
      <c r="G3" s="27">
        <v>1.02</v>
      </c>
      <c r="H3" s="28">
        <f>D3*G3</f>
        <v>342.72</v>
      </c>
      <c r="I3" s="28">
        <f>H3-D3</f>
        <v>6.72</v>
      </c>
      <c r="J3" s="27"/>
      <c r="K3" s="29">
        <f>H3</f>
        <v>342.72</v>
      </c>
      <c r="L3" s="29">
        <f t="shared" si="1"/>
        <v>849.620705</v>
      </c>
      <c r="M3" s="29">
        <f>L15*(E3/100000)</f>
        <v>231.5929125</v>
      </c>
      <c r="N3" s="27">
        <f>K3-M3</f>
        <v>111.1270875</v>
      </c>
      <c r="O3" s="27">
        <v>0.5</v>
      </c>
      <c r="P3" s="33">
        <v>77.0</v>
      </c>
      <c r="Q3" s="28">
        <f>N3*P3</f>
        <v>8556.78574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6.717331241</v>
      </c>
      <c r="Y4" s="35">
        <f>L3*U4</f>
        <v>9.940562249</v>
      </c>
      <c r="Z4" s="35">
        <f>L11*U4</f>
        <v>16.06573415</v>
      </c>
    </row>
    <row r="5">
      <c r="A5" s="32"/>
      <c r="B5" s="36"/>
      <c r="C5" s="37" t="s">
        <v>45</v>
      </c>
      <c r="D5" s="58">
        <v>373.0</v>
      </c>
      <c r="E5" s="59">
        <v>57488.0</v>
      </c>
      <c r="F5" s="58">
        <v>648.8</v>
      </c>
      <c r="G5" s="29">
        <v>1.1</v>
      </c>
      <c r="H5" s="28">
        <f>D5*G5</f>
        <v>410.3</v>
      </c>
      <c r="I5" s="28">
        <f>H5-D5</f>
        <v>37.3</v>
      </c>
      <c r="J5" s="27"/>
      <c r="K5" s="29">
        <f>Sum(K2:K4)</f>
        <v>410.3</v>
      </c>
      <c r="L5" s="29">
        <f t="shared" ref="L5:L7" si="2">K5/(E5/100000)</f>
        <v>713.7141664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1.455337993</v>
      </c>
      <c r="Y5" s="35">
        <f>L20*U5</f>
        <v>3.041743191</v>
      </c>
      <c r="Z5" s="35">
        <f>L28*U5</f>
        <v>2.377775611</v>
      </c>
    </row>
    <row r="6">
      <c r="A6" s="32"/>
      <c r="B6" s="23" t="s">
        <v>46</v>
      </c>
      <c r="C6" s="24" t="s">
        <v>33</v>
      </c>
      <c r="D6" s="56">
        <v>33.0</v>
      </c>
      <c r="E6" s="57">
        <v>12242.0</v>
      </c>
      <c r="F6" s="56">
        <v>269.6</v>
      </c>
      <c r="G6" s="27"/>
      <c r="H6" s="28"/>
      <c r="I6" s="28"/>
      <c r="J6" s="27">
        <f t="shared" ref="J6:J7" si="3">(0.5/48.7)*I2</f>
        <v>0.313963039</v>
      </c>
      <c r="K6" s="29">
        <f t="shared" ref="K6:K7" si="4">D6-J6</f>
        <v>32.68603696</v>
      </c>
      <c r="L6" s="29">
        <f t="shared" si="2"/>
        <v>266.9991583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0.9443433156</v>
      </c>
      <c r="Y6" s="35">
        <f>L37*U6</f>
        <v>1.317369309</v>
      </c>
      <c r="Z6" s="35">
        <f>L45*U6</f>
        <v>1.393421422</v>
      </c>
    </row>
    <row r="7">
      <c r="A7" s="32"/>
      <c r="B7" s="32"/>
      <c r="C7" s="24" t="s">
        <v>36</v>
      </c>
      <c r="D7" s="56">
        <v>705.0</v>
      </c>
      <c r="E7" s="57">
        <v>180443.0</v>
      </c>
      <c r="F7" s="56">
        <v>390.7</v>
      </c>
      <c r="G7" s="27"/>
      <c r="H7" s="28"/>
      <c r="I7" s="28"/>
      <c r="J7" s="27">
        <f t="shared" si="3"/>
        <v>0.06899383984</v>
      </c>
      <c r="K7" s="29">
        <f t="shared" si="4"/>
        <v>704.9310062</v>
      </c>
      <c r="L7" s="29">
        <f t="shared" si="2"/>
        <v>390.6668622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1.219149651</v>
      </c>
      <c r="Y7" s="35">
        <f>L54*U7</f>
        <v>2.287455698</v>
      </c>
      <c r="Z7" s="35">
        <f>L62*U7</f>
        <v>1.790101081</v>
      </c>
    </row>
    <row r="8">
      <c r="A8" s="32"/>
      <c r="B8" s="32"/>
      <c r="C8" s="24" t="s">
        <v>42</v>
      </c>
      <c r="D8" s="56">
        <v>4.0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4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4.252273429</v>
      </c>
      <c r="Y8" s="35">
        <f>L71*U8</f>
        <v>7.685946177</v>
      </c>
      <c r="Z8" s="35">
        <f>L79*U8</f>
        <v>5.921647968</v>
      </c>
    </row>
    <row r="9">
      <c r="A9" s="32"/>
      <c r="B9" s="36"/>
      <c r="C9" s="37" t="s">
        <v>45</v>
      </c>
      <c r="D9" s="58">
        <v>742.0</v>
      </c>
      <c r="E9" s="59">
        <v>192685.0</v>
      </c>
      <c r="F9" s="58">
        <v>385.1</v>
      </c>
      <c r="G9" s="29"/>
      <c r="H9" s="28"/>
      <c r="I9" s="28"/>
      <c r="J9" s="27"/>
      <c r="K9" s="29">
        <f>SUM(K6:K8)</f>
        <v>741.6170431</v>
      </c>
      <c r="L9" s="29">
        <f t="shared" ref="L9:L11" si="5">K9/(E9/100000)</f>
        <v>384.8857166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5.211473872</v>
      </c>
      <c r="Y9" s="35">
        <f>L88*U9</f>
        <v>9.085601087</v>
      </c>
      <c r="Z9" s="35">
        <f>L96*U9</f>
        <v>9.588883253</v>
      </c>
    </row>
    <row r="10">
      <c r="A10" s="32"/>
      <c r="B10" s="23" t="s">
        <v>49</v>
      </c>
      <c r="C10" s="24" t="s">
        <v>33</v>
      </c>
      <c r="D10" s="56">
        <v>143.0</v>
      </c>
      <c r="E10" s="57">
        <v>40593.0</v>
      </c>
      <c r="F10" s="56">
        <v>352.3</v>
      </c>
      <c r="G10" s="27"/>
      <c r="H10" s="28"/>
      <c r="I10" s="28"/>
      <c r="J10" s="27">
        <f t="shared" ref="J10:J11" si="6">(3.6/48.7)*I2</f>
        <v>2.260533881</v>
      </c>
      <c r="K10" s="29">
        <f t="shared" ref="K10:K11" si="7">D10-J10</f>
        <v>140.7394661</v>
      </c>
      <c r="L10" s="29">
        <f t="shared" si="5"/>
        <v>346.7087087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5.488358489</v>
      </c>
      <c r="Y10" s="35">
        <f>L105*U10</f>
        <v>12.28462517</v>
      </c>
      <c r="Z10" s="35">
        <f>L113*U10</f>
        <v>11.11287546</v>
      </c>
    </row>
    <row r="11">
      <c r="A11" s="32"/>
      <c r="B11" s="32"/>
      <c r="C11" s="24" t="s">
        <v>36</v>
      </c>
      <c r="D11" s="57">
        <v>8277.0</v>
      </c>
      <c r="E11" s="57">
        <v>602743.0</v>
      </c>
      <c r="F11" s="60">
        <v>1373.2</v>
      </c>
      <c r="G11" s="27"/>
      <c r="H11" s="28"/>
      <c r="I11" s="28"/>
      <c r="J11" s="29">
        <f t="shared" si="6"/>
        <v>0.4967556468</v>
      </c>
      <c r="K11" s="29">
        <f t="shared" si="7"/>
        <v>8276.503244</v>
      </c>
      <c r="L11" s="29">
        <f t="shared" si="5"/>
        <v>1373.139671</v>
      </c>
      <c r="M11" s="29">
        <f>L15*(E11/100000)</f>
        <v>3460.533662</v>
      </c>
      <c r="N11" s="29">
        <f>K11-M11</f>
        <v>4815.969583</v>
      </c>
      <c r="O11" s="42">
        <v>0.5</v>
      </c>
      <c r="P11" s="33">
        <v>77.0</v>
      </c>
      <c r="Q11" s="28">
        <f>N11*P11</f>
        <v>370829.6579</v>
      </c>
      <c r="T11" s="30" t="s">
        <v>51</v>
      </c>
      <c r="U11" s="34">
        <v>0.07</v>
      </c>
      <c r="V11" s="6"/>
      <c r="W11" s="6"/>
      <c r="X11" s="35">
        <f>L134*U11</f>
        <v>7.271740276</v>
      </c>
      <c r="Y11" s="35">
        <f>L122*U11</f>
        <v>16.46205689</v>
      </c>
      <c r="Z11" s="35">
        <f>L130*U11</f>
        <v>14.54761353</v>
      </c>
    </row>
    <row r="12">
      <c r="A12" s="32"/>
      <c r="B12" s="32"/>
      <c r="C12" s="24" t="s">
        <v>42</v>
      </c>
      <c r="D12" s="56">
        <v>78.0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78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12.47781097</v>
      </c>
      <c r="Y12" s="35">
        <f>L139*U12</f>
        <v>28.55749467</v>
      </c>
      <c r="Z12" s="35">
        <f>L147*U12</f>
        <v>24.08649479</v>
      </c>
    </row>
    <row r="13">
      <c r="A13" s="32"/>
      <c r="B13" s="36"/>
      <c r="C13" s="37" t="s">
        <v>45</v>
      </c>
      <c r="D13" s="59">
        <v>8498.0</v>
      </c>
      <c r="E13" s="59">
        <v>643336.0</v>
      </c>
      <c r="F13" s="61">
        <v>1320.9</v>
      </c>
      <c r="G13" s="27"/>
      <c r="H13" s="28"/>
      <c r="I13" s="28"/>
      <c r="J13" s="27"/>
      <c r="K13" s="29">
        <f>SUM(K10:K12)</f>
        <v>8495.24271</v>
      </c>
      <c r="L13" s="29">
        <f t="shared" ref="L13:L15" si="8">K13/(E13/100000)</f>
        <v>1320.498575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18.51977257</v>
      </c>
      <c r="Y13" s="35">
        <f>L156*U13</f>
        <v>33.15199208</v>
      </c>
      <c r="Z13" s="35">
        <f>L164*U13</f>
        <v>36.81349485</v>
      </c>
    </row>
    <row r="14">
      <c r="A14" s="32"/>
      <c r="B14" s="23" t="s">
        <v>39</v>
      </c>
      <c r="C14" s="24" t="s">
        <v>33</v>
      </c>
      <c r="D14" s="57">
        <v>4471.0</v>
      </c>
      <c r="E14" s="57">
        <v>801760.0</v>
      </c>
      <c r="F14" s="56">
        <v>557.6</v>
      </c>
      <c r="G14" s="27"/>
      <c r="H14" s="28"/>
      <c r="I14" s="28"/>
      <c r="J14" s="27">
        <f t="shared" ref="J14:J15" si="9">(44.6/48.7)*I2</f>
        <v>28.00550308</v>
      </c>
      <c r="K14" s="29">
        <f t="shared" ref="K14:K15" si="10">D14-J14</f>
        <v>4442.994497</v>
      </c>
      <c r="L14" s="29">
        <f t="shared" si="8"/>
        <v>554.1551707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25.21974226</v>
      </c>
      <c r="Y14" s="35">
        <f>L173*U14</f>
        <v>49.28332972</v>
      </c>
      <c r="Z14" s="35">
        <f>L181*U14</f>
        <v>51.15509636</v>
      </c>
    </row>
    <row r="15">
      <c r="A15" s="32"/>
      <c r="B15" s="32"/>
      <c r="C15" s="24" t="s">
        <v>36</v>
      </c>
      <c r="D15" s="57">
        <v>13311.0</v>
      </c>
      <c r="E15" s="57">
        <v>2317389.0</v>
      </c>
      <c r="F15" s="56">
        <v>574.4</v>
      </c>
      <c r="G15" s="27"/>
      <c r="H15" s="28"/>
      <c r="I15" s="28"/>
      <c r="J15" s="27">
        <f t="shared" si="9"/>
        <v>6.154250513</v>
      </c>
      <c r="K15" s="29">
        <f t="shared" si="10"/>
        <v>13304.84575</v>
      </c>
      <c r="L15" s="29">
        <f t="shared" si="8"/>
        <v>574.1308753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32.64496942</v>
      </c>
      <c r="Y15" s="35">
        <f>L190*U15</f>
        <v>58.11830019</v>
      </c>
      <c r="Z15" s="35">
        <f>L198*U15</f>
        <v>65.42316644</v>
      </c>
    </row>
    <row r="16">
      <c r="A16" s="32"/>
      <c r="B16" s="32"/>
      <c r="C16" s="24" t="s">
        <v>42</v>
      </c>
      <c r="D16" s="56">
        <v>173.0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173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40.72755051</v>
      </c>
      <c r="Y16" s="35">
        <f>L207*U16</f>
        <v>59.25974838</v>
      </c>
      <c r="Z16" s="35">
        <f>L215*U16</f>
        <v>74.90286668</v>
      </c>
    </row>
    <row r="17">
      <c r="A17" s="32"/>
      <c r="B17" s="36"/>
      <c r="C17" s="37" t="s">
        <v>45</v>
      </c>
      <c r="D17" s="59">
        <v>17955.0</v>
      </c>
      <c r="E17" s="59">
        <v>3119149.0</v>
      </c>
      <c r="F17" s="58">
        <v>575.6</v>
      </c>
      <c r="G17" s="29"/>
      <c r="H17" s="28"/>
      <c r="I17" s="28"/>
      <c r="J17" s="27"/>
      <c r="K17" s="27">
        <f>SUM(K14:K16)</f>
        <v>17920.84025</v>
      </c>
      <c r="L17" s="29">
        <f t="shared" ref="L17:L20" si="11">K17/(E17/100000)</f>
        <v>574.5426155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51.5067822</v>
      </c>
      <c r="Y17" s="35">
        <f>L224*U17</f>
        <v>74.35154053</v>
      </c>
      <c r="Z17" s="35">
        <f>L232*U17</f>
        <v>84.22539594</v>
      </c>
    </row>
    <row r="18">
      <c r="A18" s="36"/>
      <c r="B18" s="44" t="s">
        <v>45</v>
      </c>
      <c r="C18" s="45"/>
      <c r="D18" s="59">
        <v>27568.0</v>
      </c>
      <c r="E18" s="59">
        <v>4012658.0</v>
      </c>
      <c r="F18" s="58">
        <v>687.0</v>
      </c>
      <c r="G18" s="29"/>
      <c r="H18" s="28"/>
      <c r="I18" s="28"/>
      <c r="J18" s="27"/>
      <c r="K18" s="27">
        <f>SUM(K5,K9,K13,K17)</f>
        <v>27568</v>
      </c>
      <c r="L18" s="29">
        <f t="shared" si="11"/>
        <v>687.0259065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72.24608067</v>
      </c>
      <c r="Y18" s="35">
        <f>L241*U18</f>
        <v>118.2393046</v>
      </c>
      <c r="Z18" s="35">
        <f>L249*U18</f>
        <v>109.5473963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62511.0</v>
      </c>
      <c r="F19" s="56" t="s">
        <v>60</v>
      </c>
      <c r="G19" s="27"/>
      <c r="H19" s="28"/>
      <c r="I19" s="28">
        <f>I22-I20</f>
        <v>8.38</v>
      </c>
      <c r="J19" s="27"/>
      <c r="K19" s="29">
        <f>D19+I19</f>
        <v>15.38</v>
      </c>
      <c r="L19" s="29">
        <f t="shared" si="11"/>
        <v>24.60366975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107.7763018</v>
      </c>
      <c r="Y19" s="35">
        <f>L258*U19</f>
        <v>170.6641333</v>
      </c>
      <c r="Z19" s="35">
        <f>L266*U19</f>
        <v>148.2398899</v>
      </c>
    </row>
    <row r="20">
      <c r="A20" s="32"/>
      <c r="B20" s="32"/>
      <c r="C20" s="24" t="s">
        <v>36</v>
      </c>
      <c r="D20" s="56">
        <v>96.0</v>
      </c>
      <c r="E20" s="57">
        <v>154200.0</v>
      </c>
      <c r="F20" s="56">
        <v>62.3</v>
      </c>
      <c r="G20" s="27">
        <v>1.02</v>
      </c>
      <c r="H20" s="28">
        <f>D20*G20</f>
        <v>97.92</v>
      </c>
      <c r="I20" s="28">
        <f>H20-D20</f>
        <v>1.92</v>
      </c>
      <c r="J20" s="27"/>
      <c r="K20" s="29">
        <f>H20</f>
        <v>97.92</v>
      </c>
      <c r="L20" s="29">
        <f t="shared" si="11"/>
        <v>63.50194553</v>
      </c>
      <c r="M20" s="29">
        <f>L32*(E20/100000)</f>
        <v>46.8503379</v>
      </c>
      <c r="N20" s="27">
        <f>K20-M20</f>
        <v>51.0696621</v>
      </c>
      <c r="O20" s="27">
        <v>2.5</v>
      </c>
      <c r="P20" s="46">
        <v>75.5</v>
      </c>
      <c r="Q20" s="28">
        <f>N20*P20</f>
        <v>3855.759488</v>
      </c>
      <c r="T20" s="30" t="s">
        <v>62</v>
      </c>
      <c r="U20" s="34">
        <v>0.0328</v>
      </c>
      <c r="V20" s="6"/>
      <c r="W20" s="6"/>
      <c r="X20" s="35">
        <f>L287*U20</f>
        <v>145.9921024</v>
      </c>
      <c r="Y20" s="35">
        <f>L275*U20</f>
        <v>176.7864617</v>
      </c>
      <c r="Z20" s="35">
        <f>L283*U20</f>
        <v>186.083082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160.4257699</v>
      </c>
      <c r="Y21" s="35">
        <f>L292*U21</f>
        <v>178.8173488</v>
      </c>
      <c r="Z21" s="35">
        <f>L300*U21</f>
        <v>182.3884816</v>
      </c>
    </row>
    <row r="22">
      <c r="A22" s="32"/>
      <c r="B22" s="36"/>
      <c r="C22" s="37" t="s">
        <v>45</v>
      </c>
      <c r="D22" s="58">
        <v>103.0</v>
      </c>
      <c r="E22" s="59">
        <v>216711.0</v>
      </c>
      <c r="F22" s="58">
        <v>47.5</v>
      </c>
      <c r="G22" s="29">
        <v>1.1</v>
      </c>
      <c r="H22" s="28">
        <f>D22*G22</f>
        <v>113.3</v>
      </c>
      <c r="I22" s="28">
        <f>H22-D22</f>
        <v>10.3</v>
      </c>
      <c r="J22" s="27"/>
      <c r="K22" s="27">
        <f>SUM(K19:K21)</f>
        <v>113.3</v>
      </c>
      <c r="L22" s="29">
        <f t="shared" ref="L22:L24" si="13">K22/(E22/100000)</f>
        <v>52.28161007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700.096891</v>
      </c>
      <c r="Y22" s="35">
        <f t="shared" si="12"/>
        <v>1009.335014</v>
      </c>
      <c r="Z22" s="35">
        <f t="shared" si="12"/>
        <v>1025.663417</v>
      </c>
    </row>
    <row r="23">
      <c r="A23" s="32"/>
      <c r="B23" s="23" t="s">
        <v>46</v>
      </c>
      <c r="C23" s="24" t="s">
        <v>33</v>
      </c>
      <c r="D23" s="56">
        <v>6.0</v>
      </c>
      <c r="E23" s="57">
        <v>45879.0</v>
      </c>
      <c r="F23" s="56" t="s">
        <v>60</v>
      </c>
      <c r="G23" s="27"/>
      <c r="H23" s="28"/>
      <c r="I23" s="28"/>
      <c r="J23" s="27">
        <f t="shared" ref="J23:J24" si="14">(0.5/48.7)*I19</f>
        <v>0.08603696099</v>
      </c>
      <c r="K23" s="29">
        <f t="shared" ref="K23:K24" si="15">D23-J23</f>
        <v>5.913963039</v>
      </c>
      <c r="L23" s="29">
        <f t="shared" si="13"/>
        <v>12.89034861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147.0</v>
      </c>
      <c r="E24" s="57">
        <v>649847.0</v>
      </c>
      <c r="F24" s="56">
        <v>22.6</v>
      </c>
      <c r="G24" s="27"/>
      <c r="H24" s="28"/>
      <c r="I24" s="28"/>
      <c r="J24" s="27">
        <f t="shared" si="14"/>
        <v>0.01971252567</v>
      </c>
      <c r="K24" s="29">
        <f t="shared" si="15"/>
        <v>146.9802875</v>
      </c>
      <c r="L24" s="29">
        <f t="shared" si="13"/>
        <v>22.61767577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153.0</v>
      </c>
      <c r="E26" s="59">
        <v>695726.0</v>
      </c>
      <c r="F26" s="58">
        <v>22.0</v>
      </c>
      <c r="G26" s="29"/>
      <c r="H26" s="28"/>
      <c r="I26" s="28"/>
      <c r="J26" s="27"/>
      <c r="K26" s="27">
        <f>SUM(K23:K25)</f>
        <v>152.8942505</v>
      </c>
      <c r="L26" s="29">
        <f t="shared" ref="L26:L28" si="16">K26/(E26/100000)</f>
        <v>21.97621629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21.0</v>
      </c>
      <c r="E27" s="57">
        <v>148220.0</v>
      </c>
      <c r="F27" s="56">
        <v>14.2</v>
      </c>
      <c r="G27" s="27"/>
      <c r="H27" s="28"/>
      <c r="I27" s="28"/>
      <c r="J27" s="27">
        <f t="shared" ref="J27:J28" si="17">(3.6/48.7)*I19</f>
        <v>0.6194661191</v>
      </c>
      <c r="K27" s="29">
        <f t="shared" ref="K27:K28" si="18">D27-J27</f>
        <v>20.38053388</v>
      </c>
      <c r="L27" s="29">
        <f t="shared" si="16"/>
        <v>13.75019153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1156.0</v>
      </c>
      <c r="E28" s="57">
        <v>2328462.0</v>
      </c>
      <c r="F28" s="56">
        <v>49.6</v>
      </c>
      <c r="G28" s="27"/>
      <c r="H28" s="28"/>
      <c r="I28" s="28"/>
      <c r="J28" s="27">
        <f t="shared" si="17"/>
        <v>0.1419301848</v>
      </c>
      <c r="K28" s="29">
        <f t="shared" si="18"/>
        <v>1155.85807</v>
      </c>
      <c r="L28" s="29">
        <f t="shared" si="16"/>
        <v>49.64040941</v>
      </c>
      <c r="M28" s="29">
        <f>L32*(E28/100000)</f>
        <v>707.4528631</v>
      </c>
      <c r="N28" s="27">
        <f>K28-M28</f>
        <v>448.4052067</v>
      </c>
      <c r="O28" s="27">
        <v>2.5</v>
      </c>
      <c r="P28" s="46">
        <v>75.5</v>
      </c>
      <c r="Q28" s="28">
        <f>N28*P28</f>
        <v>33854.59311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1181.0</v>
      </c>
      <c r="E30" s="59">
        <v>2476682.0</v>
      </c>
      <c r="F30" s="58">
        <v>47.7</v>
      </c>
      <c r="G30" s="29"/>
      <c r="H30" s="28"/>
      <c r="I30" s="28"/>
      <c r="J30" s="27"/>
      <c r="K30" s="27">
        <f>SUM(K27:K29)</f>
        <v>1180.238604</v>
      </c>
      <c r="L30" s="29">
        <f t="shared" ref="L30:L32" si="19">K30/(E30/100000)</f>
        <v>47.65402275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883.0</v>
      </c>
      <c r="E31" s="57">
        <v>2778656.0</v>
      </c>
      <c r="F31" s="56">
        <v>31.8</v>
      </c>
      <c r="G31" s="27"/>
      <c r="H31" s="28"/>
      <c r="I31" s="28"/>
      <c r="J31" s="27">
        <f t="shared" ref="J31:J32" si="20">(44.6/48.7)*I19</f>
        <v>7.67449692</v>
      </c>
      <c r="K31" s="29">
        <f t="shared" ref="K31:K32" si="21">D31-J31</f>
        <v>875.3255031</v>
      </c>
      <c r="L31" s="29">
        <f t="shared" si="19"/>
        <v>31.50175851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2772.0</v>
      </c>
      <c r="E32" s="57">
        <v>9117784.0</v>
      </c>
      <c r="F32" s="56">
        <v>30.4</v>
      </c>
      <c r="G32" s="27"/>
      <c r="H32" s="28"/>
      <c r="I32" s="28"/>
      <c r="J32" s="27">
        <f t="shared" si="20"/>
        <v>1.75835729</v>
      </c>
      <c r="K32" s="29">
        <f t="shared" si="21"/>
        <v>2770.241643</v>
      </c>
      <c r="L32" s="29">
        <f t="shared" si="19"/>
        <v>30.38283911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3670.0</v>
      </c>
      <c r="E34" s="59">
        <v>1.189644E7</v>
      </c>
      <c r="F34" s="58">
        <v>30.8</v>
      </c>
      <c r="G34" s="29"/>
      <c r="H34" s="28"/>
      <c r="I34" s="28"/>
      <c r="J34" s="27"/>
      <c r="K34" s="27">
        <f>SUM(K31:K33)</f>
        <v>3660.567146</v>
      </c>
      <c r="L34" s="29">
        <f t="shared" ref="L34:L37" si="22">K34/(E34/100000)</f>
        <v>30.77027368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5107.0</v>
      </c>
      <c r="E35" s="59">
        <v>1.5285559E7</v>
      </c>
      <c r="F35" s="58">
        <v>33.4</v>
      </c>
      <c r="G35" s="29"/>
      <c r="H35" s="28"/>
      <c r="I35" s="28"/>
      <c r="J35" s="27"/>
      <c r="K35" s="27">
        <f>SUM(K34,K30,K26,K22)</f>
        <v>5107</v>
      </c>
      <c r="L35" s="29">
        <f t="shared" si="22"/>
        <v>33.41061979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77848.0</v>
      </c>
      <c r="F36" s="56" t="s">
        <v>60</v>
      </c>
      <c r="G36" s="27"/>
      <c r="H36" s="28"/>
      <c r="I36" s="28">
        <f>I39-I37</f>
        <v>3.56</v>
      </c>
      <c r="J36" s="27"/>
      <c r="K36" s="29">
        <f>D36+I36</f>
        <v>5.56</v>
      </c>
      <c r="L36" s="29">
        <f t="shared" si="22"/>
        <v>7.142123112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211701.0</v>
      </c>
      <c r="F37" s="56">
        <v>19.8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20.23608769</v>
      </c>
      <c r="M37" s="29">
        <f>L48*(E37/100000)</f>
        <v>29.06608015</v>
      </c>
      <c r="N37" s="27">
        <f>K37-M37</f>
        <v>13.77391985</v>
      </c>
      <c r="O37" s="42">
        <v>7.0</v>
      </c>
      <c r="P37" s="46">
        <v>71.1</v>
      </c>
      <c r="Q37" s="28">
        <f>N37*P37</f>
        <v>979.3257017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44.0</v>
      </c>
      <c r="E39" s="59">
        <v>289549.0</v>
      </c>
      <c r="F39" s="58">
        <v>15.2</v>
      </c>
      <c r="G39" s="29">
        <v>1.1</v>
      </c>
      <c r="H39" s="28">
        <f>D39*G39</f>
        <v>48.4</v>
      </c>
      <c r="I39" s="28">
        <f>H39-D39</f>
        <v>4.4</v>
      </c>
      <c r="J39" s="27"/>
      <c r="K39" s="29">
        <f>SUM(K36:K38)</f>
        <v>48.4</v>
      </c>
      <c r="L39" s="29">
        <f t="shared" ref="L39:L41" si="23">K39/(E39/100000)</f>
        <v>16.71565089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4.0</v>
      </c>
      <c r="E40" s="57">
        <v>52086.0</v>
      </c>
      <c r="F40" s="56" t="s">
        <v>60</v>
      </c>
      <c r="G40" s="27"/>
      <c r="H40" s="28"/>
      <c r="I40" s="28"/>
      <c r="J40" s="27">
        <f t="shared" ref="J40:J41" si="24">(0.5/48.7)*I36</f>
        <v>0.03655030801</v>
      </c>
      <c r="K40" s="29">
        <f t="shared" ref="K40:K41" si="25">D40-J40</f>
        <v>3.963449692</v>
      </c>
      <c r="L40" s="29">
        <f t="shared" si="23"/>
        <v>7.609433806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95.0</v>
      </c>
      <c r="E41" s="57">
        <v>820284.0</v>
      </c>
      <c r="F41" s="56">
        <v>11.6</v>
      </c>
      <c r="G41" s="27"/>
      <c r="H41" s="28"/>
      <c r="I41" s="28"/>
      <c r="J41" s="27">
        <f t="shared" si="24"/>
        <v>0.008624229979</v>
      </c>
      <c r="K41" s="29">
        <f t="shared" si="25"/>
        <v>94.99137577</v>
      </c>
      <c r="L41" s="29">
        <f t="shared" si="23"/>
        <v>11.58030338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99.0</v>
      </c>
      <c r="E43" s="59">
        <v>872370.0</v>
      </c>
      <c r="F43" s="58">
        <v>11.3</v>
      </c>
      <c r="G43" s="29"/>
      <c r="H43" s="28"/>
      <c r="I43" s="28"/>
      <c r="J43" s="27"/>
      <c r="K43" s="29">
        <f>SUM(K40:K42)</f>
        <v>98.95482546</v>
      </c>
      <c r="L43" s="29">
        <f t="shared" ref="L43:L45" si="26">K43/(E43/100000)</f>
        <v>11.34321738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6.0</v>
      </c>
      <c r="E44" s="57">
        <v>181777.0</v>
      </c>
      <c r="F44" s="56" t="s">
        <v>60</v>
      </c>
      <c r="G44" s="27"/>
      <c r="H44" s="28"/>
      <c r="I44" s="28"/>
      <c r="J44" s="27">
        <f t="shared" ref="J44:J45" si="27">(3.6/48.7)*I36</f>
        <v>0.2631622177</v>
      </c>
      <c r="K44" s="29">
        <f t="shared" ref="K44:K45" si="28">D44-J44</f>
        <v>5.736837782</v>
      </c>
      <c r="L44" s="29">
        <f t="shared" si="26"/>
        <v>3.155975609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685.0</v>
      </c>
      <c r="E45" s="57">
        <v>3199998.0</v>
      </c>
      <c r="F45" s="56">
        <v>21.4</v>
      </c>
      <c r="G45" s="27"/>
      <c r="H45" s="28"/>
      <c r="I45" s="28"/>
      <c r="J45" s="27">
        <f t="shared" si="27"/>
        <v>0.06209445585</v>
      </c>
      <c r="K45" s="29">
        <f t="shared" si="28"/>
        <v>684.9379055</v>
      </c>
      <c r="L45" s="29">
        <f t="shared" si="26"/>
        <v>21.40432293</v>
      </c>
      <c r="M45" s="29">
        <f>L49*(E45/100000)</f>
        <v>464.1930447</v>
      </c>
      <c r="N45" s="27">
        <f>K45-M45</f>
        <v>220.7448608</v>
      </c>
      <c r="O45" s="42">
        <v>7.0</v>
      </c>
      <c r="P45" s="46">
        <v>71.1</v>
      </c>
      <c r="Q45" s="28">
        <f>N45*P45</f>
        <v>15694.9596</v>
      </c>
    </row>
    <row r="46">
      <c r="A46" s="32"/>
      <c r="B46" s="32"/>
      <c r="C46" s="24" t="s">
        <v>42</v>
      </c>
      <c r="D46" s="56">
        <v>9.0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9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700.0</v>
      </c>
      <c r="E47" s="59">
        <v>3381775.0</v>
      </c>
      <c r="F47" s="58">
        <v>20.7</v>
      </c>
      <c r="G47" s="29"/>
      <c r="H47" s="28"/>
      <c r="I47" s="28"/>
      <c r="J47" s="27"/>
      <c r="K47" s="29">
        <f>SUM(K44:K46)</f>
        <v>699.6747433</v>
      </c>
      <c r="L47" s="29">
        <f t="shared" ref="L47:L49" si="29">K47/(E47/100000)</f>
        <v>20.68957111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468.0</v>
      </c>
      <c r="E48" s="57">
        <v>3384903.0</v>
      </c>
      <c r="F48" s="56">
        <v>13.8</v>
      </c>
      <c r="G48" s="27"/>
      <c r="H48" s="28"/>
      <c r="I48" s="28"/>
      <c r="J48" s="27">
        <f t="shared" ref="J48:J49" si="30">(44.6/48.7)*I36</f>
        <v>3.260287474</v>
      </c>
      <c r="K48" s="29">
        <f t="shared" ref="K48:K49" si="31">D48-J48</f>
        <v>464.7397125</v>
      </c>
      <c r="L48" s="29">
        <f t="shared" si="29"/>
        <v>13.72977933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1777.0</v>
      </c>
      <c r="E49" s="57">
        <v>1.2244765E7</v>
      </c>
      <c r="F49" s="56">
        <v>14.5</v>
      </c>
      <c r="G49" s="27"/>
      <c r="H49" s="28"/>
      <c r="I49" s="28"/>
      <c r="J49" s="27">
        <f t="shared" si="30"/>
        <v>0.7692813142</v>
      </c>
      <c r="K49" s="29">
        <f t="shared" si="31"/>
        <v>1776.230719</v>
      </c>
      <c r="L49" s="29">
        <f t="shared" si="29"/>
        <v>14.50604171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5.0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5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2250.0</v>
      </c>
      <c r="E51" s="59">
        <v>1.5629668E7</v>
      </c>
      <c r="F51" s="58">
        <v>14.4</v>
      </c>
      <c r="G51" s="29"/>
      <c r="H51" s="28"/>
      <c r="I51" s="28"/>
      <c r="J51" s="27"/>
      <c r="K51" s="29">
        <f>SUM(K48:K50)</f>
        <v>2245.970431</v>
      </c>
      <c r="L51" s="29">
        <f t="shared" ref="L51:L54" si="32">K51/(E51/100000)</f>
        <v>14.36991772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3093.0</v>
      </c>
      <c r="E52" s="59">
        <v>2.0173362E7</v>
      </c>
      <c r="F52" s="58">
        <v>15.3</v>
      </c>
      <c r="G52" s="29"/>
      <c r="H52" s="28"/>
      <c r="I52" s="28"/>
      <c r="J52" s="27"/>
      <c r="K52" s="29">
        <f>SUM(K39,K43,K47,K51)</f>
        <v>3093</v>
      </c>
      <c r="L52" s="29">
        <f t="shared" si="32"/>
        <v>15.33209983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77932.0</v>
      </c>
      <c r="F53" s="56" t="s">
        <v>60</v>
      </c>
      <c r="G53" s="28"/>
      <c r="H53" s="28"/>
      <c r="I53" s="28">
        <f>I56-I54</f>
        <v>6.94</v>
      </c>
      <c r="J53" s="27"/>
      <c r="K53" s="29">
        <f>D53+I53</f>
        <v>13.94</v>
      </c>
      <c r="L53" s="29">
        <f t="shared" si="32"/>
        <v>17.88738901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78.0</v>
      </c>
      <c r="E54" s="57">
        <v>236163.0</v>
      </c>
      <c r="F54" s="56">
        <v>33.0</v>
      </c>
      <c r="G54" s="27">
        <v>1.02</v>
      </c>
      <c r="H54" s="28">
        <f>D54*G54</f>
        <v>79.56</v>
      </c>
      <c r="I54" s="28">
        <f>H54-D54</f>
        <v>1.56</v>
      </c>
      <c r="J54" s="27"/>
      <c r="K54" s="29">
        <f>H54</f>
        <v>79.56</v>
      </c>
      <c r="L54" s="29">
        <f t="shared" si="32"/>
        <v>33.68859644</v>
      </c>
      <c r="M54" s="29">
        <f>L66*(E54/100000)</f>
        <v>42.4032458</v>
      </c>
      <c r="N54" s="27">
        <f>K54-M54</f>
        <v>37.1567542</v>
      </c>
      <c r="O54" s="42">
        <v>12.0</v>
      </c>
      <c r="P54" s="46">
        <v>66.2</v>
      </c>
      <c r="Q54" s="28">
        <f>N54*P54</f>
        <v>2459.777128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85.0</v>
      </c>
      <c r="E56" s="59">
        <v>314095.0</v>
      </c>
      <c r="F56" s="58">
        <v>27.1</v>
      </c>
      <c r="G56" s="29">
        <v>1.1</v>
      </c>
      <c r="H56" s="28">
        <f>D56*G56</f>
        <v>93.5</v>
      </c>
      <c r="I56" s="28">
        <f>H56-D56</f>
        <v>8.5</v>
      </c>
      <c r="J56" s="27"/>
      <c r="K56" s="29">
        <f>SUM(K53:K55)</f>
        <v>93.5</v>
      </c>
      <c r="L56" s="29">
        <f t="shared" ref="L56:L58" si="33">K56/(E56/100000)</f>
        <v>29.7680638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0.0</v>
      </c>
      <c r="E57" s="57">
        <v>46067.0</v>
      </c>
      <c r="F57" s="56" t="s">
        <v>60</v>
      </c>
      <c r="G57" s="27"/>
      <c r="H57" s="28"/>
      <c r="I57" s="28"/>
      <c r="J57" s="27">
        <f t="shared" ref="J57:J58" si="34">(0.5/48.7)*I53</f>
        <v>0.07125256674</v>
      </c>
      <c r="K57" s="29">
        <f t="shared" ref="K57:K58" si="35">D57-J57</f>
        <v>-0.07125256674</v>
      </c>
      <c r="L57" s="29">
        <f t="shared" si="33"/>
        <v>-0.1546716017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110.0</v>
      </c>
      <c r="E58" s="57">
        <v>826014.0</v>
      </c>
      <c r="F58" s="56">
        <v>13.3</v>
      </c>
      <c r="G58" s="27"/>
      <c r="H58" s="28"/>
      <c r="I58" s="28"/>
      <c r="J58" s="27">
        <f t="shared" si="34"/>
        <v>0.0160164271</v>
      </c>
      <c r="K58" s="29">
        <f t="shared" si="35"/>
        <v>109.9839836</v>
      </c>
      <c r="L58" s="29">
        <f t="shared" si="33"/>
        <v>13.31502657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110.0</v>
      </c>
      <c r="E60" s="59">
        <v>872081.0</v>
      </c>
      <c r="F60" s="58">
        <v>12.6</v>
      </c>
      <c r="G60" s="29"/>
      <c r="H60" s="28"/>
      <c r="I60" s="28"/>
      <c r="J60" s="27"/>
      <c r="K60" s="29">
        <f>SUM(K57:K59)</f>
        <v>109.912731</v>
      </c>
      <c r="L60" s="29">
        <f t="shared" ref="L60:L62" si="36">K60/(E60/100000)</f>
        <v>12.60350025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12.0</v>
      </c>
      <c r="E61" s="57">
        <v>163413.0</v>
      </c>
      <c r="F61" s="56" t="s">
        <v>60</v>
      </c>
      <c r="G61" s="27"/>
      <c r="H61" s="28"/>
      <c r="I61" s="28"/>
      <c r="J61" s="27">
        <f t="shared" ref="J61:J62" si="37">(3.6/48.7)*I53</f>
        <v>0.5130184805</v>
      </c>
      <c r="K61" s="29">
        <f t="shared" ref="K61:K62" si="38">D61-J61</f>
        <v>11.48698152</v>
      </c>
      <c r="L61" s="29">
        <f t="shared" si="36"/>
        <v>7.029417194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872.0</v>
      </c>
      <c r="E62" s="57">
        <v>3307130.0</v>
      </c>
      <c r="F62" s="56">
        <v>26.4</v>
      </c>
      <c r="G62" s="27"/>
      <c r="H62" s="28"/>
      <c r="I62" s="28"/>
      <c r="J62" s="27">
        <f t="shared" si="37"/>
        <v>0.1153182752</v>
      </c>
      <c r="K62" s="29">
        <f t="shared" si="38"/>
        <v>871.8846817</v>
      </c>
      <c r="L62" s="29">
        <f t="shared" si="36"/>
        <v>26.36378617</v>
      </c>
      <c r="M62" s="29">
        <f>L66*(E62/100000)</f>
        <v>593.7977002</v>
      </c>
      <c r="N62" s="27">
        <f>K62-M62</f>
        <v>278.0869815</v>
      </c>
      <c r="O62" s="42">
        <v>12.0</v>
      </c>
      <c r="P62" s="46">
        <v>66.2</v>
      </c>
      <c r="Q62" s="28">
        <f>N62*P62</f>
        <v>18409.35818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887.0</v>
      </c>
      <c r="E64" s="59">
        <v>3470543.0</v>
      </c>
      <c r="F64" s="58">
        <v>25.6</v>
      </c>
      <c r="G64" s="29"/>
      <c r="H64" s="28"/>
      <c r="I64" s="28"/>
      <c r="J64" s="27"/>
      <c r="K64" s="29">
        <f>SUM(K61:K63)</f>
        <v>886.3716632</v>
      </c>
      <c r="L64" s="29">
        <f t="shared" ref="L64:L66" si="39">K64/(E64/100000)</f>
        <v>25.53985538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539.0</v>
      </c>
      <c r="E65" s="57">
        <v>3108028.0</v>
      </c>
      <c r="F65" s="56">
        <v>17.3</v>
      </c>
      <c r="G65" s="27"/>
      <c r="H65" s="28"/>
      <c r="I65" s="28"/>
      <c r="J65" s="27">
        <f t="shared" ref="J65:J66" si="40">(44.6/48.7)*I53</f>
        <v>6.355728953</v>
      </c>
      <c r="K65" s="29">
        <f t="shared" ref="K65:K66" si="41">D65-J65</f>
        <v>532.644271</v>
      </c>
      <c r="L65" s="29">
        <f t="shared" si="39"/>
        <v>17.13769217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2374.0</v>
      </c>
      <c r="E66" s="57">
        <v>1.3213931E7</v>
      </c>
      <c r="F66" s="56">
        <v>18.0</v>
      </c>
      <c r="G66" s="27"/>
      <c r="H66" s="28"/>
      <c r="I66" s="28"/>
      <c r="J66" s="27">
        <f t="shared" si="40"/>
        <v>1.428665298</v>
      </c>
      <c r="K66" s="29">
        <f t="shared" si="41"/>
        <v>2372.571335</v>
      </c>
      <c r="L66" s="29">
        <f t="shared" si="39"/>
        <v>17.95507586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2920.0</v>
      </c>
      <c r="E68" s="59">
        <v>1.6321959E7</v>
      </c>
      <c r="F68" s="58">
        <v>17.9</v>
      </c>
      <c r="G68" s="29"/>
      <c r="H68" s="28"/>
      <c r="I68" s="28"/>
      <c r="J68" s="27"/>
      <c r="K68" s="29">
        <f>SUM(K65:K67)</f>
        <v>2912.215606</v>
      </c>
      <c r="L68" s="29">
        <f t="shared" ref="L68:L71" si="42">K68/(E68/100000)</f>
        <v>17.84231663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4002.0</v>
      </c>
      <c r="E69" s="59">
        <v>2.0978678E7</v>
      </c>
      <c r="F69" s="58">
        <v>19.1</v>
      </c>
      <c r="G69" s="29"/>
      <c r="H69" s="28"/>
      <c r="I69" s="28"/>
      <c r="J69" s="27"/>
      <c r="K69" s="29">
        <f>SUM(K56,K60,K64,K68)</f>
        <v>4002</v>
      </c>
      <c r="L69" s="29">
        <f t="shared" si="42"/>
        <v>19.07651188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18.0</v>
      </c>
      <c r="E70" s="57">
        <v>75733.0</v>
      </c>
      <c r="F70" s="56" t="s">
        <v>60</v>
      </c>
      <c r="G70" s="27"/>
      <c r="H70" s="28"/>
      <c r="I70" s="28">
        <f>I73-I71</f>
        <v>22.26</v>
      </c>
      <c r="J70" s="27"/>
      <c r="K70" s="29">
        <f>D70+I70</f>
        <v>40.26</v>
      </c>
      <c r="L70" s="29">
        <f t="shared" si="42"/>
        <v>53.16044525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252.0</v>
      </c>
      <c r="E71" s="57">
        <v>224736.0</v>
      </c>
      <c r="F71" s="56">
        <v>112.1</v>
      </c>
      <c r="G71" s="27">
        <v>1.02</v>
      </c>
      <c r="H71" s="28">
        <f>D71*G71</f>
        <v>257.04</v>
      </c>
      <c r="I71" s="28">
        <f>H71-D71</f>
        <v>5.04</v>
      </c>
      <c r="J71" s="27"/>
      <c r="K71" s="29">
        <f>H71</f>
        <v>257.04</v>
      </c>
      <c r="L71" s="29">
        <f t="shared" si="42"/>
        <v>114.3741991</v>
      </c>
      <c r="M71" s="29">
        <f>L83*(E71/100000)</f>
        <v>142.2081728</v>
      </c>
      <c r="N71" s="27">
        <f>K71-M71</f>
        <v>114.8318272</v>
      </c>
      <c r="O71" s="42">
        <v>16.0</v>
      </c>
      <c r="P71" s="46">
        <v>62.2</v>
      </c>
      <c r="Q71" s="28">
        <f>N71*P71</f>
        <v>7142.53965</v>
      </c>
    </row>
    <row r="72">
      <c r="A72" s="32"/>
      <c r="B72" s="32"/>
      <c r="C72" s="24" t="s">
        <v>42</v>
      </c>
      <c r="D72" s="56">
        <v>3.0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3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273.0</v>
      </c>
      <c r="E73" s="59">
        <v>300469.0</v>
      </c>
      <c r="F73" s="58">
        <v>90.9</v>
      </c>
      <c r="G73" s="29">
        <v>1.1</v>
      </c>
      <c r="H73" s="28">
        <f>D73*G73</f>
        <v>300.3</v>
      </c>
      <c r="I73" s="28">
        <f>H73-D73</f>
        <v>27.3</v>
      </c>
      <c r="J73" s="27"/>
      <c r="K73" s="29">
        <f>SUM(K70:K72)</f>
        <v>300.3</v>
      </c>
      <c r="L73" s="29">
        <f t="shared" ref="L73:L75" si="43">K73/(E73/100000)</f>
        <v>99.9437546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5.0</v>
      </c>
      <c r="E74" s="57">
        <v>41831.0</v>
      </c>
      <c r="F74" s="56" t="s">
        <v>60</v>
      </c>
      <c r="G74" s="28"/>
      <c r="H74" s="28"/>
      <c r="I74" s="28"/>
      <c r="J74" s="27">
        <f t="shared" ref="J74:J75" si="44">(0.5/48.7)*I70</f>
        <v>0.2285420945</v>
      </c>
      <c r="K74" s="29">
        <f t="shared" ref="K74:K75" si="45">D74-J74</f>
        <v>4.771457906</v>
      </c>
      <c r="L74" s="29">
        <f t="shared" si="43"/>
        <v>11.40651169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330.0</v>
      </c>
      <c r="E75" s="57">
        <v>870399.0</v>
      </c>
      <c r="F75" s="56">
        <v>37.9</v>
      </c>
      <c r="G75" s="27"/>
      <c r="H75" s="28"/>
      <c r="I75" s="28"/>
      <c r="J75" s="27">
        <f t="shared" si="44"/>
        <v>0.05174537988</v>
      </c>
      <c r="K75" s="29">
        <f t="shared" si="45"/>
        <v>329.9482546</v>
      </c>
      <c r="L75" s="29">
        <f t="shared" si="43"/>
        <v>37.90770148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337.0</v>
      </c>
      <c r="E77" s="59">
        <v>912230.0</v>
      </c>
      <c r="F77" s="58">
        <v>36.9</v>
      </c>
      <c r="G77" s="29"/>
      <c r="H77" s="28"/>
      <c r="I77" s="28"/>
      <c r="J77" s="27"/>
      <c r="K77" s="29">
        <f>SUM(K74:K76)</f>
        <v>336.7197125</v>
      </c>
      <c r="L77" s="29">
        <f t="shared" ref="L77:L79" si="46">K77/(E77/100000)</f>
        <v>36.91171224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25.0</v>
      </c>
      <c r="E78" s="57">
        <v>143568.0</v>
      </c>
      <c r="F78" s="56">
        <v>17.4</v>
      </c>
      <c r="G78" s="27"/>
      <c r="H78" s="28"/>
      <c r="I78" s="28"/>
      <c r="J78" s="27">
        <f t="shared" ref="J78:J79" si="47">(3.6/48.7)*I70</f>
        <v>1.64550308</v>
      </c>
      <c r="K78" s="29">
        <f t="shared" ref="K78:K79" si="48">D78-J78</f>
        <v>23.35449692</v>
      </c>
      <c r="L78" s="29">
        <f t="shared" si="46"/>
        <v>16.26720225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2662.0</v>
      </c>
      <c r="E79" s="57">
        <v>3020466.0</v>
      </c>
      <c r="F79" s="56">
        <v>88.1</v>
      </c>
      <c r="G79" s="27"/>
      <c r="H79" s="28"/>
      <c r="I79" s="28"/>
      <c r="J79" s="27">
        <f t="shared" si="47"/>
        <v>0.3725667351</v>
      </c>
      <c r="K79" s="29">
        <f t="shared" si="48"/>
        <v>2661.627433</v>
      </c>
      <c r="L79" s="29">
        <f t="shared" si="46"/>
        <v>88.11976143</v>
      </c>
      <c r="M79" s="29">
        <f>L83*(E79/100000)</f>
        <v>1911.286803</v>
      </c>
      <c r="N79" s="27">
        <f>K79-M79</f>
        <v>750.3406303</v>
      </c>
      <c r="O79" s="42">
        <v>16.0</v>
      </c>
      <c r="P79" s="46">
        <v>62.2</v>
      </c>
      <c r="Q79" s="28">
        <f>N79*P79</f>
        <v>46671.1872</v>
      </c>
    </row>
    <row r="80">
      <c r="A80" s="32"/>
      <c r="B80" s="32"/>
      <c r="C80" s="24" t="s">
        <v>42</v>
      </c>
      <c r="D80" s="56">
        <v>23.0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23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2710.0</v>
      </c>
      <c r="E81" s="59">
        <v>3164034.0</v>
      </c>
      <c r="F81" s="58">
        <v>85.7</v>
      </c>
      <c r="G81" s="29"/>
      <c r="H81" s="28"/>
      <c r="I81" s="28"/>
      <c r="J81" s="27"/>
      <c r="K81" s="29">
        <f>SUM(K78:K80)</f>
        <v>2707.98193</v>
      </c>
      <c r="L81" s="29">
        <f t="shared" ref="L81:L83" si="49">K81/(E81/100000)</f>
        <v>85.58637266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1950.0</v>
      </c>
      <c r="E82" s="57">
        <v>3026989.0</v>
      </c>
      <c r="F82" s="56">
        <v>64.4</v>
      </c>
      <c r="G82" s="27"/>
      <c r="H82" s="28"/>
      <c r="I82" s="28"/>
      <c r="J82" s="27">
        <f t="shared" ref="J82:J83" si="50">(44.6/48.7)*I70</f>
        <v>20.38595483</v>
      </c>
      <c r="K82" s="29">
        <f t="shared" ref="K82:K83" si="51">D82-J82</f>
        <v>1929.614045</v>
      </c>
      <c r="L82" s="29">
        <f t="shared" si="49"/>
        <v>63.7469791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8264.0</v>
      </c>
      <c r="E83" s="57">
        <v>1.3052562E7</v>
      </c>
      <c r="F83" s="56">
        <v>63.3</v>
      </c>
      <c r="G83" s="27"/>
      <c r="H83" s="28"/>
      <c r="I83" s="28"/>
      <c r="J83" s="27">
        <f t="shared" si="50"/>
        <v>4.615687885</v>
      </c>
      <c r="K83" s="29">
        <f t="shared" si="51"/>
        <v>8259.384312</v>
      </c>
      <c r="L83" s="29">
        <f t="shared" si="49"/>
        <v>63.27787841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10235.0</v>
      </c>
      <c r="E85" s="59">
        <v>1.6079551E7</v>
      </c>
      <c r="F85" s="58">
        <v>63.7</v>
      </c>
      <c r="G85" s="29"/>
      <c r="H85" s="28"/>
      <c r="I85" s="28"/>
      <c r="J85" s="27"/>
      <c r="K85" s="29">
        <f>SUM(K82:K84)</f>
        <v>10209.99836</v>
      </c>
      <c r="L85" s="29">
        <f t="shared" ref="L85:L88" si="52">K85/(E85/100000)</f>
        <v>63.49678767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13555.0</v>
      </c>
      <c r="E86" s="59">
        <v>2.0456284E7</v>
      </c>
      <c r="F86" s="58">
        <v>66.3</v>
      </c>
      <c r="G86" s="29"/>
      <c r="H86" s="28"/>
      <c r="I86" s="28"/>
      <c r="J86" s="27"/>
      <c r="K86" s="29">
        <f>SUM(K85,K81,K77,K73)</f>
        <v>13555</v>
      </c>
      <c r="L86" s="29">
        <f t="shared" si="52"/>
        <v>66.26325681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12.0</v>
      </c>
      <c r="E87" s="57">
        <v>72469.0</v>
      </c>
      <c r="F87" s="56" t="s">
        <v>60</v>
      </c>
      <c r="G87" s="27"/>
      <c r="H87" s="28"/>
      <c r="I87" s="28">
        <f>I90-I88</f>
        <v>22.96</v>
      </c>
      <c r="J87" s="27"/>
      <c r="K87" s="29">
        <f>D87+I87</f>
        <v>34.96</v>
      </c>
      <c r="L87" s="29">
        <f t="shared" si="52"/>
        <v>48.24131698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272.0</v>
      </c>
      <c r="E88" s="57">
        <v>186271.0</v>
      </c>
      <c r="F88" s="56">
        <v>146.0</v>
      </c>
      <c r="G88" s="27">
        <v>1.02</v>
      </c>
      <c r="H88" s="28">
        <f>D88*G88</f>
        <v>277.44</v>
      </c>
      <c r="I88" s="28">
        <f>H88-D88</f>
        <v>5.44</v>
      </c>
      <c r="J88" s="27"/>
      <c r="K88" s="29">
        <f>H88</f>
        <v>277.44</v>
      </c>
      <c r="L88" s="29">
        <f t="shared" si="52"/>
        <v>148.9442801</v>
      </c>
      <c r="M88" s="29">
        <f>L100*(E88/100000)</f>
        <v>159.1387622</v>
      </c>
      <c r="N88" s="27">
        <f>K88-M88</f>
        <v>118.3012378</v>
      </c>
      <c r="O88" s="42">
        <v>22.0</v>
      </c>
      <c r="P88" s="46">
        <v>56.5</v>
      </c>
      <c r="Q88" s="28">
        <f>N88*P88</f>
        <v>6684.019934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284.0</v>
      </c>
      <c r="E90" s="59">
        <v>258740.0</v>
      </c>
      <c r="F90" s="58">
        <v>109.8</v>
      </c>
      <c r="G90" s="29">
        <v>1.1</v>
      </c>
      <c r="H90" s="28">
        <f>D90*G90</f>
        <v>312.4</v>
      </c>
      <c r="I90" s="28">
        <f>H90-D90</f>
        <v>28.4</v>
      </c>
      <c r="J90" s="27"/>
      <c r="K90" s="29">
        <f>SUM(K87:K89)</f>
        <v>312.4</v>
      </c>
      <c r="L90" s="29">
        <f t="shared" ref="L90:L92" si="53">K90/(E90/100000)</f>
        <v>120.7389658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11.0</v>
      </c>
      <c r="E91" s="57">
        <v>44161.0</v>
      </c>
      <c r="F91" s="56" t="s">
        <v>60</v>
      </c>
      <c r="G91" s="27"/>
      <c r="H91" s="28"/>
      <c r="I91" s="28"/>
      <c r="J91" s="27">
        <f t="shared" ref="J91:J92" si="54">(0.5/48.7)*I87</f>
        <v>0.2357289528</v>
      </c>
      <c r="K91" s="29">
        <f t="shared" ref="K91:K92" si="55">D91-J91</f>
        <v>10.76427105</v>
      </c>
      <c r="L91" s="29">
        <f t="shared" si="53"/>
        <v>24.37506181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451.0</v>
      </c>
      <c r="E92" s="57">
        <v>984917.0</v>
      </c>
      <c r="F92" s="56">
        <v>45.8</v>
      </c>
      <c r="G92" s="27"/>
      <c r="H92" s="28"/>
      <c r="I92" s="28"/>
      <c r="J92" s="27">
        <f t="shared" si="54"/>
        <v>0.05585215606</v>
      </c>
      <c r="K92" s="29">
        <f t="shared" si="55"/>
        <v>450.9441478</v>
      </c>
      <c r="L92" s="29">
        <f t="shared" si="53"/>
        <v>45.78498979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463.0</v>
      </c>
      <c r="E94" s="59">
        <v>1029078.0</v>
      </c>
      <c r="F94" s="58">
        <v>45.0</v>
      </c>
      <c r="G94" s="29"/>
      <c r="H94" s="28"/>
      <c r="I94" s="28"/>
      <c r="J94" s="27"/>
      <c r="K94" s="29">
        <f>SUM(K91:K93)</f>
        <v>462.7084189</v>
      </c>
      <c r="L94" s="29">
        <f t="shared" ref="L94:L96" si="56">K94/(E94/100000)</f>
        <v>44.96339625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38.0</v>
      </c>
      <c r="E95" s="57">
        <v>157188.0</v>
      </c>
      <c r="F95" s="56">
        <v>24.2</v>
      </c>
      <c r="G95" s="27"/>
      <c r="H95" s="28"/>
      <c r="I95" s="28"/>
      <c r="J95" s="27">
        <f t="shared" ref="J95:J96" si="57">(3.6/48.7)*I87</f>
        <v>1.69724846</v>
      </c>
      <c r="K95" s="29">
        <f t="shared" ref="K95:K96" si="58">D95-J95</f>
        <v>36.30275154</v>
      </c>
      <c r="L95" s="29">
        <f t="shared" si="56"/>
        <v>23.09511638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4362.0</v>
      </c>
      <c r="E96" s="57">
        <v>2774645.0</v>
      </c>
      <c r="F96" s="56">
        <v>157.2</v>
      </c>
      <c r="G96" s="27"/>
      <c r="H96" s="28"/>
      <c r="I96" s="28"/>
      <c r="J96" s="27">
        <f t="shared" si="57"/>
        <v>0.4021355236</v>
      </c>
      <c r="K96" s="29">
        <f t="shared" si="58"/>
        <v>4361.597864</v>
      </c>
      <c r="L96" s="29">
        <f t="shared" si="56"/>
        <v>157.1948074</v>
      </c>
      <c r="M96" s="29">
        <f>L100*(E96/100000)</f>
        <v>2370.490151</v>
      </c>
      <c r="N96" s="27">
        <f>K96-M96</f>
        <v>1991.107713</v>
      </c>
      <c r="O96" s="42">
        <v>22.0</v>
      </c>
      <c r="P96" s="46">
        <v>56.5</v>
      </c>
      <c r="Q96" s="28">
        <f>N96*P96</f>
        <v>112497.5858</v>
      </c>
    </row>
    <row r="97">
      <c r="A97" s="32"/>
      <c r="B97" s="32"/>
      <c r="C97" s="24" t="s">
        <v>42</v>
      </c>
      <c r="D97" s="56">
        <v>37.0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37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4437.0</v>
      </c>
      <c r="E98" s="59">
        <v>2931833.0</v>
      </c>
      <c r="F98" s="58">
        <v>151.3</v>
      </c>
      <c r="G98" s="29"/>
      <c r="H98" s="28"/>
      <c r="I98" s="28"/>
      <c r="J98" s="27"/>
      <c r="K98" s="29">
        <f>SUM(K95:K97)</f>
        <v>4434.900616</v>
      </c>
      <c r="L98" s="29">
        <f t="shared" ref="L98:L100" si="59">K98/(E98/100000)</f>
        <v>151.2671634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2999.0</v>
      </c>
      <c r="E99" s="57">
        <v>3293074.0</v>
      </c>
      <c r="F99" s="56">
        <v>91.1</v>
      </c>
      <c r="G99" s="27"/>
      <c r="H99" s="28"/>
      <c r="I99" s="28"/>
      <c r="J99" s="27">
        <f t="shared" ref="J99:J100" si="60">(44.6/48.7)*I87</f>
        <v>21.02702259</v>
      </c>
      <c r="K99" s="29">
        <f t="shared" ref="K99:K100" si="61">D99-J99</f>
        <v>2977.972977</v>
      </c>
      <c r="L99" s="29">
        <f t="shared" si="59"/>
        <v>90.43140171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10466.0</v>
      </c>
      <c r="E100" s="57">
        <v>1.2244561E7</v>
      </c>
      <c r="F100" s="56">
        <v>85.5</v>
      </c>
      <c r="G100" s="27"/>
      <c r="H100" s="28"/>
      <c r="I100" s="28"/>
      <c r="J100" s="27">
        <f t="shared" si="60"/>
        <v>4.98201232</v>
      </c>
      <c r="K100" s="29">
        <f t="shared" si="61"/>
        <v>10461.01799</v>
      </c>
      <c r="L100" s="29">
        <f t="shared" si="59"/>
        <v>85.4339979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13513.0</v>
      </c>
      <c r="E102" s="59">
        <v>1.5537635E7</v>
      </c>
      <c r="F102" s="58">
        <v>87.0</v>
      </c>
      <c r="G102" s="29"/>
      <c r="H102" s="28"/>
      <c r="I102" s="28"/>
      <c r="J102" s="27"/>
      <c r="K102" s="29">
        <f>SUM(K99:K101)</f>
        <v>13486.99097</v>
      </c>
      <c r="L102" s="29">
        <f t="shared" ref="L102:L105" si="62">K102/(E102/100000)</f>
        <v>86.80208388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18697.0</v>
      </c>
      <c r="E103" s="59">
        <v>1.9757286E7</v>
      </c>
      <c r="F103" s="58">
        <v>94.6</v>
      </c>
      <c r="G103" s="29"/>
      <c r="H103" s="28"/>
      <c r="I103" s="28"/>
      <c r="J103" s="27"/>
      <c r="K103" s="29">
        <f>SUM(K102,K98,K94,K90)</f>
        <v>18697</v>
      </c>
      <c r="L103" s="29">
        <f t="shared" si="62"/>
        <v>94.63344308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12.0</v>
      </c>
      <c r="E104" s="57">
        <v>66218.0</v>
      </c>
      <c r="F104" s="56" t="s">
        <v>60</v>
      </c>
      <c r="G104" s="27"/>
      <c r="H104" s="28"/>
      <c r="I104" s="28">
        <f>I107-I105</f>
        <v>21.55</v>
      </c>
      <c r="J104" s="27"/>
      <c r="K104" s="29">
        <f>D104+I104</f>
        <v>33.55</v>
      </c>
      <c r="L104" s="29">
        <f t="shared" si="62"/>
        <v>50.66598206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253.0</v>
      </c>
      <c r="E105" s="57">
        <v>161927.0</v>
      </c>
      <c r="F105" s="56">
        <v>156.2</v>
      </c>
      <c r="G105" s="27">
        <v>1.25</v>
      </c>
      <c r="H105" s="28">
        <f>D105*G105</f>
        <v>316.25</v>
      </c>
      <c r="I105" s="28">
        <f>H105-D105</f>
        <v>63.25</v>
      </c>
      <c r="J105" s="27"/>
      <c r="K105" s="29">
        <f>H105</f>
        <v>316.25</v>
      </c>
      <c r="L105" s="29">
        <f t="shared" si="62"/>
        <v>195.3040568</v>
      </c>
      <c r="M105" s="29">
        <f>L117*(E105/100000)</f>
        <v>141.2898927</v>
      </c>
      <c r="N105" s="27">
        <f>K105-M105</f>
        <v>174.9601073</v>
      </c>
      <c r="O105" s="42">
        <v>27.0</v>
      </c>
      <c r="P105" s="46">
        <v>51.75</v>
      </c>
      <c r="Q105" s="28">
        <f>N105*P105</f>
        <v>9054.185553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265.0</v>
      </c>
      <c r="E107" s="59">
        <v>228145.0</v>
      </c>
      <c r="F107" s="58">
        <v>116.2</v>
      </c>
      <c r="G107" s="29">
        <v>1.32</v>
      </c>
      <c r="H107" s="28">
        <f>D107*G107</f>
        <v>349.8</v>
      </c>
      <c r="I107" s="28">
        <f>H107-D107</f>
        <v>84.8</v>
      </c>
      <c r="J107" s="27"/>
      <c r="K107" s="29">
        <f>SUM(K104:K106)</f>
        <v>349.8</v>
      </c>
      <c r="L107" s="29">
        <f t="shared" ref="L107:L109" si="63">K107/(E107/100000)</f>
        <v>153.3235442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10.0</v>
      </c>
      <c r="E108" s="57">
        <v>40096.0</v>
      </c>
      <c r="F108" s="56" t="s">
        <v>60</v>
      </c>
      <c r="G108" s="27"/>
      <c r="H108" s="28"/>
      <c r="I108" s="28"/>
      <c r="J108" s="27">
        <f t="shared" ref="J108:J109" si="64">(0.5/48.7)*I104</f>
        <v>0.2212525667</v>
      </c>
      <c r="K108" s="29">
        <f t="shared" ref="K108:K109" si="65">D108-J108</f>
        <v>9.778747433</v>
      </c>
      <c r="L108" s="29">
        <f t="shared" si="63"/>
        <v>24.38833658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481.0</v>
      </c>
      <c r="E109" s="57">
        <v>1124897.0</v>
      </c>
      <c r="F109" s="56">
        <v>42.8</v>
      </c>
      <c r="G109" s="27"/>
      <c r="H109" s="28"/>
      <c r="I109" s="28"/>
      <c r="J109" s="27">
        <f t="shared" si="64"/>
        <v>0.6493839836</v>
      </c>
      <c r="K109" s="29">
        <f t="shared" si="65"/>
        <v>480.350616</v>
      </c>
      <c r="L109" s="29">
        <f t="shared" si="63"/>
        <v>42.70174212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491.0</v>
      </c>
      <c r="E111" s="59">
        <v>1164993.0</v>
      </c>
      <c r="F111" s="58">
        <v>42.1</v>
      </c>
      <c r="G111" s="29"/>
      <c r="H111" s="28"/>
      <c r="I111" s="28"/>
      <c r="J111" s="27"/>
      <c r="K111" s="29">
        <f>SUM(K108:K110)</f>
        <v>490.1293634</v>
      </c>
      <c r="L111" s="29">
        <f t="shared" ref="L111:L113" si="66">K111/(E111/100000)</f>
        <v>42.07144279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50.0</v>
      </c>
      <c r="E112" s="57">
        <v>144383.0</v>
      </c>
      <c r="F112" s="56">
        <v>34.6</v>
      </c>
      <c r="G112" s="27"/>
      <c r="H112" s="28"/>
      <c r="I112" s="28"/>
      <c r="J112" s="27">
        <f t="shared" ref="J112:J113" si="67">(3.6/48.7)*I104</f>
        <v>1.59301848</v>
      </c>
      <c r="K112" s="29">
        <f t="shared" ref="K112:K113" si="68">D112-J112</f>
        <v>48.40698152</v>
      </c>
      <c r="L112" s="29">
        <f t="shared" si="66"/>
        <v>33.52678745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4388.0</v>
      </c>
      <c r="E113" s="57">
        <v>2481006.0</v>
      </c>
      <c r="F113" s="56">
        <v>176.9</v>
      </c>
      <c r="G113" s="27"/>
      <c r="H113" s="28"/>
      <c r="I113" s="28"/>
      <c r="J113" s="27">
        <f t="shared" si="67"/>
        <v>4.675564682</v>
      </c>
      <c r="K113" s="29">
        <f t="shared" si="68"/>
        <v>4383.324435</v>
      </c>
      <c r="L113" s="29">
        <f t="shared" si="66"/>
        <v>176.6752856</v>
      </c>
      <c r="M113" s="29">
        <f>L117*(E113/100000)</f>
        <v>2164.809275</v>
      </c>
      <c r="N113" s="27">
        <f>K113-M113</f>
        <v>2218.51516</v>
      </c>
      <c r="O113" s="42">
        <v>27.0</v>
      </c>
      <c r="P113" s="46">
        <v>51.75</v>
      </c>
      <c r="Q113" s="28">
        <f>N113*P113</f>
        <v>114808.1595</v>
      </c>
    </row>
    <row r="114">
      <c r="A114" s="32"/>
      <c r="B114" s="32"/>
      <c r="C114" s="24" t="s">
        <v>42</v>
      </c>
      <c r="D114" s="56">
        <v>29.0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29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4467.0</v>
      </c>
      <c r="E115" s="59">
        <v>2625389.0</v>
      </c>
      <c r="F115" s="58">
        <v>170.1</v>
      </c>
      <c r="G115" s="29"/>
      <c r="H115" s="28"/>
      <c r="I115" s="28"/>
      <c r="J115" s="27"/>
      <c r="K115" s="29">
        <f>SUM(K112:K114)</f>
        <v>4460.731417</v>
      </c>
      <c r="L115" s="29">
        <f t="shared" ref="L115:L117" si="69">K115/(E115/100000)</f>
        <v>169.9074467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2791.0</v>
      </c>
      <c r="E116" s="57">
        <v>3257596.0</v>
      </c>
      <c r="F116" s="56">
        <v>85.7</v>
      </c>
      <c r="G116" s="27"/>
      <c r="H116" s="28"/>
      <c r="I116" s="28"/>
      <c r="J116" s="27">
        <f t="shared" ref="J116:J117" si="70">(44.6/48.7)*I104</f>
        <v>19.73572895</v>
      </c>
      <c r="K116" s="29">
        <f t="shared" ref="K116:K117" si="71">D116-J116</f>
        <v>2771.264271</v>
      </c>
      <c r="L116" s="29">
        <f t="shared" si="69"/>
        <v>85.07083969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10130.0</v>
      </c>
      <c r="E117" s="57">
        <v>1.1543224E7</v>
      </c>
      <c r="F117" s="56">
        <v>87.8</v>
      </c>
      <c r="G117" s="27"/>
      <c r="H117" s="28"/>
      <c r="I117" s="28"/>
      <c r="J117" s="27">
        <f t="shared" si="70"/>
        <v>57.92505133</v>
      </c>
      <c r="K117" s="29">
        <f t="shared" si="71"/>
        <v>10072.07495</v>
      </c>
      <c r="L117" s="29">
        <f t="shared" si="69"/>
        <v>87.25530189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67.0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67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12988.0</v>
      </c>
      <c r="E119" s="59">
        <v>1.480082E7</v>
      </c>
      <c r="F119" s="58">
        <v>87.8</v>
      </c>
      <c r="G119" s="29"/>
      <c r="H119" s="28"/>
      <c r="I119" s="28"/>
      <c r="J119" s="27"/>
      <c r="K119" s="29">
        <f>SUM(K116:K118)</f>
        <v>12910.33922</v>
      </c>
      <c r="L119" s="29">
        <f t="shared" ref="L119:L122" si="72">K119/(E119/100000)</f>
        <v>87.2271889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18211.0</v>
      </c>
      <c r="E120" s="59">
        <v>1.8819347E7</v>
      </c>
      <c r="F120" s="58">
        <v>96.8</v>
      </c>
      <c r="G120" s="29"/>
      <c r="H120" s="28"/>
      <c r="I120" s="28"/>
      <c r="J120" s="27"/>
      <c r="K120" s="29">
        <f>SUM(K119,K115,K111,K107)</f>
        <v>18211</v>
      </c>
      <c r="L120" s="29">
        <f t="shared" si="72"/>
        <v>96.76743832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14.0</v>
      </c>
      <c r="E121" s="57">
        <v>62566.0</v>
      </c>
      <c r="F121" s="56" t="s">
        <v>60</v>
      </c>
      <c r="G121" s="27"/>
      <c r="H121" s="28"/>
      <c r="I121" s="28">
        <f>I124-I122</f>
        <v>26.92</v>
      </c>
      <c r="J121" s="27"/>
      <c r="K121" s="29">
        <f>D121+I121</f>
        <v>40.92</v>
      </c>
      <c r="L121" s="29">
        <f t="shared" si="72"/>
        <v>65.4029345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316.0</v>
      </c>
      <c r="E122" s="57">
        <v>167962.0</v>
      </c>
      <c r="F122" s="56">
        <v>188.1</v>
      </c>
      <c r="G122" s="27">
        <v>1.25</v>
      </c>
      <c r="H122" s="28">
        <f>D122*G122</f>
        <v>395</v>
      </c>
      <c r="I122" s="28">
        <f>H122-D122</f>
        <v>79</v>
      </c>
      <c r="J122" s="27"/>
      <c r="K122" s="29">
        <f>H122</f>
        <v>395</v>
      </c>
      <c r="L122" s="29">
        <f t="shared" si="72"/>
        <v>235.1722413</v>
      </c>
      <c r="M122" s="29">
        <f>L134*(E122/100000)</f>
        <v>174.4822915</v>
      </c>
      <c r="N122" s="27">
        <f>K122-M122</f>
        <v>220.5177085</v>
      </c>
      <c r="O122" s="42">
        <v>32.0</v>
      </c>
      <c r="P122" s="46">
        <v>47.0</v>
      </c>
      <c r="Q122" s="28">
        <f>N122*P122</f>
        <v>10364.3323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331.0</v>
      </c>
      <c r="E124" s="59">
        <v>230528.0</v>
      </c>
      <c r="F124" s="58">
        <v>143.6</v>
      </c>
      <c r="G124" s="29">
        <v>1.32</v>
      </c>
      <c r="H124" s="28">
        <f>D124*G124</f>
        <v>436.92</v>
      </c>
      <c r="I124" s="28">
        <f>H124-D124</f>
        <v>105.92</v>
      </c>
      <c r="J124" s="27"/>
      <c r="K124" s="29">
        <f>SUM(K121:K123)</f>
        <v>436.92</v>
      </c>
      <c r="L124" s="29">
        <f t="shared" ref="L124:L126" si="73">K124/(E124/100000)</f>
        <v>189.5301222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15.0</v>
      </c>
      <c r="E125" s="57">
        <v>36743.0</v>
      </c>
      <c r="F125" s="56" t="s">
        <v>60</v>
      </c>
      <c r="G125" s="27"/>
      <c r="H125" s="28"/>
      <c r="I125" s="28"/>
      <c r="J125" s="27">
        <f t="shared" ref="J125:J126" si="74">(0.5/48.7)*I121</f>
        <v>0.276386037</v>
      </c>
      <c r="K125" s="29">
        <f t="shared" ref="K125:K126" si="75">D125-J125</f>
        <v>14.72361396</v>
      </c>
      <c r="L125" s="29">
        <f t="shared" si="73"/>
        <v>40.07188842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556.0</v>
      </c>
      <c r="E126" s="57">
        <v>1110192.0</v>
      </c>
      <c r="F126" s="56">
        <v>50.1</v>
      </c>
      <c r="G126" s="27"/>
      <c r="H126" s="28"/>
      <c r="I126" s="28"/>
      <c r="J126" s="27">
        <f t="shared" si="74"/>
        <v>0.8110882957</v>
      </c>
      <c r="K126" s="29">
        <f t="shared" si="75"/>
        <v>555.1889117</v>
      </c>
      <c r="L126" s="29">
        <f t="shared" si="73"/>
        <v>50.00836898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574.0</v>
      </c>
      <c r="E128" s="59">
        <v>1146935.0</v>
      </c>
      <c r="F128" s="58">
        <v>50.0</v>
      </c>
      <c r="G128" s="29"/>
      <c r="H128" s="28"/>
      <c r="I128" s="28"/>
      <c r="J128" s="27"/>
      <c r="K128" s="29">
        <f>SUM(K125:K127)</f>
        <v>572.9125257</v>
      </c>
      <c r="L128" s="29">
        <f t="shared" ref="L128:L130" si="76">K128/(E128/100000)</f>
        <v>49.9516124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35.0</v>
      </c>
      <c r="E129" s="57">
        <v>135379.0</v>
      </c>
      <c r="F129" s="56">
        <v>25.9</v>
      </c>
      <c r="G129" s="27"/>
      <c r="H129" s="28"/>
      <c r="I129" s="28"/>
      <c r="J129" s="27">
        <f t="shared" ref="J129:J130" si="77">(3.6/48.7)*I121</f>
        <v>1.989979466</v>
      </c>
      <c r="K129" s="29">
        <f t="shared" ref="K129:K130" si="78">D129-J129</f>
        <v>33.01002053</v>
      </c>
      <c r="L129" s="29">
        <f t="shared" si="76"/>
        <v>24.38341289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5471.0</v>
      </c>
      <c r="E130" s="57">
        <v>2629718.0</v>
      </c>
      <c r="F130" s="56">
        <v>208.0</v>
      </c>
      <c r="G130" s="27"/>
      <c r="H130" s="28"/>
      <c r="I130" s="28"/>
      <c r="J130" s="27">
        <f t="shared" si="77"/>
        <v>5.839835729</v>
      </c>
      <c r="K130" s="29">
        <f t="shared" si="78"/>
        <v>5465.160164</v>
      </c>
      <c r="L130" s="29">
        <f t="shared" si="76"/>
        <v>207.8230504</v>
      </c>
      <c r="M130" s="29">
        <f>L134*(E130/100000)</f>
        <v>2731.803756</v>
      </c>
      <c r="N130" s="27">
        <f>K130-M130</f>
        <v>2733.356408</v>
      </c>
      <c r="O130" s="42">
        <v>32.0</v>
      </c>
      <c r="P130" s="46">
        <v>47.0</v>
      </c>
      <c r="Q130" s="28">
        <f>N130*P130</f>
        <v>128467.7512</v>
      </c>
    </row>
    <row r="131">
      <c r="A131" s="32"/>
      <c r="B131" s="32"/>
      <c r="C131" s="24" t="s">
        <v>42</v>
      </c>
      <c r="D131" s="56">
        <v>55.0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55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5561.0</v>
      </c>
      <c r="E132" s="59">
        <v>2765097.0</v>
      </c>
      <c r="F132" s="58">
        <v>201.1</v>
      </c>
      <c r="G132" s="29"/>
      <c r="H132" s="28"/>
      <c r="I132" s="28"/>
      <c r="J132" s="27"/>
      <c r="K132" s="29">
        <f>SUM(K129:K131)</f>
        <v>5553.170185</v>
      </c>
      <c r="L132" s="29">
        <f t="shared" ref="L132:L134" si="79">K132/(E132/100000)</f>
        <v>200.8309359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2870.0</v>
      </c>
      <c r="E133" s="57">
        <v>3043711.0</v>
      </c>
      <c r="F133" s="56">
        <v>94.3</v>
      </c>
      <c r="G133" s="27"/>
      <c r="H133" s="28"/>
      <c r="I133" s="28"/>
      <c r="J133" s="27">
        <f t="shared" ref="J133:J134" si="80">(44.6/48.7)*I121</f>
        <v>24.6536345</v>
      </c>
      <c r="K133" s="29">
        <f t="shared" ref="K133:K134" si="81">D133-J133</f>
        <v>2845.346366</v>
      </c>
      <c r="L133" s="29">
        <f t="shared" si="79"/>
        <v>93.48280325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14061.0</v>
      </c>
      <c r="E134" s="57">
        <v>1.3465904E7</v>
      </c>
      <c r="F134" s="56">
        <v>104.4</v>
      </c>
      <c r="G134" s="27"/>
      <c r="H134" s="28"/>
      <c r="I134" s="28"/>
      <c r="J134" s="27">
        <f t="shared" si="80"/>
        <v>72.34907598</v>
      </c>
      <c r="K134" s="29">
        <f t="shared" si="81"/>
        <v>13988.65092</v>
      </c>
      <c r="L134" s="29">
        <f t="shared" si="79"/>
        <v>103.8820039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75.0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75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17006.0</v>
      </c>
      <c r="E136" s="59">
        <v>1.6509615E7</v>
      </c>
      <c r="F136" s="58">
        <v>103.0</v>
      </c>
      <c r="G136" s="29"/>
      <c r="H136" s="28"/>
      <c r="I136" s="28"/>
      <c r="J136" s="27"/>
      <c r="K136" s="29">
        <f>SUM(K133:K135)</f>
        <v>16908.99729</v>
      </c>
      <c r="L136" s="29">
        <f t="shared" ref="L136:L139" si="82">K136/(E136/100000)</f>
        <v>102.4190891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23472.0</v>
      </c>
      <c r="E137" s="59">
        <v>2.0652175E7</v>
      </c>
      <c r="F137" s="58">
        <v>113.7</v>
      </c>
      <c r="G137" s="29"/>
      <c r="H137" s="28"/>
      <c r="I137" s="28"/>
      <c r="J137" s="27"/>
      <c r="K137" s="29">
        <f>SUM(K136,K132,K128,K124)</f>
        <v>23472</v>
      </c>
      <c r="L137" s="29">
        <f t="shared" si="82"/>
        <v>113.6538888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18.0</v>
      </c>
      <c r="E138" s="57">
        <v>59063.0</v>
      </c>
      <c r="F138" s="56" t="s">
        <v>60</v>
      </c>
      <c r="G138" s="27"/>
      <c r="H138" s="28"/>
      <c r="I138" s="28">
        <f>I141-I139</f>
        <v>41.67</v>
      </c>
      <c r="J138" s="27"/>
      <c r="K138" s="29">
        <f>D138+I138</f>
        <v>59.67</v>
      </c>
      <c r="L138" s="29">
        <f t="shared" si="82"/>
        <v>101.0277162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513.0</v>
      </c>
      <c r="E139" s="57">
        <v>183904.0</v>
      </c>
      <c r="F139" s="56">
        <v>278.9</v>
      </c>
      <c r="G139" s="27">
        <v>1.25</v>
      </c>
      <c r="H139" s="28">
        <f>D139*G139</f>
        <v>641.25</v>
      </c>
      <c r="I139" s="28">
        <f>H139-D139</f>
        <v>128.25</v>
      </c>
      <c r="J139" s="27"/>
      <c r="K139" s="29">
        <f>H139</f>
        <v>641.25</v>
      </c>
      <c r="L139" s="29">
        <f t="shared" si="82"/>
        <v>348.6873586</v>
      </c>
      <c r="M139" s="29">
        <f>L151*(E139/100000)</f>
        <v>280.1855127</v>
      </c>
      <c r="N139" s="27">
        <f>K139-M139</f>
        <v>361.0644873</v>
      </c>
      <c r="O139" s="42">
        <v>37.0</v>
      </c>
      <c r="P139" s="46">
        <v>42.25</v>
      </c>
      <c r="Q139" s="28">
        <f>N139*P139</f>
        <v>15254.97459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531.0</v>
      </c>
      <c r="E141" s="59">
        <v>242967.0</v>
      </c>
      <c r="F141" s="58">
        <v>218.5</v>
      </c>
      <c r="G141" s="29">
        <v>1.32</v>
      </c>
      <c r="H141" s="28">
        <f>D141*G141</f>
        <v>700.92</v>
      </c>
      <c r="I141" s="28">
        <f>H141-D141</f>
        <v>169.92</v>
      </c>
      <c r="J141" s="27"/>
      <c r="K141" s="29">
        <f>SUM(K138:K140)</f>
        <v>700.92</v>
      </c>
      <c r="L141" s="29">
        <f t="shared" ref="L141:L143" si="83">K141/(E141/100000)</f>
        <v>288.4836212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13.0</v>
      </c>
      <c r="E142" s="57">
        <v>32365.0</v>
      </c>
      <c r="F142" s="56" t="s">
        <v>60</v>
      </c>
      <c r="G142" s="27"/>
      <c r="H142" s="28"/>
      <c r="I142" s="28"/>
      <c r="J142" s="27">
        <f t="shared" ref="J142:J143" si="84">(0.5/48.7)*I138</f>
        <v>0.4278234086</v>
      </c>
      <c r="K142" s="29">
        <f t="shared" ref="K142:K143" si="85">D142-J142</f>
        <v>12.57217659</v>
      </c>
      <c r="L142" s="29">
        <f t="shared" si="83"/>
        <v>38.84497634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723.0</v>
      </c>
      <c r="E143" s="57">
        <v>1035924.0</v>
      </c>
      <c r="F143" s="56">
        <v>69.8</v>
      </c>
      <c r="G143" s="27"/>
      <c r="H143" s="28"/>
      <c r="I143" s="28"/>
      <c r="J143" s="27">
        <f t="shared" si="84"/>
        <v>1.316735113</v>
      </c>
      <c r="K143" s="29">
        <f t="shared" si="85"/>
        <v>721.6832649</v>
      </c>
      <c r="L143" s="29">
        <f t="shared" si="83"/>
        <v>69.66565741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741.0</v>
      </c>
      <c r="E145" s="59">
        <v>1068289.0</v>
      </c>
      <c r="F145" s="58">
        <v>69.4</v>
      </c>
      <c r="G145" s="29"/>
      <c r="H145" s="28"/>
      <c r="I145" s="28"/>
      <c r="J145" s="27"/>
      <c r="K145" s="29">
        <f>SUM(K142:K144)</f>
        <v>739.2554415</v>
      </c>
      <c r="L145" s="29">
        <f t="shared" ref="L145:L147" si="86">K145/(E145/100000)</f>
        <v>69.19994884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46.0</v>
      </c>
      <c r="E146" s="57">
        <v>120486.0</v>
      </c>
      <c r="F146" s="56">
        <v>38.2</v>
      </c>
      <c r="G146" s="27"/>
      <c r="H146" s="28"/>
      <c r="I146" s="28"/>
      <c r="J146" s="27">
        <f t="shared" ref="J146:J147" si="87">(3.6/48.7)*I138</f>
        <v>3.080328542</v>
      </c>
      <c r="K146" s="29">
        <f t="shared" ref="K146:K147" si="88">D146-J146</f>
        <v>42.91967146</v>
      </c>
      <c r="L146" s="29">
        <f t="shared" si="86"/>
        <v>35.62212328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8287.0</v>
      </c>
      <c r="E147" s="57">
        <v>2814560.0</v>
      </c>
      <c r="F147" s="56">
        <v>294.4</v>
      </c>
      <c r="G147" s="27"/>
      <c r="H147" s="28"/>
      <c r="I147" s="28"/>
      <c r="J147" s="27">
        <f t="shared" si="87"/>
        <v>9.480492813</v>
      </c>
      <c r="K147" s="29">
        <f t="shared" si="88"/>
        <v>8277.519507</v>
      </c>
      <c r="L147" s="29">
        <f t="shared" si="86"/>
        <v>294.0963954</v>
      </c>
      <c r="M147" s="29">
        <f>L151*(E147/100000)</f>
        <v>4288.101056</v>
      </c>
      <c r="N147" s="27">
        <f>K147-M147</f>
        <v>3989.418451</v>
      </c>
      <c r="O147" s="42">
        <v>37.0</v>
      </c>
      <c r="P147" s="46">
        <v>42.25</v>
      </c>
      <c r="Q147" s="28">
        <f>N147*P147</f>
        <v>168552.9295</v>
      </c>
    </row>
    <row r="148">
      <c r="A148" s="32"/>
      <c r="B148" s="32"/>
      <c r="C148" s="24" t="s">
        <v>42</v>
      </c>
      <c r="D148" s="56">
        <v>52.0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8385.0</v>
      </c>
      <c r="E149" s="59">
        <v>2935046.0</v>
      </c>
      <c r="F149" s="58">
        <v>285.7</v>
      </c>
      <c r="G149" s="29"/>
      <c r="H149" s="28"/>
      <c r="I149" s="28"/>
      <c r="J149" s="27"/>
      <c r="K149" s="29">
        <f>SUM(K146:K148)</f>
        <v>8372.439179</v>
      </c>
      <c r="L149" s="29">
        <f t="shared" ref="L149:L151" si="89">K149/(E149/100000)</f>
        <v>285.2575114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3782.0</v>
      </c>
      <c r="E150" s="57">
        <v>2751084.0</v>
      </c>
      <c r="F150" s="56">
        <v>137.5</v>
      </c>
      <c r="G150" s="27"/>
      <c r="H150" s="28"/>
      <c r="I150" s="28"/>
      <c r="J150" s="27">
        <f t="shared" ref="J150:J151" si="90">(44.6/48.7)*I138</f>
        <v>38.16184805</v>
      </c>
      <c r="K150" s="29">
        <f t="shared" ref="K150:K151" si="91">D150-J150</f>
        <v>3743.838152</v>
      </c>
      <c r="L150" s="29">
        <f t="shared" si="89"/>
        <v>136.0859266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23334.0</v>
      </c>
      <c r="E151" s="57">
        <v>1.5238532E7</v>
      </c>
      <c r="F151" s="56">
        <v>153.1</v>
      </c>
      <c r="G151" s="27"/>
      <c r="H151" s="28"/>
      <c r="I151" s="28"/>
      <c r="J151" s="27">
        <f t="shared" si="90"/>
        <v>117.4527721</v>
      </c>
      <c r="K151" s="29">
        <f t="shared" si="91"/>
        <v>23216.54723</v>
      </c>
      <c r="L151" s="29">
        <f t="shared" si="89"/>
        <v>152.3542243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27238.0</v>
      </c>
      <c r="E153" s="59">
        <v>1.7989616E7</v>
      </c>
      <c r="F153" s="58">
        <v>151.4</v>
      </c>
      <c r="G153" s="29"/>
      <c r="H153" s="28"/>
      <c r="I153" s="28"/>
      <c r="J153" s="27"/>
      <c r="K153" s="29">
        <f>SUM(K150:K152)</f>
        <v>27082.38538</v>
      </c>
      <c r="L153" s="29">
        <f t="shared" ref="L153:L156" si="92">K153/(E153/100000)</f>
        <v>150.544544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36895.0</v>
      </c>
      <c r="E154" s="59">
        <v>2.2235918E7</v>
      </c>
      <c r="F154" s="58">
        <v>165.9</v>
      </c>
      <c r="G154" s="29"/>
      <c r="H154" s="28"/>
      <c r="I154" s="28"/>
      <c r="J154" s="27"/>
      <c r="K154" s="29">
        <f>SUM(K153,K149,K145,K141)</f>
        <v>36895</v>
      </c>
      <c r="L154" s="29">
        <f t="shared" si="92"/>
        <v>165.9252386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18.0</v>
      </c>
      <c r="E155" s="57">
        <v>49552.0</v>
      </c>
      <c r="F155" s="56" t="s">
        <v>60</v>
      </c>
      <c r="G155" s="27"/>
      <c r="H155" s="28"/>
      <c r="I155" s="28">
        <f>I158-I156</f>
        <v>46.57</v>
      </c>
      <c r="J155" s="27"/>
      <c r="K155" s="29">
        <f>D155+I155</f>
        <v>64.57</v>
      </c>
      <c r="L155" s="29">
        <f t="shared" si="92"/>
        <v>130.3075557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583.0</v>
      </c>
      <c r="E156" s="57">
        <v>185309.0</v>
      </c>
      <c r="F156" s="56">
        <v>314.6</v>
      </c>
      <c r="G156" s="27">
        <v>1.25</v>
      </c>
      <c r="H156" s="28">
        <f>D156*G156</f>
        <v>728.75</v>
      </c>
      <c r="I156" s="28">
        <f>H156-D156</f>
        <v>145.75</v>
      </c>
      <c r="J156" s="27"/>
      <c r="K156" s="29">
        <f>H156</f>
        <v>728.75</v>
      </c>
      <c r="L156" s="29">
        <f t="shared" si="92"/>
        <v>393.262065</v>
      </c>
      <c r="M156" s="29">
        <f>L168*(E156/100000)</f>
        <v>407.1032664</v>
      </c>
      <c r="N156" s="27">
        <f>K156-M156</f>
        <v>321.6467336</v>
      </c>
      <c r="O156" s="42">
        <v>42.0</v>
      </c>
      <c r="P156" s="46">
        <v>37.65</v>
      </c>
      <c r="Q156" s="28">
        <f>N156*P156</f>
        <v>12109.99952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601.0</v>
      </c>
      <c r="E158" s="59">
        <v>234861.0</v>
      </c>
      <c r="F158" s="58">
        <v>255.9</v>
      </c>
      <c r="G158" s="29">
        <v>1.32</v>
      </c>
      <c r="H158" s="28">
        <f>D158*G158</f>
        <v>793.32</v>
      </c>
      <c r="I158" s="28">
        <f>H158-D158</f>
        <v>192.32</v>
      </c>
      <c r="J158" s="27"/>
      <c r="K158" s="29">
        <f>SUM(K155:K157)</f>
        <v>793.32</v>
      </c>
      <c r="L158" s="29">
        <f t="shared" ref="L158:L160" si="93">K158/(E158/100000)</f>
        <v>337.7827736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12.0</v>
      </c>
      <c r="E159" s="57">
        <v>27117.0</v>
      </c>
      <c r="F159" s="56" t="s">
        <v>60</v>
      </c>
      <c r="G159" s="27"/>
      <c r="H159" s="28"/>
      <c r="I159" s="28"/>
      <c r="J159" s="27">
        <f t="shared" ref="J159:J160" si="94">(0.5/48.7)*I155</f>
        <v>0.4781314168</v>
      </c>
      <c r="K159" s="29">
        <f t="shared" ref="K159:K160" si="95">D159-J159</f>
        <v>11.52186858</v>
      </c>
      <c r="L159" s="29">
        <f t="shared" si="93"/>
        <v>42.48946632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962.0</v>
      </c>
      <c r="E160" s="57">
        <v>959069.0</v>
      </c>
      <c r="F160" s="56">
        <v>100.3</v>
      </c>
      <c r="G160" s="27"/>
      <c r="H160" s="28"/>
      <c r="I160" s="28"/>
      <c r="J160" s="27">
        <f t="shared" si="94"/>
        <v>1.496406571</v>
      </c>
      <c r="K160" s="29">
        <f t="shared" si="95"/>
        <v>960.5035934</v>
      </c>
      <c r="L160" s="29">
        <f t="shared" si="93"/>
        <v>100.1495819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977.0</v>
      </c>
      <c r="E162" s="59">
        <v>986186.0</v>
      </c>
      <c r="F162" s="58">
        <v>99.1</v>
      </c>
      <c r="G162" s="29"/>
      <c r="H162" s="28"/>
      <c r="I162" s="28"/>
      <c r="J162" s="27"/>
      <c r="K162" s="29">
        <f>SUM(K159:K161)</f>
        <v>975.025462</v>
      </c>
      <c r="L162" s="29">
        <f t="shared" ref="L162:L164" si="96">K162/(E162/100000)</f>
        <v>98.86831308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58.0</v>
      </c>
      <c r="E163" s="57">
        <v>100292.0</v>
      </c>
      <c r="F163" s="56">
        <v>57.8</v>
      </c>
      <c r="G163" s="27"/>
      <c r="H163" s="28"/>
      <c r="I163" s="28"/>
      <c r="J163" s="27">
        <f t="shared" ref="J163:J164" si="97">(3.6/48.7)*I155</f>
        <v>3.442546201</v>
      </c>
      <c r="K163" s="29">
        <f t="shared" ref="K163:K164" si="98">D163-J163</f>
        <v>54.5574538</v>
      </c>
      <c r="L163" s="29">
        <f t="shared" si="96"/>
        <v>54.39860986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12149.0</v>
      </c>
      <c r="E164" s="57">
        <v>2779558.0</v>
      </c>
      <c r="F164" s="56">
        <v>437.1</v>
      </c>
      <c r="G164" s="27"/>
      <c r="H164" s="28"/>
      <c r="I164" s="28"/>
      <c r="J164" s="27">
        <f t="shared" si="97"/>
        <v>10.77412731</v>
      </c>
      <c r="K164" s="29">
        <f t="shared" si="98"/>
        <v>12138.22587</v>
      </c>
      <c r="L164" s="29">
        <f t="shared" si="96"/>
        <v>436.6962615</v>
      </c>
      <c r="M164" s="29">
        <f>L168*(E164/100000)</f>
        <v>6106.379835</v>
      </c>
      <c r="N164" s="27">
        <f>K164-M164</f>
        <v>6031.846037</v>
      </c>
      <c r="O164" s="42">
        <v>42.0</v>
      </c>
      <c r="P164" s="46">
        <v>37.65</v>
      </c>
      <c r="Q164" s="28">
        <f>N164*P164</f>
        <v>227099.0033</v>
      </c>
    </row>
    <row r="165">
      <c r="A165" s="32"/>
      <c r="B165" s="32"/>
      <c r="C165" s="24" t="s">
        <v>42</v>
      </c>
      <c r="D165" s="56">
        <v>95.0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12302.0</v>
      </c>
      <c r="E166" s="59">
        <v>2879850.0</v>
      </c>
      <c r="F166" s="58">
        <v>427.2</v>
      </c>
      <c r="G166" s="29"/>
      <c r="H166" s="28"/>
      <c r="I166" s="28"/>
      <c r="J166" s="27"/>
      <c r="K166" s="29">
        <f>SUM(K163:K165)</f>
        <v>12287.78333</v>
      </c>
      <c r="L166" s="29">
        <f t="shared" ref="L166:L168" si="99">K166/(E166/100000)</f>
        <v>426.6813663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4494.0</v>
      </c>
      <c r="E167" s="57">
        <v>2292385.0</v>
      </c>
      <c r="F167" s="56">
        <v>196.0</v>
      </c>
      <c r="G167" s="27"/>
      <c r="H167" s="28"/>
      <c r="I167" s="28"/>
      <c r="J167" s="27">
        <f t="shared" ref="J167:J168" si="100">(44.6/48.7)*I155</f>
        <v>42.64932238</v>
      </c>
      <c r="K167" s="29">
        <f t="shared" ref="K167:K168" si="101">D167-J167</f>
        <v>4451.350678</v>
      </c>
      <c r="L167" s="29">
        <f t="shared" si="99"/>
        <v>194.1798903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36212.0</v>
      </c>
      <c r="E168" s="57">
        <v>1.6422552E7</v>
      </c>
      <c r="F168" s="56">
        <v>220.5</v>
      </c>
      <c r="G168" s="27"/>
      <c r="H168" s="28"/>
      <c r="I168" s="28"/>
      <c r="J168" s="27">
        <f t="shared" si="100"/>
        <v>133.4794661</v>
      </c>
      <c r="K168" s="29">
        <f t="shared" si="101"/>
        <v>36078.52053</v>
      </c>
      <c r="L168" s="29">
        <f t="shared" si="99"/>
        <v>219.6888799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193.0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193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40899.0</v>
      </c>
      <c r="E170" s="59">
        <v>1.8714937E7</v>
      </c>
      <c r="F170" s="58">
        <v>218.5</v>
      </c>
      <c r="G170" s="29"/>
      <c r="H170" s="28"/>
      <c r="I170" s="28"/>
      <c r="J170" s="27"/>
      <c r="K170" s="29">
        <f>SUM(K167:K169)</f>
        <v>40722.87121</v>
      </c>
      <c r="L170" s="29">
        <f t="shared" ref="L170:L173" si="102">K170/(E170/100000)</f>
        <v>217.595556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54779.0</v>
      </c>
      <c r="E171" s="59">
        <v>2.2815834E7</v>
      </c>
      <c r="F171" s="58">
        <v>240.1</v>
      </c>
      <c r="G171" s="29"/>
      <c r="H171" s="28"/>
      <c r="I171" s="28"/>
      <c r="J171" s="27"/>
      <c r="K171" s="29">
        <f>SUM(K170,K166,K162,K158)</f>
        <v>54779</v>
      </c>
      <c r="L171" s="29">
        <f t="shared" si="102"/>
        <v>240.0920343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24.0</v>
      </c>
      <c r="E172" s="57">
        <v>37719.0</v>
      </c>
      <c r="F172" s="56">
        <v>63.6</v>
      </c>
      <c r="G172" s="27"/>
      <c r="H172" s="28"/>
      <c r="I172" s="28">
        <f>I175-I173</f>
        <v>85.62</v>
      </c>
      <c r="J172" s="27"/>
      <c r="K172" s="29">
        <f>D172+I172</f>
        <v>109.62</v>
      </c>
      <c r="L172" s="29">
        <f t="shared" si="102"/>
        <v>290.6227631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721.0</v>
      </c>
      <c r="E173" s="57">
        <v>161623.0</v>
      </c>
      <c r="F173" s="56">
        <v>446.1</v>
      </c>
      <c r="G173" s="27">
        <v>1.42</v>
      </c>
      <c r="H173" s="28">
        <f>D173*G173</f>
        <v>1023.82</v>
      </c>
      <c r="I173" s="28">
        <f>H173-D173</f>
        <v>302.82</v>
      </c>
      <c r="J173" s="27"/>
      <c r="K173" s="29">
        <f>H173</f>
        <v>1023.82</v>
      </c>
      <c r="L173" s="29">
        <f t="shared" si="102"/>
        <v>633.4618216</v>
      </c>
      <c r="M173" s="29">
        <f>L185*(E172/100000)</f>
        <v>122.2703674</v>
      </c>
      <c r="N173" s="27">
        <f>K173-M173</f>
        <v>901.5496326</v>
      </c>
      <c r="O173" s="42">
        <v>47.0</v>
      </c>
      <c r="P173" s="46">
        <v>33.15</v>
      </c>
      <c r="Q173" s="28">
        <f>N173*P173</f>
        <v>29886.37032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747.0</v>
      </c>
      <c r="E175" s="59">
        <v>199342.0</v>
      </c>
      <c r="F175" s="58">
        <v>374.7</v>
      </c>
      <c r="G175" s="29">
        <v>1.52</v>
      </c>
      <c r="H175" s="28">
        <f>D175*G175</f>
        <v>1135.44</v>
      </c>
      <c r="I175" s="28">
        <f>H175-D175</f>
        <v>388.44</v>
      </c>
      <c r="J175" s="27"/>
      <c r="K175" s="29">
        <f>SUM(K172:K174)</f>
        <v>1135.44</v>
      </c>
      <c r="L175" s="29">
        <f t="shared" ref="L175:L177" si="103">K175/(E175/100000)</f>
        <v>569.5939641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31.0</v>
      </c>
      <c r="E176" s="57">
        <v>20708.0</v>
      </c>
      <c r="F176" s="56">
        <v>149.7</v>
      </c>
      <c r="G176" s="27"/>
      <c r="H176" s="28"/>
      <c r="I176" s="28"/>
      <c r="J176" s="27">
        <f t="shared" ref="J176:J177" si="104">(0.5/48.7)*I172</f>
        <v>0.8790554415</v>
      </c>
      <c r="K176" s="29">
        <f t="shared" ref="K176:K177" si="105">D176-J176</f>
        <v>30.12094456</v>
      </c>
      <c r="L176" s="29">
        <f t="shared" si="103"/>
        <v>145.4555947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1398.0</v>
      </c>
      <c r="E177" s="57">
        <v>861696.0</v>
      </c>
      <c r="F177" s="56">
        <v>162.2</v>
      </c>
      <c r="G177" s="27"/>
      <c r="H177" s="28"/>
      <c r="I177" s="28"/>
      <c r="J177" s="27">
        <f t="shared" si="104"/>
        <v>3.109034908</v>
      </c>
      <c r="K177" s="29">
        <f t="shared" si="105"/>
        <v>1394.890965</v>
      </c>
      <c r="L177" s="29">
        <f t="shared" si="103"/>
        <v>161.8773866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1436.0</v>
      </c>
      <c r="E179" s="59">
        <v>882404.0</v>
      </c>
      <c r="F179" s="58">
        <v>162.7</v>
      </c>
      <c r="G179" s="29"/>
      <c r="H179" s="28"/>
      <c r="I179" s="28"/>
      <c r="J179" s="27"/>
      <c r="K179" s="29">
        <f>SUM(K176:K178)</f>
        <v>1432.01191</v>
      </c>
      <c r="L179" s="29">
        <f t="shared" ref="L179:L181" si="106">K179/(E179/100000)</f>
        <v>162.2852922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105.0</v>
      </c>
      <c r="E180" s="57">
        <v>80262.0</v>
      </c>
      <c r="F180" s="56">
        <v>130.8</v>
      </c>
      <c r="G180" s="27"/>
      <c r="H180" s="28"/>
      <c r="I180" s="28"/>
      <c r="J180" s="27">
        <f t="shared" ref="J180:J181" si="107">(3.6/48.7)*I172</f>
        <v>6.329199179</v>
      </c>
      <c r="K180" s="29">
        <f t="shared" ref="K180:K181" si="108">D180-J180</f>
        <v>98.67080082</v>
      </c>
      <c r="L180" s="29">
        <f t="shared" si="106"/>
        <v>122.935886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15657.0</v>
      </c>
      <c r="E181" s="57">
        <v>2377814.0</v>
      </c>
      <c r="F181" s="56">
        <v>658.5</v>
      </c>
      <c r="G181" s="27"/>
      <c r="H181" s="28"/>
      <c r="I181" s="28"/>
      <c r="J181" s="27">
        <f t="shared" si="107"/>
        <v>22.38505133</v>
      </c>
      <c r="K181" s="29">
        <f t="shared" si="108"/>
        <v>15634.61495</v>
      </c>
      <c r="L181" s="29">
        <f t="shared" si="106"/>
        <v>657.5205188</v>
      </c>
      <c r="M181" s="29">
        <f>L185*(E181/100000)</f>
        <v>7707.95067</v>
      </c>
      <c r="N181" s="27">
        <f>K181-M181</f>
        <v>7926.664278</v>
      </c>
      <c r="O181" s="42">
        <v>47.0</v>
      </c>
      <c r="P181" s="46">
        <v>33.15</v>
      </c>
      <c r="Q181" s="28">
        <f>N181*P181</f>
        <v>262768.9208</v>
      </c>
    </row>
    <row r="182">
      <c r="A182" s="32"/>
      <c r="B182" s="32"/>
      <c r="C182" s="24" t="s">
        <v>42</v>
      </c>
      <c r="D182" s="56">
        <v>105.0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15867.0</v>
      </c>
      <c r="E183" s="59">
        <v>2458076.0</v>
      </c>
      <c r="F183" s="58">
        <v>645.5</v>
      </c>
      <c r="G183" s="29"/>
      <c r="H183" s="28"/>
      <c r="I183" s="28"/>
      <c r="J183" s="27"/>
      <c r="K183" s="29">
        <f>SUM(K180:K182)</f>
        <v>15838.28575</v>
      </c>
      <c r="L183" s="29">
        <f t="shared" ref="L183:L185" si="109">K183/(E183/100000)</f>
        <v>644.3366987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5237.0</v>
      </c>
      <c r="E184" s="57">
        <v>1773707.0</v>
      </c>
      <c r="F184" s="56">
        <v>295.3</v>
      </c>
      <c r="G184" s="27"/>
      <c r="H184" s="28"/>
      <c r="I184" s="28"/>
      <c r="J184" s="27">
        <f t="shared" ref="J184:J185" si="110">(44.6/48.7)*I172</f>
        <v>78.41174538</v>
      </c>
      <c r="K184" s="29">
        <f t="shared" ref="K184:K185" si="111">D184-J184</f>
        <v>5158.588255</v>
      </c>
      <c r="L184" s="29">
        <f t="shared" si="109"/>
        <v>290.8365505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50151.0</v>
      </c>
      <c r="E185" s="57">
        <v>1.5385454E7</v>
      </c>
      <c r="F185" s="56">
        <v>326.0</v>
      </c>
      <c r="G185" s="27"/>
      <c r="H185" s="28"/>
      <c r="I185" s="28"/>
      <c r="J185" s="27">
        <f t="shared" si="110"/>
        <v>277.3259138</v>
      </c>
      <c r="K185" s="29">
        <f t="shared" si="111"/>
        <v>49873.67409</v>
      </c>
      <c r="L185" s="29">
        <f t="shared" si="109"/>
        <v>324.1612115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246.0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246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55634.0</v>
      </c>
      <c r="E187" s="59">
        <v>1.7159161E7</v>
      </c>
      <c r="F187" s="58">
        <v>324.2</v>
      </c>
      <c r="G187" s="29"/>
      <c r="H187" s="28"/>
      <c r="I187" s="28"/>
      <c r="J187" s="27"/>
      <c r="K187" s="29">
        <f>SUM(K184:K186)</f>
        <v>55278.26234</v>
      </c>
      <c r="L187" s="29">
        <f t="shared" ref="L187:L190" si="112">K187/(E187/100000)</f>
        <v>322.1501467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73684.0</v>
      </c>
      <c r="E188" s="59">
        <v>2.0698983E7</v>
      </c>
      <c r="F188" s="58">
        <v>356.0</v>
      </c>
      <c r="G188" s="29"/>
      <c r="H188" s="28"/>
      <c r="I188" s="28"/>
      <c r="J188" s="27"/>
      <c r="K188" s="29">
        <f>SUM(K187,K183,K179,K175)</f>
        <v>73684</v>
      </c>
      <c r="L188" s="29">
        <f t="shared" si="112"/>
        <v>355.9788421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11.0</v>
      </c>
      <c r="E189" s="57">
        <v>27231.0</v>
      </c>
      <c r="F189" s="56" t="s">
        <v>60</v>
      </c>
      <c r="G189" s="27"/>
      <c r="H189" s="28"/>
      <c r="I189" s="28">
        <f>I192-I190</f>
        <v>86.66</v>
      </c>
      <c r="J189" s="27"/>
      <c r="K189" s="29">
        <f>D189+I189</f>
        <v>97.66</v>
      </c>
      <c r="L189" s="29">
        <f t="shared" si="112"/>
        <v>358.6353788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799.0</v>
      </c>
      <c r="E190" s="57">
        <v>137239.0</v>
      </c>
      <c r="F190" s="56">
        <v>582.2</v>
      </c>
      <c r="G190" s="27">
        <v>1.42</v>
      </c>
      <c r="H190" s="28">
        <f>D190*G190</f>
        <v>1134.58</v>
      </c>
      <c r="I190" s="28">
        <f>H190-D190</f>
        <v>335.58</v>
      </c>
      <c r="J190" s="27"/>
      <c r="K190" s="29">
        <f>H190</f>
        <v>1134.58</v>
      </c>
      <c r="L190" s="29">
        <f t="shared" si="112"/>
        <v>826.7183527</v>
      </c>
      <c r="M190" s="29">
        <f>L202*(E190/100000)</f>
        <v>637.2920283</v>
      </c>
      <c r="N190" s="27">
        <f>K190-M190</f>
        <v>497.2879717</v>
      </c>
      <c r="O190" s="42">
        <v>52.0</v>
      </c>
      <c r="P190" s="46">
        <v>28.75</v>
      </c>
      <c r="Q190" s="28">
        <f>N190*P190</f>
        <v>14297.02919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812.0</v>
      </c>
      <c r="E192" s="59">
        <v>164470.0</v>
      </c>
      <c r="F192" s="58">
        <v>493.7</v>
      </c>
      <c r="G192" s="29">
        <v>1.52</v>
      </c>
      <c r="H192" s="28">
        <f>D192*G192</f>
        <v>1234.24</v>
      </c>
      <c r="I192" s="28">
        <f>H192-D192</f>
        <v>422.24</v>
      </c>
      <c r="J192" s="27"/>
      <c r="K192" s="29">
        <f>SUM(K189:K191)</f>
        <v>1234.24</v>
      </c>
      <c r="L192" s="29">
        <f t="shared" ref="L192:L194" si="113">K192/(E192/100000)</f>
        <v>750.4347297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28.0</v>
      </c>
      <c r="E193" s="57">
        <v>15596.0</v>
      </c>
      <c r="F193" s="56">
        <v>179.5</v>
      </c>
      <c r="G193" s="27"/>
      <c r="H193" s="28"/>
      <c r="I193" s="28"/>
      <c r="J193" s="27">
        <f t="shared" ref="J193:J194" si="114">(0.5/48.7)*I189</f>
        <v>0.8897330595</v>
      </c>
      <c r="K193" s="29">
        <f t="shared" ref="K193:K194" si="115">D193-J193</f>
        <v>27.11026694</v>
      </c>
      <c r="L193" s="29">
        <f t="shared" si="113"/>
        <v>173.8283338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1814.0</v>
      </c>
      <c r="E194" s="57">
        <v>737066.0</v>
      </c>
      <c r="F194" s="56">
        <v>246.1</v>
      </c>
      <c r="G194" s="27"/>
      <c r="H194" s="28"/>
      <c r="I194" s="28"/>
      <c r="J194" s="27">
        <f t="shared" si="114"/>
        <v>3.445379877</v>
      </c>
      <c r="K194" s="29">
        <f t="shared" si="115"/>
        <v>1810.55462</v>
      </c>
      <c r="L194" s="29">
        <f t="shared" si="113"/>
        <v>245.6434865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11.0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11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1853.0</v>
      </c>
      <c r="E196" s="59">
        <v>752662.0</v>
      </c>
      <c r="F196" s="58">
        <v>246.2</v>
      </c>
      <c r="G196" s="29"/>
      <c r="H196" s="28"/>
      <c r="I196" s="28"/>
      <c r="J196" s="27"/>
      <c r="K196" s="29">
        <f>SUM(K193:K195)</f>
        <v>1848.664887</v>
      </c>
      <c r="L196" s="29">
        <f t="shared" ref="L196:L198" si="116">K196/(E196/100000)</f>
        <v>245.6168754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88.0</v>
      </c>
      <c r="E197" s="57">
        <v>61028.0</v>
      </c>
      <c r="F197" s="56">
        <v>144.2</v>
      </c>
      <c r="G197" s="27"/>
      <c r="H197" s="28"/>
      <c r="I197" s="28"/>
      <c r="J197" s="27">
        <f t="shared" ref="J197:J198" si="117">(3.6/48.7)*I189</f>
        <v>6.406078029</v>
      </c>
      <c r="K197" s="29">
        <f t="shared" ref="K197:K198" si="118">D197-J197</f>
        <v>81.59392197</v>
      </c>
      <c r="L197" s="29">
        <f t="shared" si="116"/>
        <v>133.6991577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18441.0</v>
      </c>
      <c r="E198" s="57">
        <v>1978899.0</v>
      </c>
      <c r="F198" s="56">
        <v>931.9</v>
      </c>
      <c r="G198" s="27"/>
      <c r="H198" s="28"/>
      <c r="I198" s="28"/>
      <c r="J198" s="27">
        <f t="shared" si="117"/>
        <v>24.80673511</v>
      </c>
      <c r="K198" s="29">
        <f t="shared" si="118"/>
        <v>18416.19326</v>
      </c>
      <c r="L198" s="29">
        <f t="shared" si="116"/>
        <v>930.6282567</v>
      </c>
      <c r="M198" s="29">
        <f>L202*(E198/100000)</f>
        <v>9189.345284</v>
      </c>
      <c r="N198" s="27">
        <f>K198-M198</f>
        <v>9226.84798</v>
      </c>
      <c r="O198" s="42">
        <v>52.0</v>
      </c>
      <c r="P198" s="46">
        <v>28.75</v>
      </c>
      <c r="Q198" s="28">
        <f>N198*P198</f>
        <v>265271.8794</v>
      </c>
    </row>
    <row r="199">
      <c r="A199" s="32"/>
      <c r="B199" s="32"/>
      <c r="C199" s="24" t="s">
        <v>42</v>
      </c>
      <c r="D199" s="56">
        <v>122.0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18651.0</v>
      </c>
      <c r="E200" s="59">
        <v>2039927.0</v>
      </c>
      <c r="F200" s="58">
        <v>914.3</v>
      </c>
      <c r="G200" s="29"/>
      <c r="H200" s="28"/>
      <c r="I200" s="28"/>
      <c r="J200" s="27"/>
      <c r="K200" s="29">
        <f>SUM(K197:K199)</f>
        <v>18619.78719</v>
      </c>
      <c r="L200" s="29">
        <f t="shared" ref="L200:L202" si="119">K200/(E200/100000)</f>
        <v>912.7673288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5838.0</v>
      </c>
      <c r="E201" s="57">
        <v>1382149.0</v>
      </c>
      <c r="F201" s="56">
        <v>422.4</v>
      </c>
      <c r="G201" s="27"/>
      <c r="H201" s="28"/>
      <c r="I201" s="28"/>
      <c r="J201" s="27">
        <f t="shared" ref="J201:J202" si="120">(44.6/48.7)*I189</f>
        <v>79.36418891</v>
      </c>
      <c r="K201" s="29">
        <f t="shared" ref="K201:K202" si="121">D201-J201</f>
        <v>5758.635811</v>
      </c>
      <c r="L201" s="29">
        <f t="shared" si="119"/>
        <v>416.6436333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66935.0</v>
      </c>
      <c r="E202" s="57">
        <v>1.4348077E7</v>
      </c>
      <c r="F202" s="56">
        <v>466.5</v>
      </c>
      <c r="G202" s="27"/>
      <c r="H202" s="28"/>
      <c r="I202" s="28"/>
      <c r="J202" s="27">
        <f t="shared" si="120"/>
        <v>307.327885</v>
      </c>
      <c r="K202" s="29">
        <f t="shared" si="121"/>
        <v>66627.67211</v>
      </c>
      <c r="L202" s="29">
        <f t="shared" si="119"/>
        <v>464.3665637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292.0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292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73065.0</v>
      </c>
      <c r="E204" s="59">
        <v>1.5730226E7</v>
      </c>
      <c r="F204" s="58">
        <v>464.5</v>
      </c>
      <c r="G204" s="29"/>
      <c r="H204" s="28"/>
      <c r="I204" s="28"/>
      <c r="J204" s="27"/>
      <c r="K204" s="29">
        <f>SUM(K201:K203)</f>
        <v>72678.30793</v>
      </c>
      <c r="L204" s="29">
        <f t="shared" ref="L204:L207" si="122">K204/(E204/100000)</f>
        <v>462.0296487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94381.0</v>
      </c>
      <c r="E205" s="59">
        <v>1.8687285E7</v>
      </c>
      <c r="F205" s="58">
        <v>505.1</v>
      </c>
      <c r="G205" s="29"/>
      <c r="H205" s="28"/>
      <c r="I205" s="28"/>
      <c r="J205" s="27"/>
      <c r="K205" s="29">
        <f>SUM(K204,K200,K196,K192)</f>
        <v>94381</v>
      </c>
      <c r="L205" s="29">
        <f t="shared" si="122"/>
        <v>505.0546401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17.0</v>
      </c>
      <c r="E206" s="57">
        <v>16892.0</v>
      </c>
      <c r="F206" s="56" t="s">
        <v>60</v>
      </c>
      <c r="G206" s="27"/>
      <c r="H206" s="28"/>
      <c r="I206" s="28">
        <f>I209-I207</f>
        <v>87.7</v>
      </c>
      <c r="J206" s="27"/>
      <c r="K206" s="29">
        <f>D206+I206</f>
        <v>104.7</v>
      </c>
      <c r="L206" s="29">
        <f t="shared" si="122"/>
        <v>619.8200332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801.0</v>
      </c>
      <c r="E207" s="57">
        <v>94985.0</v>
      </c>
      <c r="F207" s="56">
        <v>843.3</v>
      </c>
      <c r="G207" s="27">
        <v>1.28</v>
      </c>
      <c r="H207" s="28">
        <f>D207*G207</f>
        <v>1025.28</v>
      </c>
      <c r="I207" s="28">
        <f>H207-D207</f>
        <v>224.28</v>
      </c>
      <c r="J207" s="27"/>
      <c r="K207" s="29">
        <f>H207</f>
        <v>1025.28</v>
      </c>
      <c r="L207" s="29">
        <f t="shared" si="122"/>
        <v>1079.412539</v>
      </c>
      <c r="M207" s="29">
        <f>L219*(E207/100000)</f>
        <v>704.6459717</v>
      </c>
      <c r="N207" s="27">
        <f>K207-M207</f>
        <v>320.6340283</v>
      </c>
      <c r="O207" s="42">
        <v>57.0</v>
      </c>
      <c r="P207" s="46">
        <v>24.5</v>
      </c>
      <c r="Q207" s="28">
        <f>N207*P207</f>
        <v>7855.533692</v>
      </c>
    </row>
    <row r="208">
      <c r="A208" s="32"/>
      <c r="B208" s="32"/>
      <c r="C208" s="24" t="s">
        <v>42</v>
      </c>
      <c r="D208" s="56">
        <v>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821.0</v>
      </c>
      <c r="E209" s="59">
        <v>111877.0</v>
      </c>
      <c r="F209" s="58">
        <v>733.8</v>
      </c>
      <c r="G209" s="29">
        <v>1.38</v>
      </c>
      <c r="H209" s="28">
        <f>D209*G209</f>
        <v>1132.98</v>
      </c>
      <c r="I209" s="28">
        <f>H209-D209</f>
        <v>311.98</v>
      </c>
      <c r="J209" s="27"/>
      <c r="K209" s="29">
        <f>SUM(K206:K208)</f>
        <v>1132.98</v>
      </c>
      <c r="L209" s="29">
        <f t="shared" ref="L209:L211" si="123">K209/(E209/100000)</f>
        <v>1012.701449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30.0</v>
      </c>
      <c r="E210" s="57">
        <v>9784.0</v>
      </c>
      <c r="F210" s="56">
        <v>306.6</v>
      </c>
      <c r="G210" s="27"/>
      <c r="H210" s="28"/>
      <c r="I210" s="28"/>
      <c r="J210" s="27">
        <f t="shared" ref="J210:J211" si="124">(0.5/48.7)*I206</f>
        <v>0.9004106776</v>
      </c>
      <c r="K210" s="29">
        <f t="shared" ref="K210:K211" si="125">D210-J210</f>
        <v>29.09958932</v>
      </c>
      <c r="L210" s="29">
        <f t="shared" si="123"/>
        <v>297.4201689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2000.0</v>
      </c>
      <c r="E211" s="57">
        <v>508249.0</v>
      </c>
      <c r="F211" s="56">
        <v>393.5</v>
      </c>
      <c r="G211" s="27"/>
      <c r="H211" s="28"/>
      <c r="I211" s="28"/>
      <c r="J211" s="27">
        <f t="shared" si="124"/>
        <v>2.302669405</v>
      </c>
      <c r="K211" s="29">
        <f t="shared" si="125"/>
        <v>1997.697331</v>
      </c>
      <c r="L211" s="29">
        <f t="shared" si="123"/>
        <v>393.0548472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2043.0</v>
      </c>
      <c r="E213" s="59">
        <v>518033.0</v>
      </c>
      <c r="F213" s="58">
        <v>394.4</v>
      </c>
      <c r="G213" s="29"/>
      <c r="H213" s="28"/>
      <c r="I213" s="28"/>
      <c r="J213" s="27"/>
      <c r="K213" s="29">
        <f>SUM(K210:K212)</f>
        <v>2039.79692</v>
      </c>
      <c r="L213" s="29">
        <f t="shared" ref="L213:L215" si="126">K213/(E213/100000)</f>
        <v>393.7581042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78.0</v>
      </c>
      <c r="E214" s="57">
        <v>39978.0</v>
      </c>
      <c r="F214" s="56">
        <v>195.1</v>
      </c>
      <c r="G214" s="27"/>
      <c r="H214" s="28"/>
      <c r="I214" s="28"/>
      <c r="J214" s="27">
        <f t="shared" ref="J214:J215" si="127">(3.6/48.7)*I206</f>
        <v>6.482956879</v>
      </c>
      <c r="K214" s="29">
        <f t="shared" ref="K214:K215" si="128">D214-J214</f>
        <v>71.51704312</v>
      </c>
      <c r="L214" s="29">
        <f t="shared" si="126"/>
        <v>178.8909979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18646.0</v>
      </c>
      <c r="E215" s="57">
        <v>1365442.0</v>
      </c>
      <c r="F215" s="60">
        <v>1365.6</v>
      </c>
      <c r="G215" s="27"/>
      <c r="H215" s="28"/>
      <c r="I215" s="28"/>
      <c r="J215" s="29">
        <f t="shared" si="127"/>
        <v>16.57921971</v>
      </c>
      <c r="K215" s="29">
        <f t="shared" si="128"/>
        <v>18629.42078</v>
      </c>
      <c r="L215" s="29">
        <f t="shared" si="126"/>
        <v>1364.350941</v>
      </c>
      <c r="M215" s="29">
        <f>L219*(E215/100000)</f>
        <v>10129.52787</v>
      </c>
      <c r="N215" s="29">
        <f>K215-M215</f>
        <v>8499.892908</v>
      </c>
      <c r="O215" s="42">
        <v>57.0</v>
      </c>
      <c r="P215" s="33">
        <v>24.5</v>
      </c>
      <c r="Q215" s="28">
        <f>N215*P215</f>
        <v>208247.3762</v>
      </c>
    </row>
    <row r="216">
      <c r="A216" s="32"/>
      <c r="B216" s="32"/>
      <c r="C216" s="24" t="s">
        <v>42</v>
      </c>
      <c r="D216" s="56">
        <v>128.0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128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18852.0</v>
      </c>
      <c r="E217" s="59">
        <v>1405420.0</v>
      </c>
      <c r="F217" s="61">
        <v>1341.4</v>
      </c>
      <c r="G217" s="27"/>
      <c r="H217" s="28"/>
      <c r="I217" s="28"/>
      <c r="J217" s="27"/>
      <c r="K217" s="29">
        <f>SUM(K214:K216)</f>
        <v>18828.93782</v>
      </c>
      <c r="L217" s="29">
        <f t="shared" ref="L217:L219" si="129">K217/(E217/100000)</f>
        <v>1339.737432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5989.0</v>
      </c>
      <c r="E218" s="57">
        <v>974606.0</v>
      </c>
      <c r="F218" s="56">
        <v>614.5</v>
      </c>
      <c r="G218" s="27"/>
      <c r="H218" s="28"/>
      <c r="I218" s="28"/>
      <c r="J218" s="27">
        <f t="shared" ref="J218:J219" si="130">(44.6/48.7)*I206</f>
        <v>80.31663244</v>
      </c>
      <c r="K218" s="29">
        <f t="shared" ref="K218:K219" si="131">D218-J218</f>
        <v>5908.683368</v>
      </c>
      <c r="L218" s="29">
        <f t="shared" si="129"/>
        <v>606.2637997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81505.0</v>
      </c>
      <c r="E219" s="57">
        <v>1.0959039E7</v>
      </c>
      <c r="F219" s="56">
        <v>743.7</v>
      </c>
      <c r="G219" s="27"/>
      <c r="H219" s="28"/>
      <c r="I219" s="28"/>
      <c r="J219" s="27">
        <f t="shared" si="130"/>
        <v>205.3981109</v>
      </c>
      <c r="K219" s="29">
        <f t="shared" si="131"/>
        <v>81299.60189</v>
      </c>
      <c r="L219" s="29">
        <f t="shared" si="129"/>
        <v>741.849736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313.0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313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87807.0</v>
      </c>
      <c r="E221" s="59">
        <v>1.1933645E7</v>
      </c>
      <c r="F221" s="58">
        <v>735.8</v>
      </c>
      <c r="G221" s="29"/>
      <c r="H221" s="28"/>
      <c r="I221" s="28"/>
      <c r="J221" s="27"/>
      <c r="K221" s="29">
        <f>SUM(K218:K220)</f>
        <v>87521.28526</v>
      </c>
      <c r="L221" s="29">
        <f t="shared" ref="L221:L224" si="132">K221/(E221/100000)</f>
        <v>733.3994371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109523.0</v>
      </c>
      <c r="E222" s="59">
        <v>1.3968975E7</v>
      </c>
      <c r="F222" s="58">
        <v>784.0</v>
      </c>
      <c r="G222" s="29"/>
      <c r="H222" s="28"/>
      <c r="I222" s="28"/>
      <c r="J222" s="27"/>
      <c r="K222" s="29">
        <f>SUM(K221,K217,K213,K209)</f>
        <v>109523</v>
      </c>
      <c r="L222" s="29">
        <f t="shared" si="132"/>
        <v>784.0446418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14.0</v>
      </c>
      <c r="E223" s="57">
        <v>11343.0</v>
      </c>
      <c r="F223" s="56" t="s">
        <v>60</v>
      </c>
      <c r="G223" s="27"/>
      <c r="H223" s="28"/>
      <c r="I223" s="28">
        <f>I226-I224</f>
        <v>99.74</v>
      </c>
      <c r="J223" s="27"/>
      <c r="K223" s="29">
        <f>D223+I223</f>
        <v>113.74</v>
      </c>
      <c r="L223" s="29">
        <f t="shared" si="132"/>
        <v>1002.732963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929.0</v>
      </c>
      <c r="E224" s="57">
        <v>70690.0</v>
      </c>
      <c r="F224" s="60">
        <v>1314.2</v>
      </c>
      <c r="G224" s="27">
        <v>1.28</v>
      </c>
      <c r="H224" s="28">
        <f>D224*G224</f>
        <v>1189.12</v>
      </c>
      <c r="I224" s="28">
        <f>H224-D224</f>
        <v>260.12</v>
      </c>
      <c r="J224" s="29"/>
      <c r="K224" s="29">
        <f>H224</f>
        <v>1189.12</v>
      </c>
      <c r="L224" s="29">
        <f t="shared" si="132"/>
        <v>1682.16155</v>
      </c>
      <c r="M224" s="29">
        <f>L236*(E224/100000)</f>
        <v>823.7589217</v>
      </c>
      <c r="N224" s="29">
        <f>K224-M224</f>
        <v>365.3610783</v>
      </c>
      <c r="O224" s="42">
        <v>62.0</v>
      </c>
      <c r="P224" s="33">
        <v>20.5</v>
      </c>
      <c r="Q224" s="28">
        <f>N224*P224</f>
        <v>7489.902105</v>
      </c>
    </row>
    <row r="225">
      <c r="A225" s="32"/>
      <c r="B225" s="32"/>
      <c r="C225" s="24" t="s">
        <v>42</v>
      </c>
      <c r="D225" s="56">
        <v>4.0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947.0</v>
      </c>
      <c r="E226" s="59">
        <v>82033.0</v>
      </c>
      <c r="F226" s="61">
        <v>1154.4</v>
      </c>
      <c r="G226" s="29">
        <v>1.38</v>
      </c>
      <c r="H226" s="28">
        <f>D226*G226</f>
        <v>1306.86</v>
      </c>
      <c r="I226" s="28">
        <f>H226-D226</f>
        <v>359.86</v>
      </c>
      <c r="J226" s="27"/>
      <c r="K226" s="29">
        <f>SUM(K223:K225)</f>
        <v>1306.86</v>
      </c>
      <c r="L226" s="29">
        <f t="shared" ref="L226:L228" si="133">K226/(E226/100000)</f>
        <v>1593.090585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6987.0</v>
      </c>
      <c r="F227" s="56">
        <v>529.6</v>
      </c>
      <c r="G227" s="27"/>
      <c r="H227" s="28"/>
      <c r="I227" s="28"/>
      <c r="J227" s="27">
        <f t="shared" ref="J227:J228" si="134">(0.5/48.7)*I223</f>
        <v>1.024024641</v>
      </c>
      <c r="K227" s="29">
        <f t="shared" ref="K227:K228" si="135">D227-J227</f>
        <v>35.97597536</v>
      </c>
      <c r="L227" s="29">
        <f t="shared" si="133"/>
        <v>514.8987457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2450.0</v>
      </c>
      <c r="E228" s="57">
        <v>396002.0</v>
      </c>
      <c r="F228" s="56">
        <v>618.7</v>
      </c>
      <c r="G228" s="27"/>
      <c r="H228" s="28"/>
      <c r="I228" s="28"/>
      <c r="J228" s="27">
        <f t="shared" si="134"/>
        <v>2.67063655</v>
      </c>
      <c r="K228" s="29">
        <f t="shared" si="135"/>
        <v>2447.329363</v>
      </c>
      <c r="L228" s="29">
        <f t="shared" si="133"/>
        <v>618.0093443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12.0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12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2499.0</v>
      </c>
      <c r="E230" s="59">
        <v>402989.0</v>
      </c>
      <c r="F230" s="58">
        <v>620.1</v>
      </c>
      <c r="G230" s="29"/>
      <c r="H230" s="28"/>
      <c r="I230" s="28"/>
      <c r="J230" s="27"/>
      <c r="K230" s="29">
        <f>SUM(K227:K229)</f>
        <v>2495.305339</v>
      </c>
      <c r="L230" s="29">
        <f t="shared" ref="L230:L232" si="136">K230/(E230/100000)</f>
        <v>619.1993674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115.0</v>
      </c>
      <c r="E231" s="57">
        <v>30256.0</v>
      </c>
      <c r="F231" s="56">
        <v>380.1</v>
      </c>
      <c r="G231" s="27"/>
      <c r="H231" s="28"/>
      <c r="I231" s="28"/>
      <c r="J231" s="27">
        <f t="shared" ref="J231:J232" si="137">(3.6/48.7)*I223</f>
        <v>7.372977413</v>
      </c>
      <c r="K231" s="29">
        <f t="shared" ref="K231:K232" si="138">D231-J231</f>
        <v>107.6270226</v>
      </c>
      <c r="L231" s="29">
        <f t="shared" si="136"/>
        <v>355.7212539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20877.0</v>
      </c>
      <c r="E232" s="57">
        <v>1094579.0</v>
      </c>
      <c r="F232" s="60">
        <v>1907.3</v>
      </c>
      <c r="G232" s="27"/>
      <c r="H232" s="28"/>
      <c r="I232" s="28"/>
      <c r="J232" s="29">
        <f t="shared" si="137"/>
        <v>19.22858316</v>
      </c>
      <c r="K232" s="29">
        <f t="shared" si="138"/>
        <v>20857.77142</v>
      </c>
      <c r="L232" s="29">
        <f t="shared" si="136"/>
        <v>1905.551944</v>
      </c>
      <c r="M232" s="29">
        <f>L236*(E232/100000)</f>
        <v>12755.25841</v>
      </c>
      <c r="N232" s="29">
        <f>K232-M232</f>
        <v>8102.51301</v>
      </c>
      <c r="O232" s="42">
        <v>62.0</v>
      </c>
      <c r="P232" s="33">
        <v>20.5</v>
      </c>
      <c r="Q232" s="28">
        <f>N232*P232</f>
        <v>166101.5167</v>
      </c>
    </row>
    <row r="233">
      <c r="A233" s="32"/>
      <c r="B233" s="32"/>
      <c r="C233" s="24" t="s">
        <v>42</v>
      </c>
      <c r="D233" s="56">
        <v>132.0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132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21124.0</v>
      </c>
      <c r="E234" s="59">
        <v>1124835.0</v>
      </c>
      <c r="F234" s="61">
        <v>1878.0</v>
      </c>
      <c r="G234" s="27"/>
      <c r="H234" s="28"/>
      <c r="I234" s="28"/>
      <c r="J234" s="27"/>
      <c r="K234" s="29">
        <f>SUM(K231:K233)</f>
        <v>21097.39844</v>
      </c>
      <c r="L234" s="29">
        <f t="shared" ref="L234:L236" si="139">K234/(E234/100000)</f>
        <v>1875.599394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7057.0</v>
      </c>
      <c r="E235" s="57">
        <v>742052.0</v>
      </c>
      <c r="F235" s="56">
        <v>951.0</v>
      </c>
      <c r="G235" s="27"/>
      <c r="H235" s="28"/>
      <c r="I235" s="28"/>
      <c r="J235" s="27">
        <f t="shared" ref="J235:J236" si="140">(44.6/48.7)*I223</f>
        <v>91.34299795</v>
      </c>
      <c r="K235" s="29">
        <f t="shared" ref="K235:K236" si="141">D235-J235</f>
        <v>6965.657002</v>
      </c>
      <c r="L235" s="29">
        <f t="shared" si="139"/>
        <v>938.702005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102604.0</v>
      </c>
      <c r="E236" s="57">
        <v>8784411.0</v>
      </c>
      <c r="F236" s="60">
        <v>1168.0</v>
      </c>
      <c r="G236" s="27"/>
      <c r="H236" s="28"/>
      <c r="I236" s="28"/>
      <c r="J236" s="29">
        <f t="shared" si="140"/>
        <v>238.2207803</v>
      </c>
      <c r="K236" s="29">
        <f t="shared" si="141"/>
        <v>102365.7792</v>
      </c>
      <c r="L236" s="29">
        <f t="shared" si="139"/>
        <v>1165.311815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385.0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385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110046.0</v>
      </c>
      <c r="E238" s="59">
        <v>9526463.0</v>
      </c>
      <c r="F238" s="61">
        <v>1155.2</v>
      </c>
      <c r="G238" s="27"/>
      <c r="H238" s="28"/>
      <c r="I238" s="28"/>
      <c r="J238" s="27"/>
      <c r="K238" s="29">
        <f>SUM(K235:K237)</f>
        <v>109716.4362</v>
      </c>
      <c r="L238" s="29">
        <f t="shared" ref="L238:L241" si="142">K238/(E238/100000)</f>
        <v>1151.701699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134616.0</v>
      </c>
      <c r="E239" s="59">
        <v>1.113632E7</v>
      </c>
      <c r="F239" s="61">
        <v>1208.8</v>
      </c>
      <c r="G239" s="27"/>
      <c r="H239" s="28"/>
      <c r="I239" s="28"/>
      <c r="J239" s="27"/>
      <c r="K239" s="29">
        <f>SUM(K238,K234,K230,K226)</f>
        <v>134616</v>
      </c>
      <c r="L239" s="29">
        <f t="shared" si="142"/>
        <v>1208.801471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25.0</v>
      </c>
      <c r="E240" s="57">
        <v>8236.0</v>
      </c>
      <c r="F240" s="56">
        <v>303.5</v>
      </c>
      <c r="G240" s="27"/>
      <c r="H240" s="28"/>
      <c r="I240" s="28">
        <f>I243-I241</f>
        <v>99.01</v>
      </c>
      <c r="J240" s="27"/>
      <c r="K240" s="29">
        <f>D240+I240</f>
        <v>124.01</v>
      </c>
      <c r="L240" s="29">
        <f t="shared" si="142"/>
        <v>1505.706654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1031.0</v>
      </c>
      <c r="E241" s="57">
        <v>51709.0</v>
      </c>
      <c r="F241" s="60">
        <v>1993.9</v>
      </c>
      <c r="G241" s="27">
        <v>1.49</v>
      </c>
      <c r="H241" s="28">
        <f>D241*G241</f>
        <v>1536.19</v>
      </c>
      <c r="I241" s="28">
        <f>H241-D241</f>
        <v>505.19</v>
      </c>
      <c r="J241" s="29"/>
      <c r="K241" s="29">
        <f>H241</f>
        <v>1536.19</v>
      </c>
      <c r="L241" s="29">
        <f t="shared" si="142"/>
        <v>2970.836798</v>
      </c>
      <c r="M241" s="29">
        <f>L253*(E241/100000)</f>
        <v>938.636328</v>
      </c>
      <c r="N241" s="29">
        <f>K241-M241</f>
        <v>597.553672</v>
      </c>
      <c r="O241" s="42">
        <v>67.0</v>
      </c>
      <c r="P241" s="33">
        <v>16.75</v>
      </c>
      <c r="Q241" s="28">
        <f>N241*P241</f>
        <v>10009.02401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1060.0</v>
      </c>
      <c r="E243" s="59">
        <v>59945.0</v>
      </c>
      <c r="F243" s="61">
        <v>1768.3</v>
      </c>
      <c r="G243" s="27">
        <v>1.57</v>
      </c>
      <c r="H243" s="28">
        <f>D243*G243</f>
        <v>1664.2</v>
      </c>
      <c r="I243" s="28">
        <f>H243-D243</f>
        <v>604.2</v>
      </c>
      <c r="J243" s="27"/>
      <c r="K243" s="29">
        <f>SUM(K240:K242)</f>
        <v>1664.2</v>
      </c>
      <c r="L243" s="29">
        <f t="shared" ref="L243:L245" si="143">K243/(E243/100000)</f>
        <v>2776.211527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32.0</v>
      </c>
      <c r="E244" s="57">
        <v>5146.0</v>
      </c>
      <c r="F244" s="56">
        <v>621.8</v>
      </c>
      <c r="G244" s="27"/>
      <c r="H244" s="28"/>
      <c r="I244" s="28"/>
      <c r="J244" s="27">
        <f t="shared" ref="J244:J245" si="144">(0.5/48.7)*I240</f>
        <v>1.016529774</v>
      </c>
      <c r="K244" s="29">
        <f t="shared" ref="K244:K245" si="145">D244-J244</f>
        <v>30.98347023</v>
      </c>
      <c r="L244" s="29">
        <f t="shared" si="143"/>
        <v>602.0884226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3159.0</v>
      </c>
      <c r="E245" s="57">
        <v>312564.0</v>
      </c>
      <c r="F245" s="60">
        <v>1010.7</v>
      </c>
      <c r="G245" s="27"/>
      <c r="H245" s="28"/>
      <c r="I245" s="28"/>
      <c r="J245" s="27">
        <f t="shared" si="144"/>
        <v>5.186755647</v>
      </c>
      <c r="K245" s="29">
        <f t="shared" si="145"/>
        <v>3153.813244</v>
      </c>
      <c r="L245" s="29">
        <f t="shared" si="143"/>
        <v>1009.013592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3197.0</v>
      </c>
      <c r="E247" s="59">
        <v>317710.0</v>
      </c>
      <c r="F247" s="61">
        <v>1006.3</v>
      </c>
      <c r="G247" s="29"/>
      <c r="H247" s="28"/>
      <c r="I247" s="28"/>
      <c r="J247" s="27"/>
      <c r="K247" s="29">
        <f>SUM(K244:K246)</f>
        <v>3190.796715</v>
      </c>
      <c r="L247" s="29">
        <f t="shared" ref="L247:L249" si="146">K247/(E247/100000)</f>
        <v>1004.311074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124.0</v>
      </c>
      <c r="E248" s="57">
        <v>23113.0</v>
      </c>
      <c r="F248" s="56">
        <v>536.5</v>
      </c>
      <c r="G248" s="27"/>
      <c r="H248" s="28"/>
      <c r="I248" s="28"/>
      <c r="J248" s="27">
        <f t="shared" ref="J248:J249" si="147">(3.6/48.7)*I240</f>
        <v>7.319014374</v>
      </c>
      <c r="K248" s="29">
        <f t="shared" ref="K248:K249" si="148">D248-J248</f>
        <v>116.6809856</v>
      </c>
      <c r="L248" s="29">
        <f t="shared" si="146"/>
        <v>504.8283893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25103.0</v>
      </c>
      <c r="E249" s="57">
        <v>910668.0</v>
      </c>
      <c r="F249" s="60">
        <v>2756.5</v>
      </c>
      <c r="G249" s="27"/>
      <c r="H249" s="28"/>
      <c r="I249" s="28"/>
      <c r="J249" s="29">
        <f t="shared" si="147"/>
        <v>37.34464066</v>
      </c>
      <c r="K249" s="29">
        <f t="shared" si="148"/>
        <v>25065.65536</v>
      </c>
      <c r="L249" s="29">
        <f t="shared" si="146"/>
        <v>2752.447144</v>
      </c>
      <c r="M249" s="29">
        <f>L253*(E249/100000)</f>
        <v>16530.70196</v>
      </c>
      <c r="N249" s="29">
        <f>K249-M249</f>
        <v>8534.953402</v>
      </c>
      <c r="O249" s="42">
        <v>67.0</v>
      </c>
      <c r="P249" s="33">
        <v>16.75</v>
      </c>
      <c r="Q249" s="28">
        <f>N249*P249</f>
        <v>142960.4695</v>
      </c>
    </row>
    <row r="250">
      <c r="A250" s="32"/>
      <c r="B250" s="32"/>
      <c r="C250" s="24" t="s">
        <v>42</v>
      </c>
      <c r="D250" s="56">
        <v>140.0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140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25367.0</v>
      </c>
      <c r="E251" s="59">
        <v>933781.0</v>
      </c>
      <c r="F251" s="61">
        <v>2716.6</v>
      </c>
      <c r="G251" s="27"/>
      <c r="H251" s="28"/>
      <c r="I251" s="28"/>
      <c r="J251" s="27"/>
      <c r="K251" s="29">
        <f>SUM(K248:K250)</f>
        <v>25322.33634</v>
      </c>
      <c r="L251" s="29">
        <f t="shared" ref="L251:L253" si="149">K251/(E251/100000)</f>
        <v>2711.806767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8729.0</v>
      </c>
      <c r="E252" s="57">
        <v>591135.0</v>
      </c>
      <c r="F252" s="60">
        <v>1476.7</v>
      </c>
      <c r="G252" s="27"/>
      <c r="H252" s="28"/>
      <c r="I252" s="28"/>
      <c r="J252" s="29">
        <f t="shared" ref="J252:J253" si="150">(44.6/48.7)*I240</f>
        <v>90.67445585</v>
      </c>
      <c r="K252" s="29">
        <f t="shared" ref="K252:K253" si="151">D252-J252</f>
        <v>8638.325544</v>
      </c>
      <c r="L252" s="29">
        <f t="shared" si="149"/>
        <v>1461.311806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139503.0</v>
      </c>
      <c r="E253" s="57">
        <v>7659662.0</v>
      </c>
      <c r="F253" s="60">
        <v>1821.3</v>
      </c>
      <c r="G253" s="27"/>
      <c r="H253" s="28"/>
      <c r="I253" s="28"/>
      <c r="J253" s="29">
        <f t="shared" si="150"/>
        <v>462.6586037</v>
      </c>
      <c r="K253" s="29">
        <f t="shared" si="151"/>
        <v>139040.3414</v>
      </c>
      <c r="L253" s="29">
        <f t="shared" si="149"/>
        <v>1815.228158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376.0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376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148608.0</v>
      </c>
      <c r="E255" s="59">
        <v>8250797.0</v>
      </c>
      <c r="F255" s="61">
        <v>1801.1</v>
      </c>
      <c r="G255" s="27"/>
      <c r="H255" s="28"/>
      <c r="I255" s="28"/>
      <c r="J255" s="27"/>
      <c r="K255" s="29">
        <f>SUM(K252:K254)</f>
        <v>148054.6669</v>
      </c>
      <c r="L255" s="29">
        <f t="shared" ref="L255:L258" si="152">K255/(E255/100000)</f>
        <v>1794.428671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178232.0</v>
      </c>
      <c r="E256" s="59">
        <v>9562233.0</v>
      </c>
      <c r="F256" s="61">
        <v>1863.9</v>
      </c>
      <c r="G256" s="27"/>
      <c r="H256" s="28"/>
      <c r="I256" s="28"/>
      <c r="J256" s="27"/>
      <c r="K256" s="29">
        <f>SUM(K255,K251,K247,K243)</f>
        <v>178232</v>
      </c>
      <c r="L256" s="29">
        <f t="shared" si="152"/>
        <v>1863.916096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18.0</v>
      </c>
      <c r="E257" s="57">
        <v>6237.0</v>
      </c>
      <c r="F257" s="56" t="s">
        <v>60</v>
      </c>
      <c r="G257" s="27"/>
      <c r="H257" s="28"/>
      <c r="I257" s="28">
        <f>I260-I258</f>
        <v>102.95</v>
      </c>
      <c r="J257" s="27"/>
      <c r="K257" s="29">
        <f>D257+I257</f>
        <v>120.95</v>
      </c>
      <c r="L257" s="29">
        <f t="shared" si="152"/>
        <v>1939.233606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1123.0</v>
      </c>
      <c r="E258" s="57">
        <v>37355.0</v>
      </c>
      <c r="F258" s="60">
        <v>3006.3</v>
      </c>
      <c r="G258" s="27">
        <v>1.49</v>
      </c>
      <c r="H258" s="28">
        <f>D258*G258</f>
        <v>1673.27</v>
      </c>
      <c r="I258" s="28">
        <f>H258-D258</f>
        <v>550.27</v>
      </c>
      <c r="J258" s="29"/>
      <c r="K258" s="29">
        <f>H258</f>
        <v>1673.27</v>
      </c>
      <c r="L258" s="29">
        <f t="shared" si="152"/>
        <v>4479.373578</v>
      </c>
      <c r="M258" s="29">
        <f>L270*(E258/100000)</f>
        <v>1056.688649</v>
      </c>
      <c r="N258" s="29">
        <f>K258-M258</f>
        <v>616.581351</v>
      </c>
      <c r="O258" s="42">
        <v>72.0</v>
      </c>
      <c r="P258" s="33">
        <v>13.35</v>
      </c>
      <c r="Q258" s="28">
        <f>N258*P258</f>
        <v>8231.361036</v>
      </c>
    </row>
    <row r="259">
      <c r="A259" s="32"/>
      <c r="B259" s="32"/>
      <c r="C259" s="24" t="s">
        <v>42</v>
      </c>
      <c r="D259" s="56">
        <v>5.0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5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1146.0</v>
      </c>
      <c r="E260" s="59">
        <v>43592.0</v>
      </c>
      <c r="F260" s="61">
        <v>2628.9</v>
      </c>
      <c r="G260" s="27">
        <v>1.57</v>
      </c>
      <c r="H260" s="28">
        <f>D260*G260</f>
        <v>1799.22</v>
      </c>
      <c r="I260" s="28">
        <f>H260-D260</f>
        <v>653.22</v>
      </c>
      <c r="J260" s="27"/>
      <c r="K260" s="29">
        <f>SUM(K257:K259)</f>
        <v>1799.22</v>
      </c>
      <c r="L260" s="29">
        <f t="shared" ref="L260:L262" si="153">K260/(E260/100000)</f>
        <v>4127.408699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45.0</v>
      </c>
      <c r="E261" s="57">
        <v>3878.0</v>
      </c>
      <c r="F261" s="60">
        <v>1160.4</v>
      </c>
      <c r="G261" s="27"/>
      <c r="H261" s="28"/>
      <c r="I261" s="28"/>
      <c r="J261" s="27">
        <f t="shared" ref="J261:J262" si="154">(0.5/48.7)*I257</f>
        <v>1.05698152</v>
      </c>
      <c r="K261" s="29">
        <f t="shared" ref="K261:K262" si="155">D261-J261</f>
        <v>43.94301848</v>
      </c>
      <c r="L261" s="29">
        <f t="shared" si="153"/>
        <v>1133.136113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3995.0</v>
      </c>
      <c r="E262" s="57">
        <v>248773.0</v>
      </c>
      <c r="F262" s="60">
        <v>1605.9</v>
      </c>
      <c r="G262" s="27"/>
      <c r="H262" s="28"/>
      <c r="I262" s="28"/>
      <c r="J262" s="29">
        <f t="shared" si="154"/>
        <v>5.649589322</v>
      </c>
      <c r="K262" s="29">
        <f t="shared" si="155"/>
        <v>3989.350411</v>
      </c>
      <c r="L262" s="29">
        <f t="shared" si="153"/>
        <v>1603.610686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10.0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4050.0</v>
      </c>
      <c r="E264" s="59">
        <v>252651.0</v>
      </c>
      <c r="F264" s="61">
        <v>1603.0</v>
      </c>
      <c r="G264" s="27"/>
      <c r="H264" s="28"/>
      <c r="I264" s="28"/>
      <c r="J264" s="27"/>
      <c r="K264" s="29">
        <f>SUM(K261:K263)</f>
        <v>4043.293429</v>
      </c>
      <c r="L264" s="29">
        <f t="shared" ref="L264:L266" si="156">K264/(E264/100000)</f>
        <v>1600.347289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149.0</v>
      </c>
      <c r="E265" s="57">
        <v>17297.0</v>
      </c>
      <c r="F265" s="56">
        <v>861.4</v>
      </c>
      <c r="G265" s="27"/>
      <c r="H265" s="28"/>
      <c r="I265" s="28"/>
      <c r="J265" s="27">
        <f t="shared" ref="J265:J266" si="157">(3.6/48.7)*I257</f>
        <v>7.61026694</v>
      </c>
      <c r="K265" s="29">
        <f t="shared" ref="K265:K266" si="158">D265-J265</f>
        <v>141.3897331</v>
      </c>
      <c r="L265" s="29">
        <f t="shared" si="156"/>
        <v>817.4234437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28700.0</v>
      </c>
      <c r="E266" s="57">
        <v>736590.0</v>
      </c>
      <c r="F266" s="60">
        <v>3896.3</v>
      </c>
      <c r="G266" s="27"/>
      <c r="H266" s="28"/>
      <c r="I266" s="28"/>
      <c r="J266" s="29">
        <f t="shared" si="157"/>
        <v>40.67704312</v>
      </c>
      <c r="K266" s="29">
        <f t="shared" si="158"/>
        <v>28659.32296</v>
      </c>
      <c r="L266" s="29">
        <f t="shared" si="156"/>
        <v>3890.810757</v>
      </c>
      <c r="M266" s="29">
        <f>L270*(E266/100000)</f>
        <v>20836.4688</v>
      </c>
      <c r="N266" s="29">
        <f>K266-M266</f>
        <v>7822.854159</v>
      </c>
      <c r="O266" s="42">
        <v>72.0</v>
      </c>
      <c r="P266" s="33">
        <v>13.35</v>
      </c>
      <c r="Q266" s="28">
        <f>N266*P266</f>
        <v>104435.103</v>
      </c>
    </row>
    <row r="267">
      <c r="A267" s="32"/>
      <c r="B267" s="32"/>
      <c r="C267" s="24" t="s">
        <v>42</v>
      </c>
      <c r="D267" s="56">
        <v>163.0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163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29012.0</v>
      </c>
      <c r="E268" s="59">
        <v>753887.0</v>
      </c>
      <c r="F268" s="61">
        <v>3848.3</v>
      </c>
      <c r="G268" s="27"/>
      <c r="H268" s="28"/>
      <c r="I268" s="28"/>
      <c r="J268" s="27"/>
      <c r="K268" s="29">
        <f>SUM(K265:K267)</f>
        <v>28963.71269</v>
      </c>
      <c r="L268" s="29">
        <f t="shared" ref="L268:L270" si="159">K268/(E268/100000)</f>
        <v>3841.916984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11050.0</v>
      </c>
      <c r="E269" s="57">
        <v>476004.0</v>
      </c>
      <c r="F269" s="60">
        <v>2321.4</v>
      </c>
      <c r="G269" s="27"/>
      <c r="H269" s="28"/>
      <c r="I269" s="28"/>
      <c r="J269" s="29">
        <f t="shared" ref="J269:J270" si="160">(44.6/48.7)*I257</f>
        <v>94.28275154</v>
      </c>
      <c r="K269" s="29">
        <f t="shared" ref="K269:K270" si="161">D269-J269</f>
        <v>10955.71725</v>
      </c>
      <c r="L269" s="29">
        <f t="shared" si="159"/>
        <v>2301.601929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206886.0</v>
      </c>
      <c r="E270" s="57">
        <v>7295812.0</v>
      </c>
      <c r="F270" s="60">
        <v>2835.7</v>
      </c>
      <c r="G270" s="27"/>
      <c r="H270" s="28"/>
      <c r="I270" s="28"/>
      <c r="J270" s="29">
        <f t="shared" si="160"/>
        <v>503.9433676</v>
      </c>
      <c r="K270" s="29">
        <f t="shared" si="161"/>
        <v>206382.0566</v>
      </c>
      <c r="L270" s="29">
        <f t="shared" si="159"/>
        <v>2828.774325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584.0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584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218520.0</v>
      </c>
      <c r="E272" s="59">
        <v>7771816.0</v>
      </c>
      <c r="F272" s="61">
        <v>2811.7</v>
      </c>
      <c r="G272" s="27"/>
      <c r="H272" s="28"/>
      <c r="I272" s="28"/>
      <c r="J272" s="27"/>
      <c r="K272" s="29">
        <f>SUM(K269:K271)</f>
        <v>217921.7739</v>
      </c>
      <c r="L272" s="29">
        <f t="shared" ref="L272:L275" si="162">K272/(E272/100000)</f>
        <v>2804.000685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252728.0</v>
      </c>
      <c r="E273" s="59">
        <v>8821946.0</v>
      </c>
      <c r="F273" s="61">
        <v>2864.8</v>
      </c>
      <c r="G273" s="27"/>
      <c r="H273" s="28"/>
      <c r="I273" s="28"/>
      <c r="J273" s="27"/>
      <c r="K273" s="29">
        <f>SUM(K272,K268,K264,K260)</f>
        <v>252728</v>
      </c>
      <c r="L273" s="29">
        <f t="shared" si="162"/>
        <v>2864.764758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24.0</v>
      </c>
      <c r="E274" s="57">
        <v>4077.0</v>
      </c>
      <c r="F274" s="56">
        <v>588.7</v>
      </c>
      <c r="G274" s="27"/>
      <c r="H274" s="28"/>
      <c r="I274" s="28">
        <f>I277-I275</f>
        <v>64.69</v>
      </c>
      <c r="J274" s="27"/>
      <c r="K274" s="29">
        <f>D274+I274</f>
        <v>88.69</v>
      </c>
      <c r="L274" s="29">
        <f t="shared" si="162"/>
        <v>2175.37405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1121.0</v>
      </c>
      <c r="E275" s="57">
        <v>26414.0</v>
      </c>
      <c r="F275" s="60">
        <v>4244.0</v>
      </c>
      <c r="G275" s="27">
        <v>1.27</v>
      </c>
      <c r="H275" s="28">
        <f>D275*G275</f>
        <v>1423.67</v>
      </c>
      <c r="I275" s="28">
        <f>H275-D275</f>
        <v>302.67</v>
      </c>
      <c r="J275" s="29"/>
      <c r="K275" s="29">
        <f>H275</f>
        <v>1423.67</v>
      </c>
      <c r="L275" s="29">
        <f t="shared" si="162"/>
        <v>5389.83115</v>
      </c>
      <c r="M275" s="29">
        <f>L287*(E275/100000)</f>
        <v>1175.681523</v>
      </c>
      <c r="N275" s="29">
        <f>K275-M275</f>
        <v>247.9884774</v>
      </c>
      <c r="O275" s="42">
        <v>77.0</v>
      </c>
      <c r="P275" s="33">
        <v>10.3</v>
      </c>
      <c r="Q275" s="28">
        <f>N275*P275</f>
        <v>2554.281317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1148.0</v>
      </c>
      <c r="E277" s="59">
        <v>30491.0</v>
      </c>
      <c r="F277" s="61">
        <v>3765.0</v>
      </c>
      <c r="G277" s="27">
        <v>1.32</v>
      </c>
      <c r="H277" s="28">
        <f>D277*G277</f>
        <v>1515.36</v>
      </c>
      <c r="I277" s="28">
        <f>H277-D277</f>
        <v>367.36</v>
      </c>
      <c r="J277" s="27"/>
      <c r="K277" s="29">
        <f>SUM(K274:K276)</f>
        <v>1515.36</v>
      </c>
      <c r="L277" s="29">
        <f t="shared" ref="L277:L279" si="163">K277/(E277/100000)</f>
        <v>4969.859959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43.0</v>
      </c>
      <c r="E278" s="57">
        <v>2607.0</v>
      </c>
      <c r="F278" s="60">
        <v>1649.4</v>
      </c>
      <c r="G278" s="27"/>
      <c r="H278" s="28"/>
      <c r="I278" s="28"/>
      <c r="J278" s="29">
        <f t="shared" ref="J278:J279" si="164">(0.5/48.7)*I274</f>
        <v>0.6641683778</v>
      </c>
      <c r="K278" s="29">
        <f t="shared" ref="K278:K279" si="165">D278-J278</f>
        <v>42.33583162</v>
      </c>
      <c r="L278" s="29">
        <f t="shared" si="163"/>
        <v>1623.929099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4831.0</v>
      </c>
      <c r="E279" s="57">
        <v>179143.0</v>
      </c>
      <c r="F279" s="60">
        <v>2696.7</v>
      </c>
      <c r="G279" s="27"/>
      <c r="H279" s="28"/>
      <c r="I279" s="28"/>
      <c r="J279" s="29">
        <f t="shared" si="164"/>
        <v>3.107494867</v>
      </c>
      <c r="K279" s="29">
        <f t="shared" si="165"/>
        <v>4827.892505</v>
      </c>
      <c r="L279" s="29">
        <f t="shared" si="163"/>
        <v>2694.993667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17.0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17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4891.0</v>
      </c>
      <c r="E281" s="59">
        <v>181750.0</v>
      </c>
      <c r="F281" s="61">
        <v>2691.1</v>
      </c>
      <c r="G281" s="27"/>
      <c r="H281" s="28"/>
      <c r="I281" s="28"/>
      <c r="J281" s="27"/>
      <c r="K281" s="29">
        <f>SUM(K278:K280)</f>
        <v>4887.228337</v>
      </c>
      <c r="L281" s="29">
        <f t="shared" ref="L281:L283" si="166">K281/(E281/100000)</f>
        <v>2688.983954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162.0</v>
      </c>
      <c r="E282" s="57">
        <v>11612.0</v>
      </c>
      <c r="F282" s="60">
        <v>1395.1</v>
      </c>
      <c r="G282" s="27"/>
      <c r="H282" s="28"/>
      <c r="I282" s="28"/>
      <c r="J282" s="29">
        <f t="shared" ref="J282:J283" si="167">(3.6/48.7)*I274</f>
        <v>4.78201232</v>
      </c>
      <c r="K282" s="29">
        <f t="shared" ref="K282:K283" si="168">D282-J282</f>
        <v>157.2179877</v>
      </c>
      <c r="L282" s="29">
        <f t="shared" si="166"/>
        <v>1353.926866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32243.0</v>
      </c>
      <c r="E283" s="57">
        <v>567938.0</v>
      </c>
      <c r="F283" s="60">
        <v>5677.2</v>
      </c>
      <c r="G283" s="27"/>
      <c r="H283" s="28"/>
      <c r="I283" s="28"/>
      <c r="J283" s="29">
        <f t="shared" si="167"/>
        <v>22.37396304</v>
      </c>
      <c r="K283" s="29">
        <f t="shared" si="168"/>
        <v>32220.62604</v>
      </c>
      <c r="L283" s="29">
        <f t="shared" si="166"/>
        <v>5673.264694</v>
      </c>
      <c r="M283" s="29">
        <f>L287*(E283/100000)</f>
        <v>25278.7996</v>
      </c>
      <c r="N283" s="29">
        <f>K283-M283</f>
        <v>6941.826439</v>
      </c>
      <c r="O283" s="42">
        <v>77.0</v>
      </c>
      <c r="P283" s="33">
        <v>10.3</v>
      </c>
      <c r="Q283" s="28">
        <f>N283*P283</f>
        <v>71500.81233</v>
      </c>
    </row>
    <row r="284">
      <c r="A284" s="32"/>
      <c r="B284" s="32"/>
      <c r="C284" s="24" t="s">
        <v>42</v>
      </c>
      <c r="D284" s="56">
        <v>185.0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185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32590.0</v>
      </c>
      <c r="E285" s="59">
        <v>579550.0</v>
      </c>
      <c r="F285" s="61">
        <v>5623.3</v>
      </c>
      <c r="G285" s="27"/>
      <c r="H285" s="28"/>
      <c r="I285" s="28"/>
      <c r="J285" s="27"/>
      <c r="K285" s="29">
        <f>SUM(K282:K284)</f>
        <v>32562.84402</v>
      </c>
      <c r="L285" s="29">
        <f t="shared" ref="L285:L287" si="169">K285/(E285/100000)</f>
        <v>5618.642744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12331.0</v>
      </c>
      <c r="E286" s="57">
        <v>333760.0</v>
      </c>
      <c r="F286" s="60">
        <v>3694.6</v>
      </c>
      <c r="G286" s="27"/>
      <c r="H286" s="28"/>
      <c r="I286" s="28"/>
      <c r="J286" s="29">
        <f t="shared" ref="J286:J287" si="170">(44.6/48.7)*I274</f>
        <v>59.2438193</v>
      </c>
      <c r="K286" s="29">
        <f t="shared" ref="K286:K287" si="171">D286-J286</f>
        <v>12271.75618</v>
      </c>
      <c r="L286" s="29">
        <f t="shared" si="169"/>
        <v>3676.820524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282018.0</v>
      </c>
      <c r="E287" s="57">
        <v>6329862.0</v>
      </c>
      <c r="F287" s="60">
        <v>4455.4</v>
      </c>
      <c r="G287" s="27"/>
      <c r="H287" s="28"/>
      <c r="I287" s="28"/>
      <c r="J287" s="29">
        <f t="shared" si="170"/>
        <v>277.1885421</v>
      </c>
      <c r="K287" s="29">
        <f t="shared" si="171"/>
        <v>281740.8115</v>
      </c>
      <c r="L287" s="29">
        <f t="shared" si="169"/>
        <v>4450.978733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699.0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699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295048.0</v>
      </c>
      <c r="E289" s="59">
        <v>6663622.0</v>
      </c>
      <c r="F289" s="61">
        <v>4427.7</v>
      </c>
      <c r="G289" s="27"/>
      <c r="H289" s="28"/>
      <c r="I289" s="28"/>
      <c r="J289" s="27"/>
      <c r="K289" s="29">
        <f>SUM(K286:K288)</f>
        <v>294711.5676</v>
      </c>
      <c r="L289" s="29">
        <f t="shared" ref="L289:L292" si="172">K289/(E289/100000)</f>
        <v>4422.693359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333677.0</v>
      </c>
      <c r="E290" s="59">
        <v>7455413.0</v>
      </c>
      <c r="F290" s="61">
        <v>4475.6</v>
      </c>
      <c r="G290" s="27"/>
      <c r="H290" s="28"/>
      <c r="I290" s="28"/>
      <c r="J290" s="27"/>
      <c r="K290" s="29">
        <f>SUM(K289,K285,K281,K277)</f>
        <v>333677</v>
      </c>
      <c r="L290" s="29">
        <f t="shared" si="172"/>
        <v>4475.634012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22.0</v>
      </c>
      <c r="E291" s="57">
        <v>2261.0</v>
      </c>
      <c r="F291" s="56">
        <v>973.0</v>
      </c>
      <c r="G291" s="27"/>
      <c r="H291" s="28"/>
      <c r="I291" s="28">
        <f>I294-I292</f>
        <v>56.11</v>
      </c>
      <c r="J291" s="27"/>
      <c r="K291" s="29">
        <f>D291+I291</f>
        <v>78.11</v>
      </c>
      <c r="L291" s="29">
        <f t="shared" si="172"/>
        <v>3454.666077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975.0</v>
      </c>
      <c r="E292" s="57">
        <v>15442.0</v>
      </c>
      <c r="F292" s="60">
        <v>6313.9</v>
      </c>
      <c r="G292" s="27">
        <v>1.27</v>
      </c>
      <c r="H292" s="28">
        <f>D292*G292</f>
        <v>1238.25</v>
      </c>
      <c r="I292" s="28">
        <f>H292-D292</f>
        <v>263.25</v>
      </c>
      <c r="J292" s="29"/>
      <c r="K292" s="29">
        <f>H292</f>
        <v>1238.25</v>
      </c>
      <c r="L292" s="29">
        <f t="shared" si="172"/>
        <v>8018.715192</v>
      </c>
      <c r="M292" s="29">
        <f>L304*(E292/100000)</f>
        <v>1110.894502</v>
      </c>
      <c r="N292" s="29">
        <f>K292-M292</f>
        <v>127.3554982</v>
      </c>
      <c r="O292" s="42">
        <v>82.0</v>
      </c>
      <c r="P292" s="33">
        <v>7.65</v>
      </c>
      <c r="Q292" s="28">
        <f>N292*P292</f>
        <v>974.2695615</v>
      </c>
    </row>
    <row r="293">
      <c r="A293" s="32"/>
      <c r="B293" s="32"/>
      <c r="C293" s="24" t="s">
        <v>42</v>
      </c>
      <c r="D293" s="56">
        <v>1.0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1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998.0</v>
      </c>
      <c r="E294" s="59">
        <v>17703.0</v>
      </c>
      <c r="F294" s="61">
        <v>5637.5</v>
      </c>
      <c r="G294" s="27">
        <v>1.32</v>
      </c>
      <c r="H294" s="28">
        <f>D294*G294</f>
        <v>1317.36</v>
      </c>
      <c r="I294" s="28">
        <f>H294-D294</f>
        <v>319.36</v>
      </c>
      <c r="J294" s="27"/>
      <c r="K294" s="29">
        <f>SUM(K291:K293)</f>
        <v>1317.36</v>
      </c>
      <c r="L294" s="29">
        <f t="shared" ref="L294:L296" si="173">K294/(E294/100000)</f>
        <v>7441.450602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43.0</v>
      </c>
      <c r="E295" s="57">
        <v>1428.0</v>
      </c>
      <c r="F295" s="60">
        <v>3011.2</v>
      </c>
      <c r="G295" s="27"/>
      <c r="H295" s="28"/>
      <c r="I295" s="28"/>
      <c r="J295" s="29">
        <f t="shared" ref="J295:J296" si="174">(0.5/48.7)*I291</f>
        <v>0.5760780287</v>
      </c>
      <c r="K295" s="29">
        <f t="shared" ref="K295:K296" si="175">D295-J295</f>
        <v>42.42392197</v>
      </c>
      <c r="L295" s="29">
        <f t="shared" si="173"/>
        <v>2970.862883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4850.0</v>
      </c>
      <c r="E296" s="57">
        <v>103916.0</v>
      </c>
      <c r="F296" s="60">
        <v>4667.2</v>
      </c>
      <c r="G296" s="27"/>
      <c r="H296" s="28"/>
      <c r="I296" s="28"/>
      <c r="J296" s="29">
        <f t="shared" si="174"/>
        <v>2.702772074</v>
      </c>
      <c r="K296" s="29">
        <f t="shared" si="175"/>
        <v>4847.297228</v>
      </c>
      <c r="L296" s="29">
        <f t="shared" si="173"/>
        <v>4664.630305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4907.0</v>
      </c>
      <c r="E298" s="59">
        <v>105344.0</v>
      </c>
      <c r="F298" s="61">
        <v>4658.1</v>
      </c>
      <c r="G298" s="27"/>
      <c r="H298" s="28"/>
      <c r="I298" s="28"/>
      <c r="J298" s="27"/>
      <c r="K298" s="29">
        <f>SUM(K295:K297)</f>
        <v>4903.72115</v>
      </c>
      <c r="L298" s="29">
        <f t="shared" ref="L298:L300" si="176">K298/(E298/100000)</f>
        <v>4654.960083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153.0</v>
      </c>
      <c r="E299" s="57">
        <v>7023.0</v>
      </c>
      <c r="F299" s="60">
        <v>2178.6</v>
      </c>
      <c r="G299" s="27"/>
      <c r="H299" s="28"/>
      <c r="I299" s="28"/>
      <c r="J299" s="29">
        <f t="shared" ref="J299:J300" si="177">(3.6/48.7)*I291</f>
        <v>4.147761807</v>
      </c>
      <c r="K299" s="29">
        <f t="shared" ref="K299:K300" si="178">D299-J299</f>
        <v>148.8522382</v>
      </c>
      <c r="L299" s="29">
        <f t="shared" si="176"/>
        <v>2119.496486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29349.0</v>
      </c>
      <c r="E300" s="57">
        <v>358602.0</v>
      </c>
      <c r="F300" s="60">
        <v>8184.3</v>
      </c>
      <c r="G300" s="27"/>
      <c r="H300" s="28"/>
      <c r="I300" s="28"/>
      <c r="J300" s="29">
        <f t="shared" si="177"/>
        <v>19.45995893</v>
      </c>
      <c r="K300" s="29">
        <f t="shared" si="178"/>
        <v>29329.54004</v>
      </c>
      <c r="L300" s="29">
        <f t="shared" si="176"/>
        <v>8178.855679</v>
      </c>
      <c r="M300" s="29">
        <f>L304*(E300/100000)</f>
        <v>25797.75872</v>
      </c>
      <c r="N300" s="29">
        <f>K300-M300</f>
        <v>3531.781323</v>
      </c>
      <c r="O300" s="42">
        <v>82.0</v>
      </c>
      <c r="P300" s="33">
        <v>7.65</v>
      </c>
      <c r="Q300" s="28">
        <f>N300*P300</f>
        <v>27018.12712</v>
      </c>
    </row>
    <row r="301">
      <c r="A301" s="32"/>
      <c r="B301" s="32"/>
      <c r="C301" s="24" t="s">
        <v>42</v>
      </c>
      <c r="D301" s="56">
        <v>141.0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29643.0</v>
      </c>
      <c r="E302" s="59">
        <v>365625.0</v>
      </c>
      <c r="F302" s="61">
        <v>8107.5</v>
      </c>
      <c r="G302" s="27"/>
      <c r="H302" s="28"/>
      <c r="I302" s="28"/>
      <c r="J302" s="27"/>
      <c r="K302" s="29">
        <f>SUM(K299:K301)</f>
        <v>29619.39228</v>
      </c>
      <c r="L302" s="29">
        <f t="shared" ref="L302:L304" si="179">K302/(E302/100000)</f>
        <v>8101.030367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10859.0</v>
      </c>
      <c r="E303" s="57">
        <v>189083.0</v>
      </c>
      <c r="F303" s="60">
        <v>5743.0</v>
      </c>
      <c r="G303" s="27"/>
      <c r="H303" s="28"/>
      <c r="I303" s="28"/>
      <c r="J303" s="29">
        <f t="shared" ref="J303:J304" si="180">(44.6/48.7)*I291</f>
        <v>51.38616016</v>
      </c>
      <c r="K303" s="29">
        <f t="shared" ref="K303:K304" si="181">D303-J303</f>
        <v>10807.61384</v>
      </c>
      <c r="L303" s="29">
        <f t="shared" si="179"/>
        <v>5715.804086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321125.0</v>
      </c>
      <c r="E304" s="57">
        <v>4460450.0</v>
      </c>
      <c r="F304" s="60">
        <v>7199.4</v>
      </c>
      <c r="G304" s="27"/>
      <c r="H304" s="28"/>
      <c r="I304" s="28"/>
      <c r="J304" s="29">
        <f t="shared" si="180"/>
        <v>241.087269</v>
      </c>
      <c r="K304" s="29">
        <f t="shared" si="181"/>
        <v>320883.9127</v>
      </c>
      <c r="L304" s="29">
        <f t="shared" si="179"/>
        <v>7193.980713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720.0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720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332704.0</v>
      </c>
      <c r="E306" s="59">
        <v>4649533.0</v>
      </c>
      <c r="F306" s="61">
        <v>7155.6</v>
      </c>
      <c r="G306" s="27"/>
      <c r="H306" s="28"/>
      <c r="I306" s="28"/>
      <c r="J306" s="27"/>
      <c r="K306" s="29">
        <f>SUM(K303:K305)</f>
        <v>332411.5266</v>
      </c>
      <c r="L306" s="29">
        <f t="shared" ref="L306:L307" si="182">K306/(E306/100000)</f>
        <v>7149.35299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368252.0</v>
      </c>
      <c r="E307" s="59">
        <v>5138205.0</v>
      </c>
      <c r="F307" s="61">
        <v>7166.9</v>
      </c>
      <c r="G307" s="27"/>
      <c r="H307" s="28"/>
      <c r="I307" s="28"/>
      <c r="J307" s="27"/>
      <c r="K307" s="29">
        <f>SUM(K306,K302,K298,K294)</f>
        <v>368252</v>
      </c>
      <c r="L307" s="29">
        <f t="shared" si="182"/>
        <v>7166.938649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1750472.0</v>
      </c>
      <c r="E308" s="59">
        <v>2.80656461E8</v>
      </c>
      <c r="F308" s="58">
        <v>623.7</v>
      </c>
      <c r="M308" s="3" t="s">
        <v>80</v>
      </c>
      <c r="N308" s="5">
        <f>SUM(N2:N307)</f>
        <v>89263.88577</v>
      </c>
      <c r="O308" s="5"/>
      <c r="P308" s="3" t="s">
        <v>81</v>
      </c>
      <c r="Q308" s="5">
        <f>SUM(Q2:Q307)</f>
        <v>2642948.861</v>
      </c>
    </row>
    <row r="309">
      <c r="C309" s="51" t="s">
        <v>82</v>
      </c>
      <c r="D309" s="52"/>
      <c r="E309" s="53">
        <f>SUM(E15,E32,E49,E66,E83,E100,E117,E134,E151,E168,E185,E202,E219,E236,E253,E270,E287,E304)</f>
        <v>194083971</v>
      </c>
      <c r="M309" s="3" t="s">
        <v>83</v>
      </c>
      <c r="N309" s="5">
        <f>(N308/(E312/100000))</f>
        <v>236.9201178</v>
      </c>
      <c r="O309" s="5"/>
      <c r="P309" s="3" t="s">
        <v>8</v>
      </c>
      <c r="Q309" s="5">
        <f>Q11+Q28+Q45+Q62+Q79+Q96+Q113+Q130+Q147+Q164+Q181+Q198+Q215+Q232+Q249+Q266+Q283+Q300</f>
        <v>2485189.391</v>
      </c>
    </row>
    <row r="310">
      <c r="C310" s="51" t="s">
        <v>84</v>
      </c>
      <c r="D310" s="52"/>
      <c r="E310" s="53">
        <f>SUM(E11,E28,E45,E62,E79,E96,E113,E130,E147,E164,E181,E198,E215,E232,E249,E266,E283,E300)</f>
        <v>35328818</v>
      </c>
      <c r="M310" s="5"/>
      <c r="N310" s="5"/>
      <c r="O310" s="5"/>
      <c r="P310" s="3" t="s">
        <v>85</v>
      </c>
      <c r="Q310" s="5">
        <f>Q308-Q309</f>
        <v>157759.4708</v>
      </c>
    </row>
    <row r="311">
      <c r="C311" s="51" t="s">
        <v>86</v>
      </c>
      <c r="D311" s="52"/>
      <c r="E311" s="53">
        <f>SUM(E3,E20,E37,E54,E71,E88,E105,E122,E139,E156,E173,E190,E207,E224,E241,E258,E275,E292)</f>
        <v>2347968</v>
      </c>
      <c r="M311" s="3" t="s">
        <v>87</v>
      </c>
      <c r="N311" s="5">
        <f>SUM(K13,K30,K47,K64,K81,K98,K115,K132,K149,K166,K183,K200,K217,K234,K251,K268,K285,K302)</f>
        <v>239931.2289</v>
      </c>
      <c r="O311" s="5"/>
      <c r="P311" s="5"/>
      <c r="Q311" s="5"/>
    </row>
    <row r="312">
      <c r="C312" s="51" t="s">
        <v>88</v>
      </c>
      <c r="D312" s="52"/>
      <c r="E312" s="53">
        <f>SUM(E310:E311)</f>
        <v>37676786</v>
      </c>
      <c r="M312" s="3" t="s">
        <v>89</v>
      </c>
      <c r="N312" s="5">
        <f>SUM(K5,K22,K39,K56,K73,K90,K107,K124,K141,K158,K175,K192,K209,K226,K243,K260,K277,K294)</f>
        <v>14664.82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14664.82</v>
      </c>
      <c r="Q313" s="55">
        <f>P313/P314</f>
        <v>1.549200186</v>
      </c>
    </row>
    <row r="314">
      <c r="M314" s="3" t="s">
        <v>91</v>
      </c>
      <c r="N314" s="5">
        <f>SUM(N11,N28,N45,N62,N79,N96,N113,N130,N147,N164,N181,N198,N215,N232,N249,N266,N283,N300)</f>
        <v>84065.12453</v>
      </c>
      <c r="O314" s="5"/>
      <c r="P314" s="51">
        <f>N312-N315</f>
        <v>9466.058765</v>
      </c>
      <c r="Q314" s="51"/>
    </row>
    <row r="315">
      <c r="M315" s="3" t="s">
        <v>92</v>
      </c>
      <c r="N315" s="5">
        <f>SUM(N3,N20,N37,N54,N71,N88,N105,N122,N139,N156,N173,N190,N207,N224,N241,N258,N275,N292)</f>
        <v>5198.761235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239931.2289</v>
      </c>
      <c r="Q316" s="55">
        <f>P316/P317</f>
        <v>1.539341923</v>
      </c>
    </row>
    <row r="317">
      <c r="M317" s="3" t="s">
        <v>94</v>
      </c>
      <c r="N317" s="5">
        <f t="shared" ref="N317:N318" si="183">N314/(E310/100000)</f>
        <v>237.9505721</v>
      </c>
      <c r="O317" s="5"/>
      <c r="P317" s="52">
        <f>N311-N314</f>
        <v>155866.1044</v>
      </c>
      <c r="Q317" s="52"/>
    </row>
    <row r="318">
      <c r="M318" s="3" t="s">
        <v>95</v>
      </c>
      <c r="N318" s="5">
        <f t="shared" si="183"/>
        <v>221.4153359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254596.0489</v>
      </c>
      <c r="Q319" s="55">
        <f>P319/P320</f>
        <v>1.539906356</v>
      </c>
    </row>
    <row r="320">
      <c r="M320" s="3" t="s">
        <v>97</v>
      </c>
      <c r="N320" s="5">
        <f t="shared" ref="N320:N321" si="185">N314/N311</f>
        <v>0.3503717499</v>
      </c>
      <c r="O320" s="5"/>
      <c r="P320" s="52">
        <f t="shared" si="184"/>
        <v>165332.1631</v>
      </c>
      <c r="Q320" s="52"/>
    </row>
    <row r="321">
      <c r="M321" s="3" t="s">
        <v>98</v>
      </c>
      <c r="N321" s="5">
        <f t="shared" si="185"/>
        <v>0.3545056288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0.3506098628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28.0</v>
      </c>
      <c r="E2" s="57">
        <v>15204.0</v>
      </c>
      <c r="F2" s="56">
        <v>184.2</v>
      </c>
      <c r="G2" s="27"/>
      <c r="H2" s="28"/>
      <c r="I2" s="28">
        <f>I5-I3</f>
        <v>26.44</v>
      </c>
      <c r="J2" s="27"/>
      <c r="K2" s="29">
        <f>D2+I2</f>
        <v>54.44</v>
      </c>
      <c r="L2" s="29">
        <f t="shared" ref="L2:L3" si="1">K2/(E2/100000)</f>
        <v>358.0636675</v>
      </c>
      <c r="M2" s="29"/>
      <c r="N2" s="27"/>
      <c r="O2" s="27"/>
      <c r="P2" s="27"/>
      <c r="Q2" s="28"/>
      <c r="S2" s="12" t="s">
        <v>103</v>
      </c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293.0</v>
      </c>
      <c r="E3" s="57">
        <v>38770.0</v>
      </c>
      <c r="F3" s="56">
        <v>755.7</v>
      </c>
      <c r="G3" s="27">
        <v>1.02</v>
      </c>
      <c r="H3" s="28">
        <f>D3*G3</f>
        <v>298.86</v>
      </c>
      <c r="I3" s="28">
        <f>H3-D3</f>
        <v>5.86</v>
      </c>
      <c r="J3" s="27"/>
      <c r="K3" s="29">
        <f>H3</f>
        <v>298.86</v>
      </c>
      <c r="L3" s="29">
        <f t="shared" si="1"/>
        <v>770.8537529</v>
      </c>
      <c r="M3" s="29">
        <f>L15*(E3/100000)</f>
        <v>231.1722649</v>
      </c>
      <c r="N3" s="27">
        <f>K3-M3</f>
        <v>67.68773512</v>
      </c>
      <c r="O3" s="27">
        <v>0.5</v>
      </c>
      <c r="P3" s="33">
        <v>77.13</v>
      </c>
      <c r="Q3" s="28">
        <f>N3*P3</f>
        <v>5220.75501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6.976310289</v>
      </c>
      <c r="Y4" s="35">
        <f>L3*U4</f>
        <v>9.018988909</v>
      </c>
      <c r="Z4" s="35">
        <f>L11*U4</f>
        <v>17.28986171</v>
      </c>
    </row>
    <row r="5">
      <c r="A5" s="32"/>
      <c r="B5" s="36"/>
      <c r="C5" s="37" t="s">
        <v>45</v>
      </c>
      <c r="D5" s="58">
        <v>323.0</v>
      </c>
      <c r="E5" s="59">
        <v>53974.0</v>
      </c>
      <c r="F5" s="58">
        <v>598.4</v>
      </c>
      <c r="G5" s="29">
        <v>1.1</v>
      </c>
      <c r="H5" s="28">
        <f>D5*G5</f>
        <v>355.3</v>
      </c>
      <c r="I5" s="28">
        <f>H5-D5</f>
        <v>32.3</v>
      </c>
      <c r="J5" s="27"/>
      <c r="K5" s="29">
        <f>Sum(K2:K4)</f>
        <v>355.3</v>
      </c>
      <c r="L5" s="29">
        <f t="shared" ref="L5:L7" si="2">K5/(E5/100000)</f>
        <v>658.2799126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1.362635655</v>
      </c>
      <c r="Y5" s="35">
        <f>L20*U5</f>
        <v>2.696101079</v>
      </c>
      <c r="Z5" s="35">
        <f>L28*U5</f>
        <v>2.475562706</v>
      </c>
    </row>
    <row r="6">
      <c r="A6" s="32"/>
      <c r="B6" s="23" t="s">
        <v>46</v>
      </c>
      <c r="C6" s="24" t="s">
        <v>33</v>
      </c>
      <c r="D6" s="56">
        <v>41.0</v>
      </c>
      <c r="E6" s="57">
        <v>11420.0</v>
      </c>
      <c r="F6" s="56">
        <v>359.0</v>
      </c>
      <c r="G6" s="27"/>
      <c r="H6" s="28"/>
      <c r="I6" s="28"/>
      <c r="J6" s="27">
        <f t="shared" ref="J6:J7" si="3">(0.5/48.7)*I2</f>
        <v>0.2714579055</v>
      </c>
      <c r="K6" s="29">
        <f t="shared" ref="K6:K7" si="4">D6-J6</f>
        <v>40.72854209</v>
      </c>
      <c r="L6" s="29">
        <f t="shared" si="2"/>
        <v>356.642225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0.954460747</v>
      </c>
      <c r="Y6" s="35">
        <f>L37*U6</f>
        <v>1.344575288</v>
      </c>
      <c r="Z6" s="35">
        <f>L45*U6</f>
        <v>1.471538488</v>
      </c>
    </row>
    <row r="7">
      <c r="A7" s="32"/>
      <c r="B7" s="32"/>
      <c r="C7" s="24" t="s">
        <v>36</v>
      </c>
      <c r="D7" s="56">
        <v>743.0</v>
      </c>
      <c r="E7" s="57">
        <v>153599.0</v>
      </c>
      <c r="F7" s="56">
        <v>483.7</v>
      </c>
      <c r="G7" s="27"/>
      <c r="H7" s="28"/>
      <c r="I7" s="28"/>
      <c r="J7" s="27">
        <f t="shared" si="3"/>
        <v>0.06016427105</v>
      </c>
      <c r="K7" s="29">
        <f t="shared" si="4"/>
        <v>742.9398357</v>
      </c>
      <c r="L7" s="29">
        <f t="shared" si="2"/>
        <v>483.6879379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1.314162738</v>
      </c>
      <c r="Y7" s="35">
        <f>L54*U7</f>
        <v>1.755340481</v>
      </c>
      <c r="Z7" s="35">
        <f>L62*U7</f>
        <v>1.86563153</v>
      </c>
    </row>
    <row r="8">
      <c r="A8" s="32"/>
      <c r="B8" s="32"/>
      <c r="C8" s="24" t="s">
        <v>42</v>
      </c>
      <c r="D8" s="56">
        <v>13.0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4.300896216</v>
      </c>
      <c r="Y8" s="35">
        <f>L71*U8</f>
        <v>7.497805428</v>
      </c>
      <c r="Z8" s="35">
        <f>L79*U8</f>
        <v>6.04112273</v>
      </c>
    </row>
    <row r="9">
      <c r="A9" s="32"/>
      <c r="B9" s="36"/>
      <c r="C9" s="37" t="s">
        <v>45</v>
      </c>
      <c r="D9" s="58">
        <v>797.0</v>
      </c>
      <c r="E9" s="59">
        <v>165019.0</v>
      </c>
      <c r="F9" s="58">
        <v>483.0</v>
      </c>
      <c r="G9" s="29"/>
      <c r="H9" s="28"/>
      <c r="I9" s="28"/>
      <c r="J9" s="27"/>
      <c r="K9" s="29">
        <f>SUM(K6:K8)</f>
        <v>796.6683778</v>
      </c>
      <c r="L9" s="29">
        <f t="shared" ref="L9:L11" si="5">K9/(E9/100000)</f>
        <v>482.7737278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5.129621103</v>
      </c>
      <c r="Y9" s="35">
        <f>L88*U9</f>
        <v>8.827938084</v>
      </c>
      <c r="Z9" s="35">
        <f>L96*U9</f>
        <v>9.789648181</v>
      </c>
    </row>
    <row r="10">
      <c r="A10" s="32"/>
      <c r="B10" s="23" t="s">
        <v>49</v>
      </c>
      <c r="C10" s="24" t="s">
        <v>33</v>
      </c>
      <c r="D10" s="56">
        <v>129.0</v>
      </c>
      <c r="E10" s="57">
        <v>38196.0</v>
      </c>
      <c r="F10" s="56">
        <v>337.7</v>
      </c>
      <c r="G10" s="27"/>
      <c r="H10" s="28"/>
      <c r="I10" s="28"/>
      <c r="J10" s="27">
        <f t="shared" ref="J10:J11" si="6">(3.6/48.7)*I2</f>
        <v>1.95449692</v>
      </c>
      <c r="K10" s="29">
        <f t="shared" ref="K10:K11" si="7">D10-J10</f>
        <v>127.0455031</v>
      </c>
      <c r="L10" s="29">
        <f t="shared" si="5"/>
        <v>332.6146798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5.039388601</v>
      </c>
      <c r="Y10" s="35">
        <f>L105*U10</f>
        <v>12.23299385</v>
      </c>
      <c r="Z10" s="35">
        <f>L113*U10</f>
        <v>11.00758189</v>
      </c>
    </row>
    <row r="11">
      <c r="A11" s="32"/>
      <c r="B11" s="32"/>
      <c r="C11" s="24" t="s">
        <v>36</v>
      </c>
      <c r="D11" s="57">
        <v>8525.0</v>
      </c>
      <c r="E11" s="57">
        <v>576855.0</v>
      </c>
      <c r="F11" s="60">
        <v>1477.8</v>
      </c>
      <c r="G11" s="27"/>
      <c r="H11" s="28"/>
      <c r="I11" s="28"/>
      <c r="J11" s="29">
        <f t="shared" si="6"/>
        <v>0.4331827515</v>
      </c>
      <c r="K11" s="29">
        <f t="shared" si="7"/>
        <v>8524.566817</v>
      </c>
      <c r="L11" s="29">
        <f t="shared" si="5"/>
        <v>1477.765958</v>
      </c>
      <c r="M11" s="29">
        <f>L15*(E11/100000)</f>
        <v>3439.589292</v>
      </c>
      <c r="N11" s="29">
        <f>K11-M11</f>
        <v>5084.977525</v>
      </c>
      <c r="O11" s="42">
        <v>0.5</v>
      </c>
      <c r="P11" s="33">
        <v>77.13</v>
      </c>
      <c r="Q11" s="28">
        <f>N11*P11</f>
        <v>392204.3165</v>
      </c>
      <c r="T11" s="30" t="s">
        <v>51</v>
      </c>
      <c r="U11" s="34">
        <v>0.07</v>
      </c>
      <c r="V11" s="6"/>
      <c r="W11" s="6"/>
      <c r="X11" s="35">
        <f>L134*U11</f>
        <v>6.868805787</v>
      </c>
      <c r="Y11" s="35">
        <f>L122*U11</f>
        <v>16.29173099</v>
      </c>
      <c r="Z11" s="35">
        <f>L130*U11</f>
        <v>14.93381096</v>
      </c>
    </row>
    <row r="12">
      <c r="A12" s="32"/>
      <c r="B12" s="32"/>
      <c r="C12" s="24" t="s">
        <v>42</v>
      </c>
      <c r="D12" s="56">
        <v>117.0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117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11.77819924</v>
      </c>
      <c r="Y12" s="35">
        <f>L139*U12</f>
        <v>24.75032068</v>
      </c>
      <c r="Z12" s="35">
        <f>L147*U12</f>
        <v>23.77014799</v>
      </c>
    </row>
    <row r="13">
      <c r="A13" s="32"/>
      <c r="B13" s="36"/>
      <c r="C13" s="37" t="s">
        <v>45</v>
      </c>
      <c r="D13" s="59">
        <v>8771.0</v>
      </c>
      <c r="E13" s="59">
        <v>615051.0</v>
      </c>
      <c r="F13" s="61">
        <v>1426.1</v>
      </c>
      <c r="G13" s="27"/>
      <c r="H13" s="28"/>
      <c r="I13" s="28"/>
      <c r="J13" s="27"/>
      <c r="K13" s="29">
        <f>SUM(K10:K12)</f>
        <v>8768.61232</v>
      </c>
      <c r="L13" s="29">
        <f t="shared" ref="L13:L15" si="8">K13/(E13/100000)</f>
        <v>1425.672395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18.17678701</v>
      </c>
      <c r="Y13" s="35">
        <f>L156*U13</f>
        <v>34.08340198</v>
      </c>
      <c r="Z13" s="35">
        <f>L164*U13</f>
        <v>37.31608993</v>
      </c>
    </row>
    <row r="14">
      <c r="A14" s="32"/>
      <c r="B14" s="23" t="s">
        <v>39</v>
      </c>
      <c r="C14" s="24" t="s">
        <v>33</v>
      </c>
      <c r="D14" s="57">
        <v>4400.0</v>
      </c>
      <c r="E14" s="57">
        <v>706233.0</v>
      </c>
      <c r="F14" s="56">
        <v>623.0</v>
      </c>
      <c r="G14" s="27"/>
      <c r="H14" s="28"/>
      <c r="I14" s="28"/>
      <c r="J14" s="27">
        <f t="shared" ref="J14:J15" si="9">(44.6/48.7)*I2</f>
        <v>24.21404517</v>
      </c>
      <c r="K14" s="29">
        <f t="shared" ref="K14:K15" si="10">D14-J14</f>
        <v>4375.785955</v>
      </c>
      <c r="L14" s="29">
        <f t="shared" si="8"/>
        <v>619.5952263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24.67962729</v>
      </c>
      <c r="Y14" s="35">
        <f>L173*U14</f>
        <v>41.20498241</v>
      </c>
      <c r="Z14" s="35">
        <f>L181*U14</f>
        <v>52.82147409</v>
      </c>
    </row>
    <row r="15">
      <c r="A15" s="32"/>
      <c r="B15" s="32"/>
      <c r="C15" s="24" t="s">
        <v>36</v>
      </c>
      <c r="D15" s="57">
        <v>13513.0</v>
      </c>
      <c r="E15" s="57">
        <v>2265371.0</v>
      </c>
      <c r="F15" s="56">
        <v>596.5</v>
      </c>
      <c r="G15" s="27"/>
      <c r="H15" s="28"/>
      <c r="I15" s="28"/>
      <c r="J15" s="27">
        <f t="shared" si="9"/>
        <v>5.366652977</v>
      </c>
      <c r="K15" s="29">
        <f t="shared" si="10"/>
        <v>13507.63335</v>
      </c>
      <c r="L15" s="29">
        <f t="shared" si="8"/>
        <v>596.2658367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32.89979023</v>
      </c>
      <c r="Y15" s="35">
        <f>L190*U15</f>
        <v>56.75957508</v>
      </c>
      <c r="Z15" s="35">
        <f>L198*U15</f>
        <v>67.15977316</v>
      </c>
    </row>
    <row r="16">
      <c r="A16" s="32"/>
      <c r="B16" s="32"/>
      <c r="C16" s="24" t="s">
        <v>42</v>
      </c>
      <c r="D16" s="56">
        <v>231.0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231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41.06291007</v>
      </c>
      <c r="Y16" s="35">
        <f>L207*U16</f>
        <v>60.3562248</v>
      </c>
      <c r="Z16" s="35">
        <f>L215*U16</f>
        <v>75.08498779</v>
      </c>
    </row>
    <row r="17">
      <c r="A17" s="32"/>
      <c r="B17" s="36"/>
      <c r="C17" s="37" t="s">
        <v>45</v>
      </c>
      <c r="D17" s="59">
        <v>18144.0</v>
      </c>
      <c r="E17" s="59">
        <v>2971604.0</v>
      </c>
      <c r="F17" s="58">
        <v>610.6</v>
      </c>
      <c r="G17" s="29"/>
      <c r="H17" s="28"/>
      <c r="I17" s="28"/>
      <c r="J17" s="27"/>
      <c r="K17" s="27">
        <f>SUM(K14:K16)</f>
        <v>18114.4193</v>
      </c>
      <c r="L17" s="29">
        <f t="shared" ref="L17:L20" si="11">K17/(E17/100000)</f>
        <v>609.5838915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52.89678524</v>
      </c>
      <c r="Y17" s="35">
        <f>L224*U17</f>
        <v>72.0628376</v>
      </c>
      <c r="Z17" s="35">
        <f>L232*U17</f>
        <v>86.55281314</v>
      </c>
    </row>
    <row r="18">
      <c r="A18" s="36"/>
      <c r="B18" s="44" t="s">
        <v>45</v>
      </c>
      <c r="C18" s="45"/>
      <c r="D18" s="59">
        <v>28035.0</v>
      </c>
      <c r="E18" s="59">
        <v>3805648.0</v>
      </c>
      <c r="F18" s="58">
        <v>736.7</v>
      </c>
      <c r="G18" s="29"/>
      <c r="H18" s="28"/>
      <c r="I18" s="28"/>
      <c r="J18" s="27"/>
      <c r="K18" s="27">
        <f>SUM(K5,K9,K13,K17)</f>
        <v>28035</v>
      </c>
      <c r="L18" s="29">
        <f t="shared" si="11"/>
        <v>736.6682363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74.00349454</v>
      </c>
      <c r="Y18" s="35">
        <f>L241*U18</f>
        <v>122.6385078</v>
      </c>
      <c r="Z18" s="35">
        <f>L249*U18</f>
        <v>111.6456981</v>
      </c>
    </row>
    <row r="19">
      <c r="A19" s="23" t="s">
        <v>59</v>
      </c>
      <c r="B19" s="23" t="s">
        <v>32</v>
      </c>
      <c r="C19" s="24" t="s">
        <v>33</v>
      </c>
      <c r="D19" s="56">
        <v>4.0</v>
      </c>
      <c r="E19" s="57">
        <v>57201.0</v>
      </c>
      <c r="F19" s="56" t="s">
        <v>60</v>
      </c>
      <c r="G19" s="27"/>
      <c r="H19" s="28"/>
      <c r="I19" s="28">
        <f>I22-I20</f>
        <v>7.36</v>
      </c>
      <c r="J19" s="27"/>
      <c r="K19" s="29">
        <f>D19+I19</f>
        <v>11.36</v>
      </c>
      <c r="L19" s="29">
        <f t="shared" si="11"/>
        <v>19.85979266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109.8437508</v>
      </c>
      <c r="Y19" s="35">
        <f>L258*U19</f>
        <v>165.38866</v>
      </c>
      <c r="Z19" s="35">
        <f>L266*U19</f>
        <v>154.6736103</v>
      </c>
    </row>
    <row r="20">
      <c r="A20" s="32"/>
      <c r="B20" s="32"/>
      <c r="C20" s="24" t="s">
        <v>36</v>
      </c>
      <c r="D20" s="56">
        <v>87.0</v>
      </c>
      <c r="E20" s="57">
        <v>157659.0</v>
      </c>
      <c r="F20" s="56">
        <v>55.2</v>
      </c>
      <c r="G20" s="27">
        <v>1.02</v>
      </c>
      <c r="H20" s="28">
        <f>D20*G20</f>
        <v>88.74</v>
      </c>
      <c r="I20" s="28">
        <f>H20-D20</f>
        <v>1.74</v>
      </c>
      <c r="J20" s="27"/>
      <c r="K20" s="29">
        <f>H20</f>
        <v>88.74</v>
      </c>
      <c r="L20" s="29">
        <f t="shared" si="11"/>
        <v>56.28603505</v>
      </c>
      <c r="M20" s="29">
        <f>L32*(E20/100000)</f>
        <v>44.85005736</v>
      </c>
      <c r="N20" s="27">
        <f>K20-M20</f>
        <v>43.88994264</v>
      </c>
      <c r="O20" s="27">
        <v>2.5</v>
      </c>
      <c r="P20" s="46">
        <v>75.38</v>
      </c>
      <c r="Q20" s="28">
        <f>N20*P20</f>
        <v>3308.423876</v>
      </c>
      <c r="R20" s="12" t="s">
        <v>104</v>
      </c>
      <c r="T20" s="30" t="s">
        <v>62</v>
      </c>
      <c r="U20" s="34">
        <v>0.0328</v>
      </c>
      <c r="V20" s="6"/>
      <c r="W20" s="6"/>
      <c r="X20" s="35">
        <f>L287*U20</f>
        <v>148.28052</v>
      </c>
      <c r="Y20" s="35">
        <f>L275*U20</f>
        <v>176.951535</v>
      </c>
      <c r="Z20" s="35">
        <f>L283*U20</f>
        <v>191.3292935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164.2178124</v>
      </c>
      <c r="Y21" s="35">
        <f>L292*U21</f>
        <v>171.2414976</v>
      </c>
      <c r="Z21" s="35">
        <f>L300*U21</f>
        <v>183.522503</v>
      </c>
    </row>
    <row r="22">
      <c r="A22" s="32"/>
      <c r="B22" s="36"/>
      <c r="C22" s="37" t="s">
        <v>45</v>
      </c>
      <c r="D22" s="58">
        <v>91.0</v>
      </c>
      <c r="E22" s="59">
        <v>214860.0</v>
      </c>
      <c r="F22" s="58">
        <v>42.4</v>
      </c>
      <c r="G22" s="29">
        <v>1.1</v>
      </c>
      <c r="H22" s="28">
        <f>D22*G22</f>
        <v>100.1</v>
      </c>
      <c r="I22" s="28">
        <f>H22-D22</f>
        <v>9.1</v>
      </c>
      <c r="J22" s="27"/>
      <c r="K22" s="27">
        <f>SUM(K19:K21)</f>
        <v>100.1</v>
      </c>
      <c r="L22" s="29">
        <f t="shared" ref="L22:L24" si="13">K22/(E22/100000)</f>
        <v>46.58847622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709.785958</v>
      </c>
      <c r="Y22" s="35">
        <f t="shared" si="12"/>
        <v>985.103017</v>
      </c>
      <c r="Z22" s="35">
        <f t="shared" si="12"/>
        <v>1048.751149</v>
      </c>
    </row>
    <row r="23">
      <c r="A23" s="32"/>
      <c r="B23" s="23" t="s">
        <v>46</v>
      </c>
      <c r="C23" s="24" t="s">
        <v>33</v>
      </c>
      <c r="D23" s="56">
        <v>5.0</v>
      </c>
      <c r="E23" s="57">
        <v>42206.0</v>
      </c>
      <c r="F23" s="56" t="s">
        <v>60</v>
      </c>
      <c r="G23" s="27"/>
      <c r="H23" s="28"/>
      <c r="I23" s="28"/>
      <c r="J23" s="27">
        <f t="shared" ref="J23:J24" si="14">(0.5/48.7)*I19</f>
        <v>0.07556468172</v>
      </c>
      <c r="K23" s="29">
        <f t="shared" ref="K23:K24" si="15">D23-J23</f>
        <v>4.924435318</v>
      </c>
      <c r="L23" s="29">
        <f t="shared" si="13"/>
        <v>11.6676191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632865.0</v>
      </c>
      <c r="F24" s="56">
        <v>22.3</v>
      </c>
      <c r="G24" s="27"/>
      <c r="H24" s="28"/>
      <c r="I24" s="28"/>
      <c r="J24" s="27">
        <f t="shared" si="14"/>
        <v>0.01786447639</v>
      </c>
      <c r="K24" s="29">
        <f t="shared" si="15"/>
        <v>140.9821355</v>
      </c>
      <c r="L24" s="29">
        <f t="shared" si="13"/>
        <v>22.2768103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146.0</v>
      </c>
      <c r="E26" s="59">
        <v>675071.0</v>
      </c>
      <c r="F26" s="58">
        <v>21.6</v>
      </c>
      <c r="G26" s="29"/>
      <c r="H26" s="28"/>
      <c r="I26" s="28"/>
      <c r="J26" s="27"/>
      <c r="K26" s="27">
        <f>SUM(K23:K25)</f>
        <v>145.9065708</v>
      </c>
      <c r="L26" s="29">
        <f t="shared" ref="L26:L28" si="16">K26/(E26/100000)</f>
        <v>21.61351485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22.0</v>
      </c>
      <c r="E27" s="57">
        <v>144284.0</v>
      </c>
      <c r="F27" s="56">
        <v>15.2</v>
      </c>
      <c r="G27" s="27"/>
      <c r="H27" s="28"/>
      <c r="I27" s="28"/>
      <c r="J27" s="27">
        <f t="shared" ref="J27:J28" si="17">(3.6/48.7)*I19</f>
        <v>0.5440657084</v>
      </c>
      <c r="K27" s="29">
        <f t="shared" ref="K27:K28" si="18">D27-J27</f>
        <v>21.45593429</v>
      </c>
      <c r="L27" s="29">
        <f t="shared" si="16"/>
        <v>14.87062619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1217.0</v>
      </c>
      <c r="E28" s="57">
        <v>2354541.0</v>
      </c>
      <c r="F28" s="56">
        <v>51.7</v>
      </c>
      <c r="G28" s="27"/>
      <c r="H28" s="28"/>
      <c r="I28" s="28"/>
      <c r="J28" s="27">
        <f t="shared" si="17"/>
        <v>0.12862423</v>
      </c>
      <c r="K28" s="29">
        <f t="shared" si="18"/>
        <v>1216.871376</v>
      </c>
      <c r="L28" s="29">
        <f t="shared" si="16"/>
        <v>51.68189366</v>
      </c>
      <c r="M28" s="29">
        <f>L32*(E28/100000)</f>
        <v>669.8082501</v>
      </c>
      <c r="N28" s="27">
        <f>K28-M28</f>
        <v>547.0631256</v>
      </c>
      <c r="O28" s="27">
        <v>2.5</v>
      </c>
      <c r="P28" s="46">
        <v>75.38</v>
      </c>
      <c r="Q28" s="28">
        <f>N28*P28</f>
        <v>41237.61841</v>
      </c>
    </row>
    <row r="29">
      <c r="A29" s="32"/>
      <c r="B29" s="32"/>
      <c r="C29" s="24" t="s">
        <v>42</v>
      </c>
      <c r="D29" s="56">
        <v>9.0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9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1248.0</v>
      </c>
      <c r="E30" s="59">
        <v>2498825.0</v>
      </c>
      <c r="F30" s="58">
        <v>49.9</v>
      </c>
      <c r="G30" s="29"/>
      <c r="H30" s="28"/>
      <c r="I30" s="28"/>
      <c r="J30" s="27"/>
      <c r="K30" s="27">
        <f>SUM(K27:K29)</f>
        <v>1247.32731</v>
      </c>
      <c r="L30" s="29">
        <f t="shared" ref="L30:L32" si="19">K30/(E30/100000)</f>
        <v>49.91655318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841.0</v>
      </c>
      <c r="E31" s="57">
        <v>2703230.0</v>
      </c>
      <c r="F31" s="56">
        <v>31.1</v>
      </c>
      <c r="G31" s="27"/>
      <c r="H31" s="28"/>
      <c r="I31" s="28"/>
      <c r="J31" s="27">
        <f t="shared" ref="J31:J32" si="20">(44.6/48.7)*I19</f>
        <v>6.74036961</v>
      </c>
      <c r="K31" s="29">
        <f t="shared" ref="K31:K32" si="21">D31-J31</f>
        <v>834.2596304</v>
      </c>
      <c r="L31" s="29">
        <f t="shared" si="19"/>
        <v>30.86158523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2641.0</v>
      </c>
      <c r="E32" s="57">
        <v>9278164.0</v>
      </c>
      <c r="F32" s="56">
        <v>28.5</v>
      </c>
      <c r="G32" s="27"/>
      <c r="H32" s="28"/>
      <c r="I32" s="28"/>
      <c r="J32" s="27">
        <f t="shared" si="20"/>
        <v>1.593511294</v>
      </c>
      <c r="K32" s="29">
        <f t="shared" si="21"/>
        <v>2639.406489</v>
      </c>
      <c r="L32" s="29">
        <f t="shared" si="19"/>
        <v>28.44750846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3494.0</v>
      </c>
      <c r="E34" s="59">
        <v>1.1981394E7</v>
      </c>
      <c r="F34" s="58">
        <v>29.2</v>
      </c>
      <c r="G34" s="29"/>
      <c r="H34" s="28"/>
      <c r="I34" s="28"/>
      <c r="J34" s="27"/>
      <c r="K34" s="27">
        <f>SUM(K31:K33)</f>
        <v>3485.666119</v>
      </c>
      <c r="L34" s="29">
        <f t="shared" ref="L34:L37" si="22">K34/(E34/100000)</f>
        <v>29.09232531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4979.0</v>
      </c>
      <c r="E35" s="59">
        <v>1.537015E7</v>
      </c>
      <c r="F35" s="58">
        <v>32.4</v>
      </c>
      <c r="G35" s="29"/>
      <c r="H35" s="28"/>
      <c r="I35" s="28"/>
      <c r="J35" s="27"/>
      <c r="K35" s="27">
        <f>SUM(K34,K30,K26,K22)</f>
        <v>4979</v>
      </c>
      <c r="L35" s="29">
        <f t="shared" si="22"/>
        <v>32.39395842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72286.0</v>
      </c>
      <c r="F36" s="56" t="s">
        <v>60</v>
      </c>
      <c r="G36" s="27"/>
      <c r="H36" s="28"/>
      <c r="I36" s="28">
        <f>I39-I37</f>
        <v>4.1</v>
      </c>
      <c r="J36" s="27"/>
      <c r="K36" s="29">
        <f>D36+I36</f>
        <v>9.1</v>
      </c>
      <c r="L36" s="29">
        <f t="shared" si="22"/>
        <v>12.58888305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45.0</v>
      </c>
      <c r="E37" s="57">
        <v>222233.0</v>
      </c>
      <c r="F37" s="56">
        <v>20.2</v>
      </c>
      <c r="G37" s="27">
        <v>1.02</v>
      </c>
      <c r="H37" s="28">
        <f>D37*G37</f>
        <v>45.9</v>
      </c>
      <c r="I37" s="28">
        <f>H37-D37</f>
        <v>0.9</v>
      </c>
      <c r="J37" s="27"/>
      <c r="K37" s="29">
        <f>H37</f>
        <v>45.9</v>
      </c>
      <c r="L37" s="29">
        <f t="shared" si="22"/>
        <v>20.65399828</v>
      </c>
      <c r="M37" s="29">
        <f>L48*(E37/100000)</f>
        <v>32.66707775</v>
      </c>
      <c r="N37" s="27">
        <f>K37-M37</f>
        <v>13.23292225</v>
      </c>
      <c r="O37" s="42">
        <v>7.0</v>
      </c>
      <c r="P37" s="46">
        <v>70.96</v>
      </c>
      <c r="Q37" s="28">
        <f>N37*P37</f>
        <v>939.0081631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294519.0</v>
      </c>
      <c r="F39" s="58">
        <v>17.0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18.67451675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2.0</v>
      </c>
      <c r="E40" s="57">
        <v>48601.0</v>
      </c>
      <c r="F40" s="56" t="s">
        <v>60</v>
      </c>
      <c r="G40" s="27"/>
      <c r="H40" s="28"/>
      <c r="I40" s="28"/>
      <c r="J40" s="27">
        <f t="shared" ref="J40:J41" si="24">(0.5/48.7)*I36</f>
        <v>0.04209445585</v>
      </c>
      <c r="K40" s="29">
        <f t="shared" ref="K40:K41" si="25">D40-J40</f>
        <v>1.957905544</v>
      </c>
      <c r="L40" s="29">
        <f t="shared" si="23"/>
        <v>4.028529339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85.0</v>
      </c>
      <c r="E41" s="57">
        <v>795552.0</v>
      </c>
      <c r="F41" s="56">
        <v>10.7</v>
      </c>
      <c r="G41" s="27"/>
      <c r="H41" s="28"/>
      <c r="I41" s="28"/>
      <c r="J41" s="27">
        <f t="shared" si="24"/>
        <v>0.009240246407</v>
      </c>
      <c r="K41" s="29">
        <f t="shared" si="25"/>
        <v>84.99075975</v>
      </c>
      <c r="L41" s="29">
        <f t="shared" si="23"/>
        <v>10.6832438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88.0</v>
      </c>
      <c r="E43" s="59">
        <v>844153.0</v>
      </c>
      <c r="F43" s="58">
        <v>10.4</v>
      </c>
      <c r="G43" s="29"/>
      <c r="H43" s="28"/>
      <c r="I43" s="28"/>
      <c r="J43" s="27"/>
      <c r="K43" s="29">
        <f>SUM(K40:K42)</f>
        <v>87.9486653</v>
      </c>
      <c r="L43" s="29">
        <f t="shared" ref="L43:L45" si="26">K43/(E43/100000)</f>
        <v>10.4185693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10.0</v>
      </c>
      <c r="E44" s="57">
        <v>174475.0</v>
      </c>
      <c r="F44" s="56" t="s">
        <v>60</v>
      </c>
      <c r="G44" s="27"/>
      <c r="H44" s="28"/>
      <c r="I44" s="28"/>
      <c r="J44" s="27">
        <f t="shared" ref="J44:J45" si="27">(3.6/48.7)*I36</f>
        <v>0.3030800821</v>
      </c>
      <c r="K44" s="29">
        <f t="shared" ref="K44:K45" si="28">D44-J44</f>
        <v>9.696919918</v>
      </c>
      <c r="L44" s="29">
        <f t="shared" si="26"/>
        <v>5.557770407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745.0</v>
      </c>
      <c r="E45" s="57">
        <v>3295542.0</v>
      </c>
      <c r="F45" s="56">
        <v>22.6</v>
      </c>
      <c r="G45" s="27"/>
      <c r="H45" s="28"/>
      <c r="I45" s="28"/>
      <c r="J45" s="27">
        <f t="shared" si="27"/>
        <v>0.06652977413</v>
      </c>
      <c r="K45" s="29">
        <f t="shared" si="28"/>
        <v>744.9334702</v>
      </c>
      <c r="L45" s="29">
        <f t="shared" si="26"/>
        <v>22.60427785</v>
      </c>
      <c r="M45" s="29">
        <f>L49*(E45/100000)</f>
        <v>483.1744208</v>
      </c>
      <c r="N45" s="27">
        <f>K45-M45</f>
        <v>261.7590495</v>
      </c>
      <c r="O45" s="42">
        <v>7.0</v>
      </c>
      <c r="P45" s="46">
        <v>70.96</v>
      </c>
      <c r="Q45" s="28">
        <f>N45*P45</f>
        <v>18574.42215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756.0</v>
      </c>
      <c r="E47" s="59">
        <v>3470017.0</v>
      </c>
      <c r="F47" s="58">
        <v>21.8</v>
      </c>
      <c r="G47" s="29"/>
      <c r="H47" s="28"/>
      <c r="I47" s="28"/>
      <c r="J47" s="27"/>
      <c r="K47" s="29">
        <f>SUM(K44:K46)</f>
        <v>755.6303901</v>
      </c>
      <c r="L47" s="29">
        <f t="shared" ref="L47:L49" si="29">K47/(E47/100000)</f>
        <v>21.77598525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493.0</v>
      </c>
      <c r="E48" s="57">
        <v>3328318.0</v>
      </c>
      <c r="F48" s="56">
        <v>14.8</v>
      </c>
      <c r="G48" s="27"/>
      <c r="H48" s="28"/>
      <c r="I48" s="28"/>
      <c r="J48" s="27">
        <f t="shared" ref="J48:J49" si="30">(44.6/48.7)*I36</f>
        <v>3.754825462</v>
      </c>
      <c r="K48" s="29">
        <f t="shared" ref="K48:K49" si="31">D48-J48</f>
        <v>489.2451745</v>
      </c>
      <c r="L48" s="29">
        <f t="shared" si="29"/>
        <v>14.69947206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1850.0</v>
      </c>
      <c r="E49" s="57">
        <v>1.2612498E7</v>
      </c>
      <c r="F49" s="56">
        <v>14.7</v>
      </c>
      <c r="G49" s="27"/>
      <c r="H49" s="28"/>
      <c r="I49" s="28"/>
      <c r="J49" s="27">
        <f t="shared" si="30"/>
        <v>0.8242299795</v>
      </c>
      <c r="K49" s="29">
        <f t="shared" si="31"/>
        <v>1849.17577</v>
      </c>
      <c r="L49" s="29">
        <f t="shared" si="29"/>
        <v>14.66145541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16.0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16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2359.0</v>
      </c>
      <c r="E51" s="59">
        <v>1.5940816E7</v>
      </c>
      <c r="F51" s="58">
        <v>14.8</v>
      </c>
      <c r="G51" s="29"/>
      <c r="H51" s="28"/>
      <c r="I51" s="28"/>
      <c r="J51" s="27"/>
      <c r="K51" s="29">
        <f>SUM(K48:K50)</f>
        <v>2354.420945</v>
      </c>
      <c r="L51" s="29">
        <f t="shared" ref="L51:L54" si="32">K51/(E51/100000)</f>
        <v>14.76976426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3253.0</v>
      </c>
      <c r="E52" s="59">
        <v>2.0549505E7</v>
      </c>
      <c r="F52" s="58">
        <v>15.8</v>
      </c>
      <c r="G52" s="29"/>
      <c r="H52" s="28"/>
      <c r="I52" s="28"/>
      <c r="J52" s="27"/>
      <c r="K52" s="29">
        <f>SUM(K39,K43,K47,K51)</f>
        <v>3253</v>
      </c>
      <c r="L52" s="29">
        <f t="shared" si="32"/>
        <v>15.83006501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67050.0</v>
      </c>
      <c r="F53" s="56" t="s">
        <v>60</v>
      </c>
      <c r="G53" s="28"/>
      <c r="H53" s="28"/>
      <c r="I53" s="28">
        <f>I56-I54</f>
        <v>5.12</v>
      </c>
      <c r="J53" s="27"/>
      <c r="K53" s="29">
        <f>D53+I53</f>
        <v>9.12</v>
      </c>
      <c r="L53" s="29">
        <f t="shared" si="32"/>
        <v>13.60178971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59.0</v>
      </c>
      <c r="E54" s="57">
        <v>232788.0</v>
      </c>
      <c r="F54" s="56">
        <v>25.3</v>
      </c>
      <c r="G54" s="27">
        <v>1.02</v>
      </c>
      <c r="H54" s="28">
        <f>D54*G54</f>
        <v>60.18</v>
      </c>
      <c r="I54" s="28">
        <f>H54-D54</f>
        <v>1.18</v>
      </c>
      <c r="J54" s="27"/>
      <c r="K54" s="29">
        <f>H54</f>
        <v>60.18</v>
      </c>
      <c r="L54" s="29">
        <f t="shared" si="32"/>
        <v>25.85184803</v>
      </c>
      <c r="M54" s="29">
        <f>L66*(E54/100000)</f>
        <v>45.05468562</v>
      </c>
      <c r="N54" s="27">
        <f>K54-M54</f>
        <v>15.12531438</v>
      </c>
      <c r="O54" s="42">
        <v>12.0</v>
      </c>
      <c r="P54" s="46">
        <v>66.014</v>
      </c>
      <c r="Q54" s="28">
        <f>N54*P54</f>
        <v>998.4825032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63.0</v>
      </c>
      <c r="E56" s="59">
        <v>299838.0</v>
      </c>
      <c r="F56" s="58">
        <v>21.0</v>
      </c>
      <c r="G56" s="29">
        <v>1.1</v>
      </c>
      <c r="H56" s="28">
        <f>D56*G56</f>
        <v>69.3</v>
      </c>
      <c r="I56" s="28">
        <f>H56-D56</f>
        <v>6.3</v>
      </c>
      <c r="J56" s="27"/>
      <c r="K56" s="29">
        <f>SUM(K53:K55)</f>
        <v>69.3</v>
      </c>
      <c r="L56" s="29">
        <f t="shared" ref="L56:L58" si="33">K56/(E56/100000)</f>
        <v>23.11248074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9.0</v>
      </c>
      <c r="E57" s="57">
        <v>40850.0</v>
      </c>
      <c r="F57" s="56" t="s">
        <v>60</v>
      </c>
      <c r="G57" s="27"/>
      <c r="H57" s="28"/>
      <c r="I57" s="28"/>
      <c r="J57" s="27">
        <f t="shared" ref="J57:J58" si="34">(0.5/48.7)*I53</f>
        <v>0.05256673511</v>
      </c>
      <c r="K57" s="29">
        <f t="shared" ref="K57:K58" si="35">D57-J57</f>
        <v>8.947433265</v>
      </c>
      <c r="L57" s="29">
        <f t="shared" si="33"/>
        <v>21.90314141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110.0</v>
      </c>
      <c r="E58" s="57">
        <v>793386.0</v>
      </c>
      <c r="F58" s="56">
        <v>13.9</v>
      </c>
      <c r="G58" s="27"/>
      <c r="H58" s="28"/>
      <c r="I58" s="28"/>
      <c r="J58" s="27">
        <f t="shared" si="34"/>
        <v>0.01211498973</v>
      </c>
      <c r="K58" s="29">
        <f t="shared" si="35"/>
        <v>109.987885</v>
      </c>
      <c r="L58" s="29">
        <f t="shared" si="33"/>
        <v>13.8630988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119.0</v>
      </c>
      <c r="E60" s="59">
        <v>834236.0</v>
      </c>
      <c r="F60" s="58">
        <v>14.3</v>
      </c>
      <c r="G60" s="29"/>
      <c r="H60" s="28"/>
      <c r="I60" s="28"/>
      <c r="J60" s="27"/>
      <c r="K60" s="29">
        <f>SUM(K57:K59)</f>
        <v>118.9353183</v>
      </c>
      <c r="L60" s="29">
        <f t="shared" ref="L60:L62" si="36">K60/(E60/100000)</f>
        <v>14.25679523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8.0</v>
      </c>
      <c r="E61" s="57">
        <v>147515.0</v>
      </c>
      <c r="F61" s="56" t="s">
        <v>60</v>
      </c>
      <c r="G61" s="27"/>
      <c r="H61" s="28"/>
      <c r="I61" s="28"/>
      <c r="J61" s="27">
        <f t="shared" ref="J61:J62" si="37">(3.6/48.7)*I53</f>
        <v>0.3784804928</v>
      </c>
      <c r="K61" s="29">
        <f t="shared" ref="K61:K62" si="38">D61-J61</f>
        <v>7.621519507</v>
      </c>
      <c r="L61" s="29">
        <f t="shared" si="36"/>
        <v>5.166606452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875.0</v>
      </c>
      <c r="E62" s="57">
        <v>3184261.0</v>
      </c>
      <c r="F62" s="56">
        <v>27.5</v>
      </c>
      <c r="G62" s="27"/>
      <c r="H62" s="28"/>
      <c r="I62" s="28"/>
      <c r="J62" s="27">
        <f t="shared" si="37"/>
        <v>0.08722792608</v>
      </c>
      <c r="K62" s="29">
        <f t="shared" si="38"/>
        <v>874.9127721</v>
      </c>
      <c r="L62" s="29">
        <f t="shared" si="36"/>
        <v>27.47616392</v>
      </c>
      <c r="M62" s="29">
        <f>L66*(E62/100000)</f>
        <v>616.2941316</v>
      </c>
      <c r="N62" s="27">
        <f>K62-M62</f>
        <v>258.6186405</v>
      </c>
      <c r="O62" s="42">
        <v>12.0</v>
      </c>
      <c r="P62" s="46">
        <v>66.014</v>
      </c>
      <c r="Q62" s="28">
        <f>N62*P62</f>
        <v>17072.45093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887.0</v>
      </c>
      <c r="E64" s="59">
        <v>3331776.0</v>
      </c>
      <c r="F64" s="58">
        <v>26.6</v>
      </c>
      <c r="G64" s="29"/>
      <c r="H64" s="28"/>
      <c r="I64" s="28"/>
      <c r="J64" s="27"/>
      <c r="K64" s="29">
        <f>SUM(K61:K63)</f>
        <v>886.5342916</v>
      </c>
      <c r="L64" s="29">
        <f t="shared" ref="L64:L66" si="39">K64/(E64/100000)</f>
        <v>26.60846022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534.0</v>
      </c>
      <c r="E65" s="57">
        <v>2907997.0</v>
      </c>
      <c r="F65" s="56">
        <v>18.4</v>
      </c>
      <c r="G65" s="27"/>
      <c r="H65" s="28"/>
      <c r="I65" s="28"/>
      <c r="J65" s="27">
        <f t="shared" ref="J65:J66" si="40">(44.6/48.7)*I53</f>
        <v>4.688952772</v>
      </c>
      <c r="K65" s="29">
        <f t="shared" ref="K65:K66" si="41">D65-J65</f>
        <v>529.3110472</v>
      </c>
      <c r="L65" s="29">
        <f t="shared" si="39"/>
        <v>18.20191174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2547.0</v>
      </c>
      <c r="E66" s="57">
        <v>1.3154225E7</v>
      </c>
      <c r="F66" s="56">
        <v>19.4</v>
      </c>
      <c r="G66" s="27"/>
      <c r="H66" s="28"/>
      <c r="I66" s="28"/>
      <c r="J66" s="27">
        <f t="shared" si="40"/>
        <v>1.080657084</v>
      </c>
      <c r="K66" s="29">
        <f t="shared" si="41"/>
        <v>2545.919343</v>
      </c>
      <c r="L66" s="29">
        <f t="shared" si="39"/>
        <v>19.35438494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10.0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10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3091.0</v>
      </c>
      <c r="E68" s="59">
        <v>1.6062222E7</v>
      </c>
      <c r="F68" s="58">
        <v>19.2</v>
      </c>
      <c r="G68" s="29"/>
      <c r="H68" s="28"/>
      <c r="I68" s="28"/>
      <c r="J68" s="27"/>
      <c r="K68" s="29">
        <f>SUM(K65:K67)</f>
        <v>3085.23039</v>
      </c>
      <c r="L68" s="29">
        <f t="shared" ref="L68:L71" si="42">K68/(E68/100000)</f>
        <v>19.20799246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4160.0</v>
      </c>
      <c r="E69" s="59">
        <v>2.0528072E7</v>
      </c>
      <c r="F69" s="58">
        <v>20.3</v>
      </c>
      <c r="G69" s="29"/>
      <c r="H69" s="28"/>
      <c r="I69" s="28"/>
      <c r="J69" s="27"/>
      <c r="K69" s="29">
        <f>SUM(K56,K60,K64,K68)</f>
        <v>4160</v>
      </c>
      <c r="L69" s="29">
        <f t="shared" si="42"/>
        <v>20.26493282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11.0</v>
      </c>
      <c r="E70" s="57">
        <v>64361.0</v>
      </c>
      <c r="F70" s="56" t="s">
        <v>60</v>
      </c>
      <c r="G70" s="27"/>
      <c r="H70" s="28"/>
      <c r="I70" s="28">
        <f>I73-I71</f>
        <v>20.3</v>
      </c>
      <c r="J70" s="27"/>
      <c r="K70" s="29">
        <f>D70+I70</f>
        <v>31.3</v>
      </c>
      <c r="L70" s="29">
        <f t="shared" si="42"/>
        <v>48.63193549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240.0</v>
      </c>
      <c r="E71" s="57">
        <v>219405.0</v>
      </c>
      <c r="F71" s="56">
        <v>109.4</v>
      </c>
      <c r="G71" s="27">
        <v>1.02</v>
      </c>
      <c r="H71" s="28">
        <f>D71*G71</f>
        <v>244.8</v>
      </c>
      <c r="I71" s="28">
        <f>H71-D71</f>
        <v>4.8</v>
      </c>
      <c r="J71" s="27"/>
      <c r="K71" s="29">
        <f>H71</f>
        <v>244.8</v>
      </c>
      <c r="L71" s="29">
        <f t="shared" si="42"/>
        <v>111.5744855</v>
      </c>
      <c r="M71" s="29">
        <f>L83*(E71/100000)</f>
        <v>140.4223414</v>
      </c>
      <c r="N71" s="27">
        <f>K71-M71</f>
        <v>104.3776586</v>
      </c>
      <c r="O71" s="42">
        <v>16.0</v>
      </c>
      <c r="P71" s="46">
        <v>62.09</v>
      </c>
      <c r="Q71" s="28">
        <f>N71*P71</f>
        <v>6480.808821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251.0</v>
      </c>
      <c r="E73" s="59">
        <v>283766.0</v>
      </c>
      <c r="F73" s="58">
        <v>88.5</v>
      </c>
      <c r="G73" s="29">
        <v>1.1</v>
      </c>
      <c r="H73" s="28">
        <f>D73*G73</f>
        <v>276.1</v>
      </c>
      <c r="I73" s="28">
        <f>H73-D73</f>
        <v>25.1</v>
      </c>
      <c r="J73" s="27"/>
      <c r="K73" s="29">
        <f>SUM(K70:K72)</f>
        <v>276.1</v>
      </c>
      <c r="L73" s="29">
        <f t="shared" ref="L73:L75" si="43">K73/(E73/100000)</f>
        <v>97.29847832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8.0</v>
      </c>
      <c r="E74" s="57">
        <v>38728.0</v>
      </c>
      <c r="F74" s="56" t="s">
        <v>60</v>
      </c>
      <c r="G74" s="28"/>
      <c r="H74" s="28"/>
      <c r="I74" s="28"/>
      <c r="J74" s="27">
        <f t="shared" ref="J74:J75" si="44">(0.5/48.7)*I70</f>
        <v>0.2084188912</v>
      </c>
      <c r="K74" s="29">
        <f t="shared" ref="K74:K75" si="45">D74-J74</f>
        <v>7.791581109</v>
      </c>
      <c r="L74" s="29">
        <f t="shared" si="43"/>
        <v>20.11872833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311.0</v>
      </c>
      <c r="E75" s="57">
        <v>853187.0</v>
      </c>
      <c r="F75" s="56">
        <v>36.5</v>
      </c>
      <c r="G75" s="27"/>
      <c r="H75" s="28"/>
      <c r="I75" s="28"/>
      <c r="J75" s="27">
        <f t="shared" si="44"/>
        <v>0.04928131417</v>
      </c>
      <c r="K75" s="29">
        <f t="shared" si="45"/>
        <v>310.9507187</v>
      </c>
      <c r="L75" s="29">
        <f t="shared" si="43"/>
        <v>36.44578723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3.0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3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322.0</v>
      </c>
      <c r="E77" s="59">
        <v>891915.0</v>
      </c>
      <c r="F77" s="58">
        <v>36.1</v>
      </c>
      <c r="G77" s="29"/>
      <c r="H77" s="28"/>
      <c r="I77" s="28"/>
      <c r="J77" s="27"/>
      <c r="K77" s="29">
        <f>SUM(K74:K76)</f>
        <v>321.7422998</v>
      </c>
      <c r="L77" s="29">
        <f t="shared" ref="L77:L79" si="46">K77/(E77/100000)</f>
        <v>36.07320202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27.0</v>
      </c>
      <c r="E78" s="57">
        <v>136773.0</v>
      </c>
      <c r="F78" s="56">
        <v>19.7</v>
      </c>
      <c r="G78" s="27"/>
      <c r="H78" s="28"/>
      <c r="I78" s="28"/>
      <c r="J78" s="27">
        <f t="shared" ref="J78:J79" si="47">(3.6/48.7)*I70</f>
        <v>1.500616016</v>
      </c>
      <c r="K78" s="29">
        <f t="shared" ref="K78:K79" si="48">D78-J78</f>
        <v>25.49938398</v>
      </c>
      <c r="L78" s="29">
        <f t="shared" si="46"/>
        <v>18.64358023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2672.0</v>
      </c>
      <c r="E79" s="57">
        <v>2971874.0</v>
      </c>
      <c r="F79" s="56">
        <v>89.9</v>
      </c>
      <c r="G79" s="27"/>
      <c r="H79" s="28"/>
      <c r="I79" s="28"/>
      <c r="J79" s="27">
        <f t="shared" si="47"/>
        <v>0.354825462</v>
      </c>
      <c r="K79" s="29">
        <f t="shared" si="48"/>
        <v>2671.645175</v>
      </c>
      <c r="L79" s="29">
        <f t="shared" si="46"/>
        <v>89.89765968</v>
      </c>
      <c r="M79" s="29">
        <f>L83*(E79/100000)</f>
        <v>1902.041911</v>
      </c>
      <c r="N79" s="27">
        <f>K79-M79</f>
        <v>769.6032635</v>
      </c>
      <c r="O79" s="42">
        <v>16.0</v>
      </c>
      <c r="P79" s="46">
        <v>62.09</v>
      </c>
      <c r="Q79" s="28">
        <f>N79*P79</f>
        <v>47784.66663</v>
      </c>
    </row>
    <row r="80">
      <c r="A80" s="32"/>
      <c r="B80" s="32"/>
      <c r="C80" s="24" t="s">
        <v>42</v>
      </c>
      <c r="D80" s="56">
        <v>18.0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18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2717.0</v>
      </c>
      <c r="E81" s="59">
        <v>3108647.0</v>
      </c>
      <c r="F81" s="58">
        <v>87.4</v>
      </c>
      <c r="G81" s="29"/>
      <c r="H81" s="28"/>
      <c r="I81" s="28"/>
      <c r="J81" s="27"/>
      <c r="K81" s="29">
        <f>SUM(K78:K80)</f>
        <v>2715.144559</v>
      </c>
      <c r="L81" s="29">
        <f t="shared" ref="L81:L83" si="49">K81/(E81/100000)</f>
        <v>87.3416814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1907.0</v>
      </c>
      <c r="E82" s="57">
        <v>2931784.0</v>
      </c>
      <c r="F82" s="56">
        <v>65.0</v>
      </c>
      <c r="G82" s="27"/>
      <c r="H82" s="28"/>
      <c r="I82" s="28"/>
      <c r="J82" s="27">
        <f t="shared" ref="J82:J83" si="50">(44.6/48.7)*I70</f>
        <v>18.59096509</v>
      </c>
      <c r="K82" s="29">
        <f t="shared" ref="K82:K83" si="51">D82-J82</f>
        <v>1888.409035</v>
      </c>
      <c r="L82" s="29">
        <f t="shared" si="49"/>
        <v>64.41160177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8327.0</v>
      </c>
      <c r="E83" s="57">
        <v>1.3003778E7</v>
      </c>
      <c r="F83" s="56">
        <v>64.0</v>
      </c>
      <c r="G83" s="27"/>
      <c r="H83" s="28"/>
      <c r="I83" s="28"/>
      <c r="J83" s="27">
        <f t="shared" si="50"/>
        <v>4.395893224</v>
      </c>
      <c r="K83" s="29">
        <f t="shared" si="51"/>
        <v>8322.604107</v>
      </c>
      <c r="L83" s="29">
        <f t="shared" si="49"/>
        <v>64.00143179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39.0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39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10273.0</v>
      </c>
      <c r="E85" s="59">
        <v>1.5935562E7</v>
      </c>
      <c r="F85" s="58">
        <v>64.5</v>
      </c>
      <c r="G85" s="29"/>
      <c r="H85" s="28"/>
      <c r="I85" s="28"/>
      <c r="J85" s="27"/>
      <c r="K85" s="29">
        <f>SUM(K82:K84)</f>
        <v>10250.01314</v>
      </c>
      <c r="L85" s="29">
        <f t="shared" ref="L85:L88" si="52">K85/(E85/100000)</f>
        <v>64.32162946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13563.0</v>
      </c>
      <c r="E86" s="59">
        <v>2.021989E7</v>
      </c>
      <c r="F86" s="58">
        <v>67.1</v>
      </c>
      <c r="G86" s="29"/>
      <c r="H86" s="28"/>
      <c r="I86" s="28"/>
      <c r="J86" s="27"/>
      <c r="K86" s="29">
        <f>SUM(K85,K81,K77,K73)</f>
        <v>13563</v>
      </c>
      <c r="L86" s="29">
        <f t="shared" si="52"/>
        <v>67.07751625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11.0</v>
      </c>
      <c r="E87" s="57">
        <v>61992.0</v>
      </c>
      <c r="F87" s="56" t="s">
        <v>60</v>
      </c>
      <c r="G87" s="27"/>
      <c r="H87" s="28"/>
      <c r="I87" s="28">
        <f>I90-I88</f>
        <v>21.7</v>
      </c>
      <c r="J87" s="27"/>
      <c r="K87" s="29">
        <f>D87+I87</f>
        <v>32.7</v>
      </c>
      <c r="L87" s="29">
        <f t="shared" si="52"/>
        <v>52.74874177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255.0</v>
      </c>
      <c r="E88" s="57">
        <v>179726.0</v>
      </c>
      <c r="F88" s="56">
        <v>141.9</v>
      </c>
      <c r="G88" s="27">
        <v>1.02</v>
      </c>
      <c r="H88" s="28">
        <f>D88*G88</f>
        <v>260.1</v>
      </c>
      <c r="I88" s="28">
        <f>H88-D88</f>
        <v>5.1</v>
      </c>
      <c r="J88" s="27"/>
      <c r="K88" s="29">
        <f>H88</f>
        <v>260.1</v>
      </c>
      <c r="L88" s="29">
        <f t="shared" si="52"/>
        <v>144.7202965</v>
      </c>
      <c r="M88" s="29">
        <f>L100*(E88/100000)</f>
        <v>151.1354561</v>
      </c>
      <c r="N88" s="27">
        <f>K88-M88</f>
        <v>108.9645439</v>
      </c>
      <c r="O88" s="42">
        <v>22.0</v>
      </c>
      <c r="P88" s="46">
        <v>56.342</v>
      </c>
      <c r="Q88" s="28">
        <f>N88*P88</f>
        <v>6139.280331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268.0</v>
      </c>
      <c r="E90" s="59">
        <v>241718.0</v>
      </c>
      <c r="F90" s="58">
        <v>110.9</v>
      </c>
      <c r="G90" s="29">
        <v>1.1</v>
      </c>
      <c r="H90" s="28">
        <f>D90*G90</f>
        <v>294.8</v>
      </c>
      <c r="I90" s="28">
        <f>H90-D90</f>
        <v>26.8</v>
      </c>
      <c r="J90" s="27"/>
      <c r="K90" s="29">
        <f>SUM(K87:K89)</f>
        <v>294.8</v>
      </c>
      <c r="L90" s="29">
        <f t="shared" ref="L90:L92" si="53">K90/(E90/100000)</f>
        <v>121.9603008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17.0</v>
      </c>
      <c r="E91" s="57">
        <v>39173.0</v>
      </c>
      <c r="F91" s="56" t="s">
        <v>60</v>
      </c>
      <c r="G91" s="27"/>
      <c r="H91" s="28"/>
      <c r="I91" s="28"/>
      <c r="J91" s="27">
        <f t="shared" ref="J91:J92" si="54">(0.5/48.7)*I87</f>
        <v>0.2227926078</v>
      </c>
      <c r="K91" s="29">
        <f t="shared" ref="K91:K92" si="55">D91-J91</f>
        <v>16.77720739</v>
      </c>
      <c r="L91" s="29">
        <f t="shared" si="53"/>
        <v>42.82849767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381.0</v>
      </c>
      <c r="E92" s="57">
        <v>916708.0</v>
      </c>
      <c r="F92" s="56">
        <v>41.6</v>
      </c>
      <c r="G92" s="27"/>
      <c r="H92" s="28"/>
      <c r="I92" s="28"/>
      <c r="J92" s="27">
        <f t="shared" si="54"/>
        <v>0.0523613963</v>
      </c>
      <c r="K92" s="29">
        <f t="shared" si="55"/>
        <v>380.9476386</v>
      </c>
      <c r="L92" s="29">
        <f t="shared" si="53"/>
        <v>41.55605041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399.0</v>
      </c>
      <c r="E94" s="59">
        <v>955881.0</v>
      </c>
      <c r="F94" s="58">
        <v>41.7</v>
      </c>
      <c r="G94" s="29"/>
      <c r="H94" s="28"/>
      <c r="I94" s="28"/>
      <c r="J94" s="27"/>
      <c r="K94" s="29">
        <f>SUM(K91:K93)</f>
        <v>398.724846</v>
      </c>
      <c r="L94" s="29">
        <f t="shared" ref="L94:L96" si="56">K94/(E94/100000)</f>
        <v>41.71281216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40.0</v>
      </c>
      <c r="E95" s="57">
        <v>143827.0</v>
      </c>
      <c r="F95" s="56">
        <v>27.8</v>
      </c>
      <c r="G95" s="27"/>
      <c r="H95" s="28"/>
      <c r="I95" s="28"/>
      <c r="J95" s="27">
        <f t="shared" ref="J95:J96" si="57">(3.6/48.7)*I87</f>
        <v>1.604106776</v>
      </c>
      <c r="K95" s="29">
        <f t="shared" ref="K95:K96" si="58">D95-J95</f>
        <v>38.39589322</v>
      </c>
      <c r="L95" s="29">
        <f t="shared" si="56"/>
        <v>26.69588688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4254.0</v>
      </c>
      <c r="E96" s="57">
        <v>2650463.0</v>
      </c>
      <c r="F96" s="56">
        <v>160.5</v>
      </c>
      <c r="G96" s="27"/>
      <c r="H96" s="28"/>
      <c r="I96" s="28"/>
      <c r="J96" s="27">
        <f t="shared" si="57"/>
        <v>0.3770020534</v>
      </c>
      <c r="K96" s="29">
        <f t="shared" si="58"/>
        <v>4253.622998</v>
      </c>
      <c r="L96" s="29">
        <f t="shared" si="56"/>
        <v>160.4860358</v>
      </c>
      <c r="M96" s="29">
        <f>L100*(E96/100000)</f>
        <v>2228.831301</v>
      </c>
      <c r="N96" s="27">
        <f>K96-M96</f>
        <v>2024.791697</v>
      </c>
      <c r="O96" s="42">
        <v>22.0</v>
      </c>
      <c r="P96" s="46">
        <v>56.342</v>
      </c>
      <c r="Q96" s="28">
        <f>N96*P96</f>
        <v>114080.8138</v>
      </c>
    </row>
    <row r="97">
      <c r="A97" s="32"/>
      <c r="B97" s="32"/>
      <c r="C97" s="24" t="s">
        <v>42</v>
      </c>
      <c r="D97" s="56">
        <v>38.0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38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4332.0</v>
      </c>
      <c r="E98" s="59">
        <v>2794290.0</v>
      </c>
      <c r="F98" s="58">
        <v>155.0</v>
      </c>
      <c r="G98" s="29"/>
      <c r="H98" s="28"/>
      <c r="I98" s="28"/>
      <c r="J98" s="27"/>
      <c r="K98" s="29">
        <f>SUM(K95:K97)</f>
        <v>4330.018891</v>
      </c>
      <c r="L98" s="29">
        <f t="shared" ref="L98:L100" si="59">K98/(E98/100000)</f>
        <v>154.9595386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2772.0</v>
      </c>
      <c r="E99" s="57">
        <v>3164435.0</v>
      </c>
      <c r="F99" s="56">
        <v>87.6</v>
      </c>
      <c r="G99" s="27"/>
      <c r="H99" s="28"/>
      <c r="I99" s="28"/>
      <c r="J99" s="27">
        <f t="shared" ref="J99:J100" si="60">(44.6/48.7)*I87</f>
        <v>19.87310062</v>
      </c>
      <c r="K99" s="29">
        <f t="shared" ref="K99:K100" si="61">D99-J99</f>
        <v>2752.126899</v>
      </c>
      <c r="L99" s="29">
        <f t="shared" si="59"/>
        <v>86.97056187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9934.0</v>
      </c>
      <c r="E100" s="57">
        <v>1.1807677E7</v>
      </c>
      <c r="F100" s="56">
        <v>84.1</v>
      </c>
      <c r="G100" s="27"/>
      <c r="H100" s="28"/>
      <c r="I100" s="28"/>
      <c r="J100" s="27">
        <f t="shared" si="60"/>
        <v>4.67063655</v>
      </c>
      <c r="K100" s="29">
        <f t="shared" si="61"/>
        <v>9929.329363</v>
      </c>
      <c r="L100" s="29">
        <f t="shared" si="59"/>
        <v>84.09214923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39.0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39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12745.0</v>
      </c>
      <c r="E102" s="59">
        <v>1.4972112E7</v>
      </c>
      <c r="F102" s="58">
        <v>85.1</v>
      </c>
      <c r="G102" s="29"/>
      <c r="H102" s="28"/>
      <c r="I102" s="28"/>
      <c r="J102" s="27"/>
      <c r="K102" s="29">
        <f>SUM(K99:K101)</f>
        <v>12720.45626</v>
      </c>
      <c r="L102" s="29">
        <f t="shared" ref="L102:L105" si="62">K102/(E102/100000)</f>
        <v>84.96100125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17744.0</v>
      </c>
      <c r="E103" s="59">
        <v>1.8964001E7</v>
      </c>
      <c r="F103" s="58">
        <v>93.6</v>
      </c>
      <c r="G103" s="29"/>
      <c r="H103" s="28"/>
      <c r="I103" s="28"/>
      <c r="J103" s="27"/>
      <c r="K103" s="29">
        <f>SUM(K102,K98,K94,K90)</f>
        <v>17744</v>
      </c>
      <c r="L103" s="29">
        <f t="shared" si="62"/>
        <v>93.56675313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9.0</v>
      </c>
      <c r="E104" s="57">
        <v>56885.0</v>
      </c>
      <c r="F104" s="56" t="s">
        <v>60</v>
      </c>
      <c r="G104" s="27"/>
      <c r="H104" s="28"/>
      <c r="I104" s="28">
        <f>I107-I105</f>
        <v>21.54</v>
      </c>
      <c r="J104" s="27"/>
      <c r="K104" s="29">
        <f>D104+I104</f>
        <v>30.54</v>
      </c>
      <c r="L104" s="29">
        <f t="shared" si="62"/>
        <v>53.68726378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262.0</v>
      </c>
      <c r="E105" s="57">
        <v>168395.0</v>
      </c>
      <c r="F105" s="56">
        <v>155.6</v>
      </c>
      <c r="G105" s="27">
        <v>1.25</v>
      </c>
      <c r="H105" s="28">
        <f>D105*G105</f>
        <v>327.5</v>
      </c>
      <c r="I105" s="28">
        <f>H105-D105</f>
        <v>65.5</v>
      </c>
      <c r="J105" s="27"/>
      <c r="K105" s="29">
        <f>H105</f>
        <v>327.5</v>
      </c>
      <c r="L105" s="29">
        <f t="shared" si="62"/>
        <v>194.4832091</v>
      </c>
      <c r="M105" s="29">
        <f>L117*(E105/100000)</f>
        <v>134.9138066</v>
      </c>
      <c r="N105" s="27">
        <f>K105-M105</f>
        <v>192.5861934</v>
      </c>
      <c r="O105" s="42">
        <v>27.0</v>
      </c>
      <c r="P105" s="46">
        <v>51.568</v>
      </c>
      <c r="Q105" s="28">
        <f>N105*P105</f>
        <v>9931.284822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272.0</v>
      </c>
      <c r="E107" s="59">
        <v>225280.0</v>
      </c>
      <c r="F107" s="58">
        <v>120.7</v>
      </c>
      <c r="G107" s="29">
        <v>1.32</v>
      </c>
      <c r="H107" s="28">
        <f>D107*G107</f>
        <v>359.04</v>
      </c>
      <c r="I107" s="28">
        <f>H107-D107</f>
        <v>87.04</v>
      </c>
      <c r="J107" s="27"/>
      <c r="K107" s="29">
        <f>SUM(K104:K106)</f>
        <v>359.04</v>
      </c>
      <c r="L107" s="29">
        <f t="shared" ref="L107:L109" si="63">K107/(E107/100000)</f>
        <v>159.375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12.0</v>
      </c>
      <c r="E108" s="57">
        <v>36022.0</v>
      </c>
      <c r="F108" s="56" t="s">
        <v>60</v>
      </c>
      <c r="G108" s="27"/>
      <c r="H108" s="28"/>
      <c r="I108" s="28"/>
      <c r="J108" s="27">
        <f t="shared" ref="J108:J109" si="64">(0.5/48.7)*I104</f>
        <v>0.2211498973</v>
      </c>
      <c r="K108" s="29">
        <f t="shared" ref="K108:K109" si="65">D108-J108</f>
        <v>11.7788501</v>
      </c>
      <c r="L108" s="29">
        <f t="shared" si="63"/>
        <v>32.69904531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427.0</v>
      </c>
      <c r="E109" s="57">
        <v>1080623.0</v>
      </c>
      <c r="F109" s="56">
        <v>39.5</v>
      </c>
      <c r="G109" s="27"/>
      <c r="H109" s="28"/>
      <c r="I109" s="28"/>
      <c r="J109" s="27">
        <f t="shared" si="64"/>
        <v>0.6724845996</v>
      </c>
      <c r="K109" s="29">
        <f t="shared" si="65"/>
        <v>426.3275154</v>
      </c>
      <c r="L109" s="29">
        <f t="shared" si="63"/>
        <v>39.45201198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441.0</v>
      </c>
      <c r="E111" s="59">
        <v>1116645.0</v>
      </c>
      <c r="F111" s="58">
        <v>39.5</v>
      </c>
      <c r="G111" s="29"/>
      <c r="H111" s="28"/>
      <c r="I111" s="28"/>
      <c r="J111" s="27"/>
      <c r="K111" s="29">
        <f>SUM(K108:K110)</f>
        <v>440.1063655</v>
      </c>
      <c r="L111" s="29">
        <f t="shared" ref="L111:L113" si="66">K111/(E111/100000)</f>
        <v>39.41327508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32.0</v>
      </c>
      <c r="E112" s="57">
        <v>134686.0</v>
      </c>
      <c r="F112" s="56">
        <v>23.8</v>
      </c>
      <c r="G112" s="27"/>
      <c r="H112" s="28"/>
      <c r="I112" s="28"/>
      <c r="J112" s="27">
        <f t="shared" ref="J112:J113" si="67">(3.6/48.7)*I104</f>
        <v>1.592279261</v>
      </c>
      <c r="K112" s="29">
        <f t="shared" ref="K112:K113" si="68">D112-J112</f>
        <v>30.40772074</v>
      </c>
      <c r="L112" s="29">
        <f t="shared" si="66"/>
        <v>22.57674943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4489.0</v>
      </c>
      <c r="E113" s="57">
        <v>2562357.0</v>
      </c>
      <c r="F113" s="56">
        <v>175.2</v>
      </c>
      <c r="G113" s="27"/>
      <c r="H113" s="28"/>
      <c r="I113" s="28"/>
      <c r="J113" s="27">
        <f t="shared" si="67"/>
        <v>4.841889117</v>
      </c>
      <c r="K113" s="29">
        <f t="shared" si="68"/>
        <v>4484.158111</v>
      </c>
      <c r="L113" s="29">
        <f t="shared" si="66"/>
        <v>175.001302</v>
      </c>
      <c r="M113" s="29">
        <f>L117*(E113/100000)</f>
        <v>2052.895494</v>
      </c>
      <c r="N113" s="27">
        <f>K113-M113</f>
        <v>2431.262617</v>
      </c>
      <c r="O113" s="42">
        <v>27.0</v>
      </c>
      <c r="P113" s="46">
        <v>51.568</v>
      </c>
      <c r="Q113" s="28">
        <f>N113*P113</f>
        <v>125375.3506</v>
      </c>
    </row>
    <row r="114">
      <c r="A114" s="32"/>
      <c r="B114" s="32"/>
      <c r="C114" s="24" t="s">
        <v>42</v>
      </c>
      <c r="D114" s="56">
        <v>20.0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4541.0</v>
      </c>
      <c r="E115" s="59">
        <v>2697043.0</v>
      </c>
      <c r="F115" s="58">
        <v>168.4</v>
      </c>
      <c r="G115" s="29"/>
      <c r="H115" s="28"/>
      <c r="I115" s="28"/>
      <c r="J115" s="27"/>
      <c r="K115" s="29">
        <f>SUM(K112:K114)</f>
        <v>4534.565832</v>
      </c>
      <c r="L115" s="29">
        <f t="shared" ref="L115:L117" si="69">K115/(E115/100000)</f>
        <v>168.1310173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2545.0</v>
      </c>
      <c r="E116" s="57">
        <v>3157741.0</v>
      </c>
      <c r="F116" s="56">
        <v>80.6</v>
      </c>
      <c r="G116" s="27"/>
      <c r="H116" s="28"/>
      <c r="I116" s="28"/>
      <c r="J116" s="27">
        <f t="shared" ref="J116:J117" si="70">(44.6/48.7)*I104</f>
        <v>19.72657084</v>
      </c>
      <c r="K116" s="29">
        <f t="shared" ref="K116:K117" si="71">D116-J116</f>
        <v>2525.273429</v>
      </c>
      <c r="L116" s="29">
        <f t="shared" si="69"/>
        <v>79.97088517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9822.0</v>
      </c>
      <c r="E117" s="57">
        <v>1.2184627E7</v>
      </c>
      <c r="F117" s="56">
        <v>80.6</v>
      </c>
      <c r="G117" s="27"/>
      <c r="H117" s="28"/>
      <c r="I117" s="28"/>
      <c r="J117" s="27">
        <f t="shared" si="70"/>
        <v>59.98562628</v>
      </c>
      <c r="K117" s="29">
        <f t="shared" si="71"/>
        <v>9762.014374</v>
      </c>
      <c r="L117" s="29">
        <f t="shared" si="69"/>
        <v>80.11746583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60.0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60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12427.0</v>
      </c>
      <c r="E119" s="59">
        <v>1.5342368E7</v>
      </c>
      <c r="F119" s="58">
        <v>81.0</v>
      </c>
      <c r="G119" s="29"/>
      <c r="H119" s="28"/>
      <c r="I119" s="28"/>
      <c r="J119" s="27"/>
      <c r="K119" s="29">
        <f>SUM(K116:K118)</f>
        <v>12347.2878</v>
      </c>
      <c r="L119" s="29">
        <f t="shared" ref="L119:L122" si="72">K119/(E119/100000)</f>
        <v>80.47837076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17681.0</v>
      </c>
      <c r="E120" s="59">
        <v>1.9381336E7</v>
      </c>
      <c r="F120" s="58">
        <v>91.2</v>
      </c>
      <c r="G120" s="29"/>
      <c r="H120" s="28"/>
      <c r="I120" s="28"/>
      <c r="J120" s="27"/>
      <c r="K120" s="29">
        <f>SUM(K119,K115,K111,K107)</f>
        <v>17681</v>
      </c>
      <c r="L120" s="29">
        <f t="shared" si="72"/>
        <v>91.22694122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5.0</v>
      </c>
      <c r="E121" s="57">
        <v>53333.0</v>
      </c>
      <c r="F121" s="56" t="s">
        <v>60</v>
      </c>
      <c r="G121" s="27"/>
      <c r="H121" s="28"/>
      <c r="I121" s="28">
        <f>I124-I122</f>
        <v>24.68</v>
      </c>
      <c r="J121" s="27"/>
      <c r="K121" s="29">
        <f>D121+I121</f>
        <v>29.68</v>
      </c>
      <c r="L121" s="29">
        <f t="shared" si="72"/>
        <v>55.65034781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316.0</v>
      </c>
      <c r="E122" s="57">
        <v>169718.0</v>
      </c>
      <c r="F122" s="56">
        <v>186.2</v>
      </c>
      <c r="G122" s="27">
        <v>1.25</v>
      </c>
      <c r="H122" s="28">
        <f>D122*G122</f>
        <v>395</v>
      </c>
      <c r="I122" s="28">
        <f>H122-D122</f>
        <v>79</v>
      </c>
      <c r="J122" s="27"/>
      <c r="K122" s="29">
        <f>H122</f>
        <v>395</v>
      </c>
      <c r="L122" s="29">
        <f t="shared" si="72"/>
        <v>232.7390141</v>
      </c>
      <c r="M122" s="29">
        <f>L134*(E122/100000)</f>
        <v>166.5371401</v>
      </c>
      <c r="N122" s="27">
        <f>K122-M122</f>
        <v>228.4628599</v>
      </c>
      <c r="O122" s="42">
        <v>32.0</v>
      </c>
      <c r="P122" s="46">
        <v>46.792</v>
      </c>
      <c r="Q122" s="28">
        <f>N122*P122</f>
        <v>10690.23414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324.0</v>
      </c>
      <c r="E124" s="59">
        <v>223051.0</v>
      </c>
      <c r="F124" s="58">
        <v>145.3</v>
      </c>
      <c r="G124" s="29">
        <v>1.32</v>
      </c>
      <c r="H124" s="28">
        <f>D124*G124</f>
        <v>427.68</v>
      </c>
      <c r="I124" s="28">
        <f>H124-D124</f>
        <v>103.68</v>
      </c>
      <c r="J124" s="27"/>
      <c r="K124" s="29">
        <f>SUM(K121:K123)</f>
        <v>427.68</v>
      </c>
      <c r="L124" s="29">
        <f t="shared" ref="L124:L126" si="73">K124/(E124/100000)</f>
        <v>191.7409023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10.0</v>
      </c>
      <c r="E125" s="57">
        <v>32520.0</v>
      </c>
      <c r="F125" s="56" t="s">
        <v>60</v>
      </c>
      <c r="G125" s="27"/>
      <c r="H125" s="28"/>
      <c r="I125" s="28"/>
      <c r="J125" s="27">
        <f t="shared" ref="J125:J126" si="74">(0.5/48.7)*I121</f>
        <v>0.2533880903</v>
      </c>
      <c r="K125" s="29">
        <f t="shared" ref="K125:K126" si="75">D125-J125</f>
        <v>9.74661191</v>
      </c>
      <c r="L125" s="29">
        <f t="shared" si="73"/>
        <v>29.97113133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442.0</v>
      </c>
      <c r="E126" s="57">
        <v>1036411.0</v>
      </c>
      <c r="F126" s="56">
        <v>42.6</v>
      </c>
      <c r="G126" s="27"/>
      <c r="H126" s="28"/>
      <c r="I126" s="28"/>
      <c r="J126" s="27">
        <f t="shared" si="74"/>
        <v>0.8110882957</v>
      </c>
      <c r="K126" s="29">
        <f t="shared" si="75"/>
        <v>441.1889117</v>
      </c>
      <c r="L126" s="29">
        <f t="shared" si="73"/>
        <v>42.56891443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456.0</v>
      </c>
      <c r="E128" s="59">
        <v>1068931.0</v>
      </c>
      <c r="F128" s="58">
        <v>42.7</v>
      </c>
      <c r="G128" s="29"/>
      <c r="H128" s="28"/>
      <c r="I128" s="28"/>
      <c r="J128" s="27"/>
      <c r="K128" s="29">
        <f>SUM(K125:K127)</f>
        <v>454.9355236</v>
      </c>
      <c r="L128" s="29">
        <f t="shared" ref="L128:L130" si="76">K128/(E128/100000)</f>
        <v>42.55985874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45.0</v>
      </c>
      <c r="E129" s="57">
        <v>125715.0</v>
      </c>
      <c r="F129" s="56">
        <v>35.8</v>
      </c>
      <c r="G129" s="27"/>
      <c r="H129" s="28"/>
      <c r="I129" s="28"/>
      <c r="J129" s="27">
        <f t="shared" ref="J129:J130" si="77">(3.6/48.7)*I121</f>
        <v>1.824394251</v>
      </c>
      <c r="K129" s="29">
        <f t="shared" ref="K129:K130" si="78">D129-J129</f>
        <v>43.17560575</v>
      </c>
      <c r="L129" s="29">
        <f t="shared" si="76"/>
        <v>34.34403671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5614.0</v>
      </c>
      <c r="E130" s="57">
        <v>2628741.0</v>
      </c>
      <c r="F130" s="56">
        <v>213.6</v>
      </c>
      <c r="G130" s="27"/>
      <c r="H130" s="28"/>
      <c r="I130" s="28"/>
      <c r="J130" s="27">
        <f t="shared" si="77"/>
        <v>5.839835729</v>
      </c>
      <c r="K130" s="29">
        <f t="shared" si="78"/>
        <v>5608.160164</v>
      </c>
      <c r="L130" s="29">
        <f t="shared" si="76"/>
        <v>213.3401565</v>
      </c>
      <c r="M130" s="29">
        <f>L134*(E130/100000)</f>
        <v>2579.473056</v>
      </c>
      <c r="N130" s="27">
        <f>K130-M130</f>
        <v>3028.687108</v>
      </c>
      <c r="O130" s="42">
        <v>32.0</v>
      </c>
      <c r="P130" s="46">
        <v>46.792</v>
      </c>
      <c r="Q130" s="28">
        <f>N130*P130</f>
        <v>141718.3272</v>
      </c>
    </row>
    <row r="131">
      <c r="A131" s="32"/>
      <c r="B131" s="32"/>
      <c r="C131" s="24" t="s">
        <v>42</v>
      </c>
      <c r="D131" s="56">
        <v>39.0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39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5698.0</v>
      </c>
      <c r="E132" s="59">
        <v>2754456.0</v>
      </c>
      <c r="F132" s="58">
        <v>206.9</v>
      </c>
      <c r="G132" s="29"/>
      <c r="H132" s="28"/>
      <c r="I132" s="28"/>
      <c r="J132" s="27"/>
      <c r="K132" s="29">
        <f>SUM(K129:K131)</f>
        <v>5690.33577</v>
      </c>
      <c r="L132" s="29">
        <f t="shared" ref="L132:L134" si="79">K132/(E132/100000)</f>
        <v>206.5865554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2851.0</v>
      </c>
      <c r="E133" s="57">
        <v>2913333.0</v>
      </c>
      <c r="F133" s="56">
        <v>97.9</v>
      </c>
      <c r="G133" s="27"/>
      <c r="H133" s="28"/>
      <c r="I133" s="28"/>
      <c r="J133" s="27">
        <f t="shared" ref="J133:J134" si="80">(44.6/48.7)*I121</f>
        <v>22.60221766</v>
      </c>
      <c r="K133" s="29">
        <f t="shared" ref="K133:K134" si="81">D133-J133</f>
        <v>2828.397782</v>
      </c>
      <c r="L133" s="29">
        <f t="shared" si="79"/>
        <v>97.08460318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13369.0</v>
      </c>
      <c r="E134" s="57">
        <v>1.3550617E7</v>
      </c>
      <c r="F134" s="56">
        <v>98.7</v>
      </c>
      <c r="G134" s="27"/>
      <c r="H134" s="28"/>
      <c r="I134" s="28"/>
      <c r="J134" s="27">
        <f t="shared" si="80"/>
        <v>72.34907598</v>
      </c>
      <c r="K134" s="29">
        <f t="shared" si="81"/>
        <v>13296.65092</v>
      </c>
      <c r="L134" s="29">
        <f t="shared" si="79"/>
        <v>98.12579696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72.0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72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16292.0</v>
      </c>
      <c r="E136" s="59">
        <v>1.646395E7</v>
      </c>
      <c r="F136" s="58">
        <v>99.0</v>
      </c>
      <c r="G136" s="29"/>
      <c r="H136" s="28"/>
      <c r="I136" s="28"/>
      <c r="J136" s="27"/>
      <c r="K136" s="29">
        <f>SUM(K133:K135)</f>
        <v>16197.04871</v>
      </c>
      <c r="L136" s="29">
        <f t="shared" ref="L136:L139" si="82">K136/(E136/100000)</f>
        <v>98.37887449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22770.0</v>
      </c>
      <c r="E137" s="59">
        <v>2.0510388E7</v>
      </c>
      <c r="F137" s="58">
        <v>111.0</v>
      </c>
      <c r="G137" s="29"/>
      <c r="H137" s="28"/>
      <c r="I137" s="28"/>
      <c r="J137" s="27"/>
      <c r="K137" s="29">
        <f>SUM(K136,K132,K128,K124)</f>
        <v>22770</v>
      </c>
      <c r="L137" s="29">
        <f t="shared" si="82"/>
        <v>111.0169149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11.0</v>
      </c>
      <c r="E138" s="57">
        <v>50894.0</v>
      </c>
      <c r="F138" s="56" t="s">
        <v>60</v>
      </c>
      <c r="G138" s="27"/>
      <c r="H138" s="28"/>
      <c r="I138" s="28">
        <f>I141-I139</f>
        <v>36.54</v>
      </c>
      <c r="J138" s="27"/>
      <c r="K138" s="29">
        <f>D138+I138</f>
        <v>47.54</v>
      </c>
      <c r="L138" s="29">
        <f t="shared" si="82"/>
        <v>93.4098322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458.0</v>
      </c>
      <c r="E139" s="57">
        <v>189443.0</v>
      </c>
      <c r="F139" s="56">
        <v>241.8</v>
      </c>
      <c r="G139" s="27">
        <v>1.25</v>
      </c>
      <c r="H139" s="28">
        <f>D139*G139</f>
        <v>572.5</v>
      </c>
      <c r="I139" s="28">
        <f>H139-D139</f>
        <v>114.5</v>
      </c>
      <c r="J139" s="27"/>
      <c r="K139" s="29">
        <f>H139</f>
        <v>572.5</v>
      </c>
      <c r="L139" s="29">
        <f t="shared" si="82"/>
        <v>302.2017177</v>
      </c>
      <c r="M139" s="29">
        <f>L151*(E139/100000)</f>
        <v>272.4416849</v>
      </c>
      <c r="N139" s="27">
        <f>K139-M139</f>
        <v>300.0583151</v>
      </c>
      <c r="O139" s="42">
        <v>37.0</v>
      </c>
      <c r="P139" s="46">
        <v>42.05</v>
      </c>
      <c r="Q139" s="28">
        <f>N139*P139</f>
        <v>12617.45215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472.0</v>
      </c>
      <c r="E141" s="59">
        <v>240337.0</v>
      </c>
      <c r="F141" s="58">
        <v>196.4</v>
      </c>
      <c r="G141" s="29">
        <v>1.32</v>
      </c>
      <c r="H141" s="28">
        <f>D141*G141</f>
        <v>623.04</v>
      </c>
      <c r="I141" s="28">
        <f>H141-D141</f>
        <v>151.04</v>
      </c>
      <c r="J141" s="27"/>
      <c r="K141" s="29">
        <f>SUM(K138:K140)</f>
        <v>623.04</v>
      </c>
      <c r="L141" s="29">
        <f t="shared" ref="L141:L143" si="83">K141/(E141/100000)</f>
        <v>259.2359895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12.0</v>
      </c>
      <c r="E142" s="57">
        <v>29406.0</v>
      </c>
      <c r="F142" s="56" t="s">
        <v>60</v>
      </c>
      <c r="G142" s="27"/>
      <c r="H142" s="28"/>
      <c r="I142" s="28"/>
      <c r="J142" s="27">
        <f t="shared" ref="J142:J143" si="84">(0.5/48.7)*I138</f>
        <v>0.3751540041</v>
      </c>
      <c r="K142" s="29">
        <f t="shared" ref="K142:K143" si="85">D142-J142</f>
        <v>11.624846</v>
      </c>
      <c r="L142" s="29">
        <f t="shared" si="83"/>
        <v>39.5322247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666.0</v>
      </c>
      <c r="E143" s="57">
        <v>994476.0</v>
      </c>
      <c r="F143" s="56">
        <v>67.0</v>
      </c>
      <c r="G143" s="27"/>
      <c r="H143" s="28"/>
      <c r="I143" s="28"/>
      <c r="J143" s="27">
        <f t="shared" si="84"/>
        <v>1.175564682</v>
      </c>
      <c r="K143" s="29">
        <f t="shared" si="85"/>
        <v>664.8244353</v>
      </c>
      <c r="L143" s="29">
        <f t="shared" si="83"/>
        <v>66.8517325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683.0</v>
      </c>
      <c r="E145" s="59">
        <v>1023882.0</v>
      </c>
      <c r="F145" s="58">
        <v>66.7</v>
      </c>
      <c r="G145" s="29"/>
      <c r="H145" s="28"/>
      <c r="I145" s="28"/>
      <c r="J145" s="27"/>
      <c r="K145" s="29">
        <f>SUM(K142:K144)</f>
        <v>681.4492813</v>
      </c>
      <c r="L145" s="29">
        <f t="shared" ref="L145:L147" si="86">K145/(E145/100000)</f>
        <v>66.55545085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47.0</v>
      </c>
      <c r="E146" s="57">
        <v>111989.0</v>
      </c>
      <c r="F146" s="56">
        <v>42.0</v>
      </c>
      <c r="G146" s="27"/>
      <c r="H146" s="28"/>
      <c r="I146" s="28"/>
      <c r="J146" s="27">
        <f t="shared" ref="J146:J147" si="87">(3.6/48.7)*I138</f>
        <v>2.70110883</v>
      </c>
      <c r="K146" s="29">
        <f t="shared" ref="K146:K147" si="88">D146-J146</f>
        <v>44.29889117</v>
      </c>
      <c r="L146" s="29">
        <f t="shared" si="86"/>
        <v>39.55646641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8247.0</v>
      </c>
      <c r="E147" s="57">
        <v>2838586.0</v>
      </c>
      <c r="F147" s="56">
        <v>290.5</v>
      </c>
      <c r="G147" s="27"/>
      <c r="H147" s="28"/>
      <c r="I147" s="28"/>
      <c r="J147" s="27">
        <f t="shared" si="87"/>
        <v>8.464065708</v>
      </c>
      <c r="K147" s="29">
        <f t="shared" si="88"/>
        <v>8238.535934</v>
      </c>
      <c r="L147" s="29">
        <f t="shared" si="86"/>
        <v>290.2337972</v>
      </c>
      <c r="M147" s="29">
        <f>L151*(E147/100000)</f>
        <v>4082.226065</v>
      </c>
      <c r="N147" s="27">
        <f>K147-M147</f>
        <v>4156.309869</v>
      </c>
      <c r="O147" s="42">
        <v>37.0</v>
      </c>
      <c r="P147" s="46">
        <v>42.05</v>
      </c>
      <c r="Q147" s="28">
        <f>N147*P147</f>
        <v>174772.83</v>
      </c>
    </row>
    <row r="148">
      <c r="A148" s="32"/>
      <c r="B148" s="32"/>
      <c r="C148" s="24" t="s">
        <v>42</v>
      </c>
      <c r="D148" s="56">
        <v>58.0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58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8352.0</v>
      </c>
      <c r="E149" s="59">
        <v>2950575.0</v>
      </c>
      <c r="F149" s="58">
        <v>283.1</v>
      </c>
      <c r="G149" s="29"/>
      <c r="H149" s="28"/>
      <c r="I149" s="28"/>
      <c r="J149" s="27"/>
      <c r="K149" s="29">
        <f>SUM(K146:K148)</f>
        <v>8340.834825</v>
      </c>
      <c r="L149" s="29">
        <f t="shared" ref="L149:L151" si="89">K149/(E149/100000)</f>
        <v>282.6850639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3586.0</v>
      </c>
      <c r="E150" s="57">
        <v>2632869.0</v>
      </c>
      <c r="F150" s="56">
        <v>136.2</v>
      </c>
      <c r="G150" s="27"/>
      <c r="H150" s="28"/>
      <c r="I150" s="28"/>
      <c r="J150" s="27">
        <f t="shared" ref="J150:J151" si="90">(44.6/48.7)*I138</f>
        <v>33.46373717</v>
      </c>
      <c r="K150" s="29">
        <f t="shared" ref="K150:K151" si="91">D150-J150</f>
        <v>3552.536263</v>
      </c>
      <c r="L150" s="29">
        <f t="shared" si="89"/>
        <v>134.9302325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22912.0</v>
      </c>
      <c r="E151" s="57">
        <v>1.5859001E7</v>
      </c>
      <c r="F151" s="56">
        <v>144.5</v>
      </c>
      <c r="G151" s="27"/>
      <c r="H151" s="28"/>
      <c r="I151" s="28"/>
      <c r="J151" s="27">
        <f t="shared" si="90"/>
        <v>104.8603696</v>
      </c>
      <c r="K151" s="29">
        <f t="shared" si="91"/>
        <v>22807.13963</v>
      </c>
      <c r="L151" s="29">
        <f t="shared" si="89"/>
        <v>143.8119566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135.0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135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26633.0</v>
      </c>
      <c r="E153" s="59">
        <v>1.849187E7</v>
      </c>
      <c r="F153" s="58">
        <v>144.0</v>
      </c>
      <c r="G153" s="29"/>
      <c r="H153" s="28"/>
      <c r="I153" s="28"/>
      <c r="J153" s="27"/>
      <c r="K153" s="29">
        <f>SUM(K150:K152)</f>
        <v>26494.67589</v>
      </c>
      <c r="L153" s="29">
        <f t="shared" ref="L153:L156" si="92">K153/(E153/100000)</f>
        <v>143.2774289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36140.0</v>
      </c>
      <c r="E154" s="59">
        <v>2.2706664E7</v>
      </c>
      <c r="F154" s="58">
        <v>159.2</v>
      </c>
      <c r="G154" s="29"/>
      <c r="H154" s="28"/>
      <c r="I154" s="28"/>
      <c r="J154" s="27"/>
      <c r="K154" s="29">
        <f>SUM(K153,K149,K145,K141)</f>
        <v>36140</v>
      </c>
      <c r="L154" s="29">
        <f t="shared" si="92"/>
        <v>159.160324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14.0</v>
      </c>
      <c r="E155" s="57">
        <v>42443.0</v>
      </c>
      <c r="F155" s="56" t="s">
        <v>60</v>
      </c>
      <c r="G155" s="27"/>
      <c r="H155" s="28"/>
      <c r="I155" s="28">
        <f>I158-I156</f>
        <v>47.63</v>
      </c>
      <c r="J155" s="27"/>
      <c r="K155" s="29">
        <f>D155+I155</f>
        <v>61.63</v>
      </c>
      <c r="L155" s="29">
        <f t="shared" si="92"/>
        <v>145.2065123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589.0</v>
      </c>
      <c r="E156" s="57">
        <v>182100.0</v>
      </c>
      <c r="F156" s="56">
        <v>323.4</v>
      </c>
      <c r="G156" s="27">
        <v>1.25</v>
      </c>
      <c r="H156" s="28">
        <f>D156*G156</f>
        <v>736.25</v>
      </c>
      <c r="I156" s="28">
        <f>H156-D156</f>
        <v>147.25</v>
      </c>
      <c r="J156" s="27"/>
      <c r="K156" s="29">
        <f>H156</f>
        <v>736.25</v>
      </c>
      <c r="L156" s="29">
        <f t="shared" si="92"/>
        <v>404.3108182</v>
      </c>
      <c r="M156" s="29">
        <f>L168*(E156/100000)</f>
        <v>392.6444738</v>
      </c>
      <c r="N156" s="27">
        <f>K156-M156</f>
        <v>343.6055262</v>
      </c>
      <c r="O156" s="42">
        <v>42.0</v>
      </c>
      <c r="P156" s="46">
        <v>37.39</v>
      </c>
      <c r="Q156" s="28">
        <f>N156*P156</f>
        <v>12847.41062</v>
      </c>
    </row>
    <row r="157">
      <c r="A157" s="32"/>
      <c r="B157" s="32"/>
      <c r="C157" s="24" t="s">
        <v>42</v>
      </c>
      <c r="D157" s="56">
        <v>6.0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6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609.0</v>
      </c>
      <c r="E158" s="59">
        <v>224543.0</v>
      </c>
      <c r="F158" s="58">
        <v>271.2</v>
      </c>
      <c r="G158" s="29">
        <v>1.32</v>
      </c>
      <c r="H158" s="28">
        <f>D158*G158</f>
        <v>803.88</v>
      </c>
      <c r="I158" s="28">
        <f>H158-D158</f>
        <v>194.88</v>
      </c>
      <c r="J158" s="27"/>
      <c r="K158" s="29">
        <f>SUM(K155:K157)</f>
        <v>803.88</v>
      </c>
      <c r="L158" s="29">
        <f t="shared" ref="L158:L160" si="93">K158/(E158/100000)</f>
        <v>358.0071523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19.0</v>
      </c>
      <c r="E159" s="57">
        <v>23976.0</v>
      </c>
      <c r="F159" s="56" t="s">
        <v>60</v>
      </c>
      <c r="G159" s="27"/>
      <c r="H159" s="28"/>
      <c r="I159" s="28"/>
      <c r="J159" s="27">
        <f t="shared" ref="J159:J160" si="94">(0.5/48.7)*I155</f>
        <v>0.4890143737</v>
      </c>
      <c r="K159" s="29">
        <f t="shared" ref="K159:K160" si="95">D159-J159</f>
        <v>18.51098563</v>
      </c>
      <c r="L159" s="29">
        <f t="shared" si="93"/>
        <v>77.20631309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959.0</v>
      </c>
      <c r="E160" s="57">
        <v>922301.0</v>
      </c>
      <c r="F160" s="56">
        <v>104.0</v>
      </c>
      <c r="G160" s="27"/>
      <c r="H160" s="28"/>
      <c r="I160" s="28"/>
      <c r="J160" s="27">
        <f t="shared" si="94"/>
        <v>1.511806982</v>
      </c>
      <c r="K160" s="29">
        <f t="shared" si="95"/>
        <v>957.488193</v>
      </c>
      <c r="L160" s="29">
        <f t="shared" si="93"/>
        <v>103.8151529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981.0</v>
      </c>
      <c r="E162" s="59">
        <v>946277.0</v>
      </c>
      <c r="F162" s="58">
        <v>103.7</v>
      </c>
      <c r="G162" s="29"/>
      <c r="H162" s="28"/>
      <c r="I162" s="28"/>
      <c r="J162" s="27"/>
      <c r="K162" s="29">
        <f>SUM(K159:K161)</f>
        <v>978.9991786</v>
      </c>
      <c r="L162" s="29">
        <f t="shared" ref="L162:L164" si="96">K162/(E162/100000)</f>
        <v>103.4579915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77.0</v>
      </c>
      <c r="E163" s="57">
        <v>93076.0</v>
      </c>
      <c r="F163" s="56">
        <v>82.7</v>
      </c>
      <c r="G163" s="27"/>
      <c r="H163" s="28"/>
      <c r="I163" s="28"/>
      <c r="J163" s="27">
        <f t="shared" ref="J163:J164" si="97">(3.6/48.7)*I155</f>
        <v>3.520903491</v>
      </c>
      <c r="K163" s="29">
        <f t="shared" ref="K163:K164" si="98">D163-J163</f>
        <v>73.47909651</v>
      </c>
      <c r="L163" s="29">
        <f t="shared" si="96"/>
        <v>78.94526678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12032.0</v>
      </c>
      <c r="E164" s="57">
        <v>2715665.0</v>
      </c>
      <c r="F164" s="56">
        <v>443.1</v>
      </c>
      <c r="G164" s="27"/>
      <c r="H164" s="28"/>
      <c r="I164" s="28"/>
      <c r="J164" s="27">
        <f t="shared" si="97"/>
        <v>10.88501027</v>
      </c>
      <c r="K164" s="29">
        <f t="shared" si="98"/>
        <v>12021.11499</v>
      </c>
      <c r="L164" s="29">
        <f t="shared" si="96"/>
        <v>442.6582436</v>
      </c>
      <c r="M164" s="29">
        <f>L168*(E164/100000)</f>
        <v>5855.523641</v>
      </c>
      <c r="N164" s="27">
        <f>K164-M164</f>
        <v>6165.591349</v>
      </c>
      <c r="O164" s="42">
        <v>42.0</v>
      </c>
      <c r="P164" s="46">
        <v>37.39</v>
      </c>
      <c r="Q164" s="28">
        <f>N164*P164</f>
        <v>230531.4605</v>
      </c>
    </row>
    <row r="165">
      <c r="A165" s="32"/>
      <c r="B165" s="32"/>
      <c r="C165" s="24" t="s">
        <v>42</v>
      </c>
      <c r="D165" s="56">
        <v>96.0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96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12205.0</v>
      </c>
      <c r="E166" s="59">
        <v>2808741.0</v>
      </c>
      <c r="F166" s="58">
        <v>434.5</v>
      </c>
      <c r="G166" s="29"/>
      <c r="H166" s="28"/>
      <c r="I166" s="28"/>
      <c r="J166" s="27"/>
      <c r="K166" s="29">
        <f>SUM(K163:K165)</f>
        <v>12190.59409</v>
      </c>
      <c r="L166" s="29">
        <f t="shared" ref="L166:L168" si="99">K166/(E166/100000)</f>
        <v>434.0234321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4319.0</v>
      </c>
      <c r="E167" s="57">
        <v>2144657.0</v>
      </c>
      <c r="F167" s="56">
        <v>201.4</v>
      </c>
      <c r="G167" s="27"/>
      <c r="H167" s="28"/>
      <c r="I167" s="28"/>
      <c r="J167" s="27">
        <f t="shared" ref="J167:J168" si="100">(44.6/48.7)*I155</f>
        <v>43.62008214</v>
      </c>
      <c r="K167" s="29">
        <f t="shared" ref="K167:K168" si="101">D167-J167</f>
        <v>4275.379918</v>
      </c>
      <c r="L167" s="29">
        <f t="shared" si="99"/>
        <v>199.3502885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35319.0</v>
      </c>
      <c r="E168" s="57">
        <v>1.6317645E7</v>
      </c>
      <c r="F168" s="56">
        <v>216.4</v>
      </c>
      <c r="G168" s="27"/>
      <c r="H168" s="28"/>
      <c r="I168" s="28"/>
      <c r="J168" s="27">
        <f t="shared" si="100"/>
        <v>134.8531828</v>
      </c>
      <c r="K168" s="29">
        <f t="shared" si="101"/>
        <v>35184.14682</v>
      </c>
      <c r="L168" s="29">
        <f t="shared" si="99"/>
        <v>215.6202492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225.0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225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39863.0</v>
      </c>
      <c r="E170" s="59">
        <v>1.8462302E7</v>
      </c>
      <c r="F170" s="58">
        <v>215.9</v>
      </c>
      <c r="G170" s="29"/>
      <c r="H170" s="28"/>
      <c r="I170" s="28"/>
      <c r="J170" s="27"/>
      <c r="K170" s="29">
        <f>SUM(K167:K169)</f>
        <v>39684.52674</v>
      </c>
      <c r="L170" s="29">
        <f t="shared" ref="L170:L173" si="102">K170/(E170/100000)</f>
        <v>214.9489632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53658.0</v>
      </c>
      <c r="E171" s="59">
        <v>2.2441863E7</v>
      </c>
      <c r="F171" s="58">
        <v>239.1</v>
      </c>
      <c r="G171" s="29"/>
      <c r="H171" s="28"/>
      <c r="I171" s="28"/>
      <c r="J171" s="27"/>
      <c r="K171" s="29">
        <f>SUM(K170,K166,K162,K158)</f>
        <v>53658</v>
      </c>
      <c r="L171" s="29">
        <f t="shared" si="102"/>
        <v>239.0977968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23.0</v>
      </c>
      <c r="E172" s="57">
        <v>32005.0</v>
      </c>
      <c r="F172" s="56">
        <v>71.9</v>
      </c>
      <c r="G172" s="27"/>
      <c r="H172" s="28"/>
      <c r="I172" s="28">
        <f>I175-I173</f>
        <v>72.86</v>
      </c>
      <c r="J172" s="27"/>
      <c r="K172" s="29">
        <f>D172+I172</f>
        <v>95.86</v>
      </c>
      <c r="L172" s="29">
        <f t="shared" si="102"/>
        <v>299.5157007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583.0</v>
      </c>
      <c r="E173" s="57">
        <v>156310.0</v>
      </c>
      <c r="F173" s="56">
        <v>373.0</v>
      </c>
      <c r="G173" s="27">
        <v>1.42</v>
      </c>
      <c r="H173" s="28">
        <f>D173*G173</f>
        <v>827.86</v>
      </c>
      <c r="I173" s="28">
        <f>H173-D173</f>
        <v>244.86</v>
      </c>
      <c r="J173" s="27"/>
      <c r="K173" s="29">
        <f>H173</f>
        <v>827.86</v>
      </c>
      <c r="L173" s="29">
        <f t="shared" si="102"/>
        <v>529.6270232</v>
      </c>
      <c r="M173" s="29">
        <f>L185*(E172/100000)</f>
        <v>101.5258961</v>
      </c>
      <c r="N173" s="27">
        <f>K173-M173</f>
        <v>726.3341039</v>
      </c>
      <c r="O173" s="42">
        <v>47.0</v>
      </c>
      <c r="P173" s="46">
        <v>32.838</v>
      </c>
      <c r="Q173" s="28">
        <f>N173*P173</f>
        <v>23851.35931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611.0</v>
      </c>
      <c r="E175" s="59">
        <v>188315.0</v>
      </c>
      <c r="F175" s="58">
        <v>324.5</v>
      </c>
      <c r="G175" s="29">
        <v>1.52</v>
      </c>
      <c r="H175" s="28">
        <f>D175*G175</f>
        <v>928.72</v>
      </c>
      <c r="I175" s="28">
        <f>H175-D175</f>
        <v>317.72</v>
      </c>
      <c r="J175" s="27"/>
      <c r="K175" s="29">
        <f>SUM(K172:K174)</f>
        <v>928.72</v>
      </c>
      <c r="L175" s="29">
        <f t="shared" ref="L175:L177" si="103">K175/(E175/100000)</f>
        <v>493.1736718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23.0</v>
      </c>
      <c r="E176" s="57">
        <v>18390.0</v>
      </c>
      <c r="F176" s="56">
        <v>125.1</v>
      </c>
      <c r="G176" s="27"/>
      <c r="H176" s="28"/>
      <c r="I176" s="28"/>
      <c r="J176" s="27">
        <f t="shared" ref="J176:J177" si="104">(0.5/48.7)*I172</f>
        <v>0.7480492813</v>
      </c>
      <c r="K176" s="29">
        <f t="shared" ref="K176:K177" si="105">D176-J176</f>
        <v>22.25195072</v>
      </c>
      <c r="L176" s="29">
        <f t="shared" si="103"/>
        <v>121.0002758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1321.0</v>
      </c>
      <c r="E177" s="57">
        <v>811597.0</v>
      </c>
      <c r="F177" s="56">
        <v>162.8</v>
      </c>
      <c r="G177" s="27"/>
      <c r="H177" s="28"/>
      <c r="I177" s="28"/>
      <c r="J177" s="27">
        <f t="shared" si="104"/>
        <v>2.513963039</v>
      </c>
      <c r="K177" s="29">
        <f t="shared" si="105"/>
        <v>1318.486037</v>
      </c>
      <c r="L177" s="29">
        <f t="shared" si="103"/>
        <v>162.4557554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11.0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11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1355.0</v>
      </c>
      <c r="E179" s="59">
        <v>829987.0</v>
      </c>
      <c r="F179" s="58">
        <v>163.3</v>
      </c>
      <c r="G179" s="29"/>
      <c r="H179" s="28"/>
      <c r="I179" s="28"/>
      <c r="J179" s="27"/>
      <c r="K179" s="29">
        <f>SUM(K176:K178)</f>
        <v>1351.737988</v>
      </c>
      <c r="L179" s="29">
        <f t="shared" ref="L179:L181" si="106">K179/(E179/100000)</f>
        <v>162.8625494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84.0</v>
      </c>
      <c r="E180" s="57">
        <v>73537.0</v>
      </c>
      <c r="F180" s="56">
        <v>114.2</v>
      </c>
      <c r="G180" s="27"/>
      <c r="H180" s="28"/>
      <c r="I180" s="28"/>
      <c r="J180" s="27">
        <f t="shared" ref="J180:J181" si="107">(3.6/48.7)*I172</f>
        <v>5.385954825</v>
      </c>
      <c r="K180" s="29">
        <f t="shared" ref="K180:K181" si="108">D180-J180</f>
        <v>78.61404517</v>
      </c>
      <c r="L180" s="29">
        <f t="shared" si="106"/>
        <v>106.9040689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15545.0</v>
      </c>
      <c r="E181" s="57">
        <v>2286935.0</v>
      </c>
      <c r="F181" s="56">
        <v>679.7</v>
      </c>
      <c r="G181" s="27"/>
      <c r="H181" s="28"/>
      <c r="I181" s="28"/>
      <c r="J181" s="27">
        <f t="shared" si="107"/>
        <v>18.10053388</v>
      </c>
      <c r="K181" s="29">
        <f t="shared" si="108"/>
        <v>15526.89947</v>
      </c>
      <c r="L181" s="29">
        <f t="shared" si="106"/>
        <v>678.9392556</v>
      </c>
      <c r="M181" s="29">
        <f>L185*(E181/100000)</f>
        <v>7254.58913</v>
      </c>
      <c r="N181" s="27">
        <f>K181-M181</f>
        <v>8272.310336</v>
      </c>
      <c r="O181" s="42">
        <v>47.0</v>
      </c>
      <c r="P181" s="46">
        <v>32.838</v>
      </c>
      <c r="Q181" s="28">
        <f>N181*P181</f>
        <v>271646.1268</v>
      </c>
    </row>
    <row r="182">
      <c r="A182" s="32"/>
      <c r="B182" s="32"/>
      <c r="C182" s="24" t="s">
        <v>42</v>
      </c>
      <c r="D182" s="56">
        <v>106.0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106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15735.0</v>
      </c>
      <c r="E183" s="59">
        <v>2360472.0</v>
      </c>
      <c r="F183" s="58">
        <v>666.6</v>
      </c>
      <c r="G183" s="29"/>
      <c r="H183" s="28"/>
      <c r="I183" s="28"/>
      <c r="J183" s="27"/>
      <c r="K183" s="29">
        <f>SUM(K180:K182)</f>
        <v>15711.51351</v>
      </c>
      <c r="L183" s="29">
        <f t="shared" ref="L183:L185" si="109">K183/(E183/100000)</f>
        <v>665.6089761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4860.0</v>
      </c>
      <c r="E184" s="57">
        <v>1651236.0</v>
      </c>
      <c r="F184" s="56">
        <v>294.3</v>
      </c>
      <c r="G184" s="27"/>
      <c r="H184" s="28"/>
      <c r="I184" s="28"/>
      <c r="J184" s="27">
        <f t="shared" ref="J184:J185" si="110">(44.6/48.7)*I172</f>
        <v>66.72599589</v>
      </c>
      <c r="K184" s="29">
        <f t="shared" ref="K184:K185" si="111">D184-J184</f>
        <v>4793.274004</v>
      </c>
      <c r="L184" s="29">
        <f t="shared" si="109"/>
        <v>290.2840057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48005.0</v>
      </c>
      <c r="E185" s="57">
        <v>1.5062394E7</v>
      </c>
      <c r="F185" s="56">
        <v>318.7</v>
      </c>
      <c r="G185" s="27"/>
      <c r="H185" s="28"/>
      <c r="I185" s="28"/>
      <c r="J185" s="27">
        <f t="shared" si="110"/>
        <v>224.2455031</v>
      </c>
      <c r="K185" s="29">
        <f t="shared" si="111"/>
        <v>47780.7545</v>
      </c>
      <c r="L185" s="29">
        <f t="shared" si="109"/>
        <v>317.2188597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266.0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266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53131.0</v>
      </c>
      <c r="E187" s="59">
        <v>1.671363E7</v>
      </c>
      <c r="F187" s="58">
        <v>317.9</v>
      </c>
      <c r="G187" s="29"/>
      <c r="H187" s="28"/>
      <c r="I187" s="28"/>
      <c r="J187" s="27"/>
      <c r="K187" s="29">
        <f>SUM(K184:K186)</f>
        <v>52840.0285</v>
      </c>
      <c r="L187" s="29">
        <f t="shared" ref="L187:L190" si="112">K187/(E187/100000)</f>
        <v>316.1493254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70832.0</v>
      </c>
      <c r="E188" s="59">
        <v>2.0092404E7</v>
      </c>
      <c r="F188" s="58">
        <v>352.5</v>
      </c>
      <c r="G188" s="29"/>
      <c r="H188" s="28"/>
      <c r="I188" s="28"/>
      <c r="J188" s="27"/>
      <c r="K188" s="29">
        <f>SUM(K187,K183,K179,K175)</f>
        <v>70832</v>
      </c>
      <c r="L188" s="29">
        <f t="shared" si="112"/>
        <v>352.5312352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13.0</v>
      </c>
      <c r="E189" s="57">
        <v>22553.0</v>
      </c>
      <c r="F189" s="56" t="s">
        <v>60</v>
      </c>
      <c r="G189" s="27"/>
      <c r="H189" s="28"/>
      <c r="I189" s="28">
        <f>I192-I190</f>
        <v>80.18</v>
      </c>
      <c r="J189" s="27"/>
      <c r="K189" s="29">
        <f>D189+I189</f>
        <v>93.18</v>
      </c>
      <c r="L189" s="29">
        <f t="shared" si="112"/>
        <v>413.1601117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729.0</v>
      </c>
      <c r="E190" s="57">
        <v>128213.0</v>
      </c>
      <c r="F190" s="56">
        <v>568.6</v>
      </c>
      <c r="G190" s="27">
        <v>1.42</v>
      </c>
      <c r="H190" s="28">
        <f>D190*G190</f>
        <v>1035.18</v>
      </c>
      <c r="I190" s="28">
        <f>H190-D190</f>
        <v>306.18</v>
      </c>
      <c r="J190" s="27"/>
      <c r="K190" s="29">
        <f>H190</f>
        <v>1035.18</v>
      </c>
      <c r="L190" s="29">
        <f t="shared" si="112"/>
        <v>807.3908262</v>
      </c>
      <c r="M190" s="29">
        <f>L202*(E190/100000)</f>
        <v>600.0257189</v>
      </c>
      <c r="N190" s="27">
        <f>K190-M190</f>
        <v>435.1542811</v>
      </c>
      <c r="O190" s="42">
        <v>52.0</v>
      </c>
      <c r="P190" s="46">
        <v>29.28</v>
      </c>
      <c r="Q190" s="28">
        <f>N190*P190</f>
        <v>12741.31735</v>
      </c>
    </row>
    <row r="191">
      <c r="A191" s="32"/>
      <c r="B191" s="32"/>
      <c r="C191" s="24" t="s">
        <v>42</v>
      </c>
      <c r="D191" s="56">
        <v>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743.0</v>
      </c>
      <c r="E192" s="59">
        <v>150766.0</v>
      </c>
      <c r="F192" s="58">
        <v>492.8</v>
      </c>
      <c r="G192" s="29">
        <v>1.52</v>
      </c>
      <c r="H192" s="28">
        <f>D192*G192</f>
        <v>1129.36</v>
      </c>
      <c r="I192" s="28">
        <f>H192-D192</f>
        <v>386.36</v>
      </c>
      <c r="J192" s="27"/>
      <c r="K192" s="29">
        <f>SUM(K189:K191)</f>
        <v>1129.36</v>
      </c>
      <c r="L192" s="29">
        <f t="shared" ref="L192:L194" si="113">K192/(E192/100000)</f>
        <v>749.0813579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30.0</v>
      </c>
      <c r="E193" s="57">
        <v>13327.0</v>
      </c>
      <c r="F193" s="56">
        <v>225.1</v>
      </c>
      <c r="G193" s="27"/>
      <c r="H193" s="28"/>
      <c r="I193" s="28"/>
      <c r="J193" s="27">
        <f t="shared" ref="J193:J194" si="114">(0.5/48.7)*I189</f>
        <v>0.8232032854</v>
      </c>
      <c r="K193" s="29">
        <f t="shared" ref="K193:K194" si="115">D193-J193</f>
        <v>29.17679671</v>
      </c>
      <c r="L193" s="29">
        <f t="shared" si="113"/>
        <v>218.9299671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1633.0</v>
      </c>
      <c r="E194" s="57">
        <v>674180.0</v>
      </c>
      <c r="F194" s="56">
        <v>242.2</v>
      </c>
      <c r="G194" s="27"/>
      <c r="H194" s="28"/>
      <c r="I194" s="28"/>
      <c r="J194" s="27">
        <f t="shared" si="114"/>
        <v>3.143531828</v>
      </c>
      <c r="K194" s="29">
        <f t="shared" si="115"/>
        <v>1629.856468</v>
      </c>
      <c r="L194" s="29">
        <f t="shared" si="113"/>
        <v>241.7539037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1669.0</v>
      </c>
      <c r="E196" s="59">
        <v>687507.0</v>
      </c>
      <c r="F196" s="58">
        <v>242.8</v>
      </c>
      <c r="G196" s="29"/>
      <c r="H196" s="28"/>
      <c r="I196" s="28"/>
      <c r="J196" s="27"/>
      <c r="K196" s="29">
        <f>SUM(K193:K195)</f>
        <v>1665.033265</v>
      </c>
      <c r="L196" s="29">
        <f t="shared" ref="L196:L198" si="116">K196/(E196/100000)</f>
        <v>242.1841908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66.0</v>
      </c>
      <c r="E197" s="57">
        <v>54523.0</v>
      </c>
      <c r="F197" s="56">
        <v>121.0</v>
      </c>
      <c r="G197" s="27"/>
      <c r="H197" s="28"/>
      <c r="I197" s="28"/>
      <c r="J197" s="27">
        <f t="shared" ref="J197:J198" si="117">(3.6/48.7)*I189</f>
        <v>5.927063655</v>
      </c>
      <c r="K197" s="29">
        <f t="shared" ref="K197:K198" si="118">D197-J197</f>
        <v>60.07293634</v>
      </c>
      <c r="L197" s="29">
        <f t="shared" si="116"/>
        <v>110.1790737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17366.0</v>
      </c>
      <c r="E198" s="57">
        <v>1815430.0</v>
      </c>
      <c r="F198" s="56">
        <v>956.6</v>
      </c>
      <c r="G198" s="27"/>
      <c r="H198" s="28"/>
      <c r="I198" s="28"/>
      <c r="J198" s="27">
        <f t="shared" si="117"/>
        <v>22.63342916</v>
      </c>
      <c r="K198" s="29">
        <f t="shared" si="118"/>
        <v>17343.36657</v>
      </c>
      <c r="L198" s="29">
        <f t="shared" si="116"/>
        <v>955.3310549</v>
      </c>
      <c r="M198" s="29">
        <f>L202*(E198/100000)</f>
        <v>8496.054931</v>
      </c>
      <c r="N198" s="27">
        <f>K198-M198</f>
        <v>8847.311639</v>
      </c>
      <c r="O198" s="42">
        <v>52.0</v>
      </c>
      <c r="P198" s="46">
        <v>29.28</v>
      </c>
      <c r="Q198" s="28">
        <f>N198*P198</f>
        <v>259049.2848</v>
      </c>
    </row>
    <row r="199">
      <c r="A199" s="32"/>
      <c r="B199" s="32"/>
      <c r="C199" s="24" t="s">
        <v>42</v>
      </c>
      <c r="D199" s="56">
        <v>122.0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17554.0</v>
      </c>
      <c r="E200" s="59">
        <v>1869953.0</v>
      </c>
      <c r="F200" s="58">
        <v>938.7</v>
      </c>
      <c r="G200" s="29"/>
      <c r="H200" s="28"/>
      <c r="I200" s="28"/>
      <c r="J200" s="27"/>
      <c r="K200" s="29">
        <f>SUM(K197:K199)</f>
        <v>17525.43951</v>
      </c>
      <c r="L200" s="29">
        <f t="shared" ref="L200:L202" si="119">K200/(E200/100000)</f>
        <v>937.2128341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5257.0</v>
      </c>
      <c r="E201" s="57">
        <v>1270532.0</v>
      </c>
      <c r="F201" s="56">
        <v>413.8</v>
      </c>
      <c r="G201" s="27"/>
      <c r="H201" s="28"/>
      <c r="I201" s="28"/>
      <c r="J201" s="27">
        <f t="shared" ref="J201:J202" si="120">(44.6/48.7)*I189</f>
        <v>73.42973306</v>
      </c>
      <c r="K201" s="29">
        <f t="shared" ref="K201:K202" si="121">D201-J201</f>
        <v>5183.570267</v>
      </c>
      <c r="L201" s="29">
        <f t="shared" si="119"/>
        <v>407.9842355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63959.0</v>
      </c>
      <c r="E202" s="57">
        <v>1.360679E7</v>
      </c>
      <c r="F202" s="56">
        <v>470.1</v>
      </c>
      <c r="G202" s="27"/>
      <c r="H202" s="28"/>
      <c r="I202" s="28"/>
      <c r="J202" s="27">
        <f t="shared" si="120"/>
        <v>280.403039</v>
      </c>
      <c r="K202" s="29">
        <f t="shared" si="121"/>
        <v>63678.59696</v>
      </c>
      <c r="L202" s="29">
        <f t="shared" si="119"/>
        <v>467.9913261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327.0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327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69543.0</v>
      </c>
      <c r="E204" s="59">
        <v>1.4877322E7</v>
      </c>
      <c r="F204" s="58">
        <v>467.4</v>
      </c>
      <c r="G204" s="29"/>
      <c r="H204" s="28"/>
      <c r="I204" s="28"/>
      <c r="J204" s="27"/>
      <c r="K204" s="29">
        <f>SUM(K201:K203)</f>
        <v>69189.16723</v>
      </c>
      <c r="L204" s="29">
        <f t="shared" ref="L204:L207" si="122">K204/(E204/100000)</f>
        <v>465.0646617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89509.0</v>
      </c>
      <c r="E205" s="59">
        <v>1.7585548E7</v>
      </c>
      <c r="F205" s="58">
        <v>509.0</v>
      </c>
      <c r="G205" s="29"/>
      <c r="H205" s="28"/>
      <c r="I205" s="28"/>
      <c r="J205" s="27"/>
      <c r="K205" s="29">
        <f>SUM(K204,K200,K196,K192)</f>
        <v>89509</v>
      </c>
      <c r="L205" s="29">
        <f t="shared" si="122"/>
        <v>508.9918153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20.0</v>
      </c>
      <c r="E206" s="57">
        <v>14171.0</v>
      </c>
      <c r="F206" s="56">
        <v>141.1</v>
      </c>
      <c r="G206" s="27"/>
      <c r="H206" s="28"/>
      <c r="I206" s="28">
        <f>I209-I207</f>
        <v>88.86</v>
      </c>
      <c r="J206" s="27"/>
      <c r="K206" s="29">
        <f>D206+I206</f>
        <v>108.86</v>
      </c>
      <c r="L206" s="29">
        <f t="shared" si="122"/>
        <v>768.1885541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786.0</v>
      </c>
      <c r="E207" s="57">
        <v>91513.0</v>
      </c>
      <c r="F207" s="56">
        <v>858.9</v>
      </c>
      <c r="G207" s="27">
        <v>1.28</v>
      </c>
      <c r="H207" s="28">
        <f>D207*G207</f>
        <v>1006.08</v>
      </c>
      <c r="I207" s="28">
        <f>H207-D207</f>
        <v>220.08</v>
      </c>
      <c r="J207" s="27"/>
      <c r="K207" s="29">
        <f>H207</f>
        <v>1006.08</v>
      </c>
      <c r="L207" s="29">
        <f t="shared" si="122"/>
        <v>1099.384787</v>
      </c>
      <c r="M207" s="29">
        <f>L219*(E207/100000)</f>
        <v>684.479069</v>
      </c>
      <c r="N207" s="27">
        <f>K207-M207</f>
        <v>321.600931</v>
      </c>
      <c r="O207" s="42">
        <v>57.0</v>
      </c>
      <c r="P207" s="46">
        <v>24.16</v>
      </c>
      <c r="Q207" s="28">
        <f>N207*P207</f>
        <v>7769.878492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813.0</v>
      </c>
      <c r="E209" s="59">
        <v>105684.0</v>
      </c>
      <c r="F209" s="58">
        <v>769.3</v>
      </c>
      <c r="G209" s="29">
        <v>1.38</v>
      </c>
      <c r="H209" s="28">
        <f>D209*G209</f>
        <v>1121.94</v>
      </c>
      <c r="I209" s="28">
        <f>H209-D209</f>
        <v>308.94</v>
      </c>
      <c r="J209" s="27"/>
      <c r="K209" s="29">
        <f>SUM(K206:K208)</f>
        <v>1121.94</v>
      </c>
      <c r="L209" s="29">
        <f t="shared" ref="L209:L211" si="123">K209/(E209/100000)</f>
        <v>1061.598728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23.0</v>
      </c>
      <c r="E210" s="57">
        <v>8489.0</v>
      </c>
      <c r="F210" s="56">
        <v>270.9</v>
      </c>
      <c r="G210" s="27"/>
      <c r="H210" s="28"/>
      <c r="I210" s="28"/>
      <c r="J210" s="27">
        <f t="shared" ref="J210:J211" si="124">(0.5/48.7)*I206</f>
        <v>0.9123203285</v>
      </c>
      <c r="K210" s="29">
        <f t="shared" ref="K210:K211" si="125">D210-J210</f>
        <v>22.08767967</v>
      </c>
      <c r="L210" s="29">
        <f t="shared" si="123"/>
        <v>260.1917737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1911.0</v>
      </c>
      <c r="E211" s="57">
        <v>467111.0</v>
      </c>
      <c r="F211" s="56">
        <v>409.1</v>
      </c>
      <c r="G211" s="27"/>
      <c r="H211" s="28"/>
      <c r="I211" s="28"/>
      <c r="J211" s="27">
        <f t="shared" si="124"/>
        <v>2.259548255</v>
      </c>
      <c r="K211" s="29">
        <f t="shared" si="125"/>
        <v>1908.740452</v>
      </c>
      <c r="L211" s="29">
        <f t="shared" si="123"/>
        <v>408.6267401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1937.0</v>
      </c>
      <c r="E213" s="59">
        <v>475600.0</v>
      </c>
      <c r="F213" s="58">
        <v>407.3</v>
      </c>
      <c r="G213" s="29"/>
      <c r="H213" s="28"/>
      <c r="I213" s="28"/>
      <c r="J213" s="27"/>
      <c r="K213" s="29">
        <f>SUM(K210:K212)</f>
        <v>1933.828131</v>
      </c>
      <c r="L213" s="29">
        <f t="shared" ref="L213:L215" si="126">K213/(E213/100000)</f>
        <v>406.6081016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83.0</v>
      </c>
      <c r="E214" s="57">
        <v>35925.0</v>
      </c>
      <c r="F214" s="56">
        <v>231.0</v>
      </c>
      <c r="G214" s="27"/>
      <c r="H214" s="28"/>
      <c r="I214" s="28"/>
      <c r="J214" s="27">
        <f t="shared" ref="J214:J215" si="127">(3.6/48.7)*I206</f>
        <v>6.568706366</v>
      </c>
      <c r="K214" s="29">
        <f t="shared" ref="K214:K215" si="128">D214-J214</f>
        <v>76.43129363</v>
      </c>
      <c r="L214" s="29">
        <f t="shared" si="126"/>
        <v>212.7523831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17965.0</v>
      </c>
      <c r="E215" s="57">
        <v>1312360.0</v>
      </c>
      <c r="F215" s="60">
        <v>1368.9</v>
      </c>
      <c r="G215" s="27"/>
      <c r="H215" s="28"/>
      <c r="I215" s="28"/>
      <c r="J215" s="29">
        <f t="shared" si="127"/>
        <v>16.26874743</v>
      </c>
      <c r="K215" s="29">
        <f t="shared" si="128"/>
        <v>17948.73125</v>
      </c>
      <c r="L215" s="29">
        <f t="shared" si="126"/>
        <v>1367.668266</v>
      </c>
      <c r="M215" s="29">
        <f>L219*(E215/100000)</f>
        <v>9815.905402</v>
      </c>
      <c r="N215" s="29">
        <f>K215-M215</f>
        <v>8132.825851</v>
      </c>
      <c r="O215" s="42">
        <v>57.0</v>
      </c>
      <c r="P215" s="33">
        <v>24.16</v>
      </c>
      <c r="Q215" s="28">
        <f>N215*P215</f>
        <v>196489.0726</v>
      </c>
    </row>
    <row r="216">
      <c r="A216" s="32"/>
      <c r="B216" s="32"/>
      <c r="C216" s="24" t="s">
        <v>42</v>
      </c>
      <c r="D216" s="56">
        <v>113.0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113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18161.0</v>
      </c>
      <c r="E217" s="59">
        <v>1348285.0</v>
      </c>
      <c r="F217" s="61">
        <v>1347.0</v>
      </c>
      <c r="G217" s="27"/>
      <c r="H217" s="28"/>
      <c r="I217" s="28"/>
      <c r="J217" s="27"/>
      <c r="K217" s="29">
        <f>SUM(K214:K216)</f>
        <v>18138.16255</v>
      </c>
      <c r="L217" s="29">
        <f t="shared" ref="L217:L219" si="129">K217/(E217/100000)</f>
        <v>1345.276596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5750.0</v>
      </c>
      <c r="E218" s="57">
        <v>901448.0</v>
      </c>
      <c r="F218" s="56">
        <v>637.9</v>
      </c>
      <c r="G218" s="27"/>
      <c r="H218" s="28"/>
      <c r="I218" s="28"/>
      <c r="J218" s="27">
        <f t="shared" ref="J218:J219" si="130">(44.6/48.7)*I206</f>
        <v>81.37897331</v>
      </c>
      <c r="K218" s="29">
        <f t="shared" ref="K218:K219" si="131">D218-J218</f>
        <v>5668.621027</v>
      </c>
      <c r="L218" s="29">
        <f t="shared" si="129"/>
        <v>628.835055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79771.0</v>
      </c>
      <c r="E219" s="57">
        <v>1.063822E7</v>
      </c>
      <c r="F219" s="56">
        <v>749.9</v>
      </c>
      <c r="G219" s="27"/>
      <c r="H219" s="28"/>
      <c r="I219" s="28"/>
      <c r="J219" s="27">
        <f t="shared" si="130"/>
        <v>201.5517043</v>
      </c>
      <c r="K219" s="29">
        <f t="shared" si="131"/>
        <v>79569.4483</v>
      </c>
      <c r="L219" s="29">
        <f t="shared" si="129"/>
        <v>747.958289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319.0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319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85840.0</v>
      </c>
      <c r="E221" s="59">
        <v>1.1539668E7</v>
      </c>
      <c r="F221" s="58">
        <v>743.9</v>
      </c>
      <c r="G221" s="29"/>
      <c r="H221" s="28"/>
      <c r="I221" s="28"/>
      <c r="J221" s="27"/>
      <c r="K221" s="29">
        <f>SUM(K218:K220)</f>
        <v>85557.06932</v>
      </c>
      <c r="L221" s="29">
        <f t="shared" ref="L221:L224" si="132">K221/(E221/100000)</f>
        <v>741.4170782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106751.0</v>
      </c>
      <c r="E222" s="59">
        <v>1.3469237E7</v>
      </c>
      <c r="F222" s="58">
        <v>792.6</v>
      </c>
      <c r="G222" s="29"/>
      <c r="H222" s="28"/>
      <c r="I222" s="28"/>
      <c r="J222" s="27"/>
      <c r="K222" s="29">
        <f>SUM(K221,K217,K213,K209)</f>
        <v>106751</v>
      </c>
      <c r="L222" s="29">
        <f t="shared" si="132"/>
        <v>792.5541736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18.0</v>
      </c>
      <c r="E223" s="57">
        <v>9961.0</v>
      </c>
      <c r="F223" s="56" t="s">
        <v>60</v>
      </c>
      <c r="G223" s="27"/>
      <c r="H223" s="28"/>
      <c r="I223" s="28">
        <f>I226-I224</f>
        <v>94.38</v>
      </c>
      <c r="J223" s="27"/>
      <c r="K223" s="29">
        <f>D223+I223</f>
        <v>112.38</v>
      </c>
      <c r="L223" s="29">
        <f t="shared" si="132"/>
        <v>1128.19998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864.0</v>
      </c>
      <c r="E224" s="57">
        <v>67832.0</v>
      </c>
      <c r="F224" s="60">
        <v>1273.7</v>
      </c>
      <c r="G224" s="27">
        <v>1.28</v>
      </c>
      <c r="H224" s="28">
        <f>D224*G224</f>
        <v>1105.92</v>
      </c>
      <c r="I224" s="28">
        <f>H224-D224</f>
        <v>241.92</v>
      </c>
      <c r="J224" s="29"/>
      <c r="K224" s="29">
        <f>H224</f>
        <v>1105.92</v>
      </c>
      <c r="L224" s="29">
        <f t="shared" si="132"/>
        <v>1630.380941</v>
      </c>
      <c r="M224" s="29">
        <f>L236*(E224/100000)</f>
        <v>811.7861394</v>
      </c>
      <c r="N224" s="29">
        <f>K224-M224</f>
        <v>294.1338606</v>
      </c>
      <c r="O224" s="42">
        <v>62.0</v>
      </c>
      <c r="P224" s="33">
        <v>20.172</v>
      </c>
      <c r="Q224" s="28">
        <f>N224*P224</f>
        <v>5933.268236</v>
      </c>
    </row>
    <row r="225">
      <c r="A225" s="32"/>
      <c r="B225" s="32"/>
      <c r="C225" s="24" t="s">
        <v>42</v>
      </c>
      <c r="D225" s="56">
        <v>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885.0</v>
      </c>
      <c r="E226" s="59">
        <v>77793.0</v>
      </c>
      <c r="F226" s="61">
        <v>1137.6</v>
      </c>
      <c r="G226" s="29">
        <v>1.38</v>
      </c>
      <c r="H226" s="28">
        <f>D226*G226</f>
        <v>1221.3</v>
      </c>
      <c r="I226" s="28">
        <f>H226-D226</f>
        <v>336.3</v>
      </c>
      <c r="J226" s="27"/>
      <c r="K226" s="29">
        <f>SUM(K223:K225)</f>
        <v>1221.3</v>
      </c>
      <c r="L226" s="29">
        <f t="shared" ref="L226:L228" si="133">K226/(E226/100000)</f>
        <v>1569.935598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37.0</v>
      </c>
      <c r="E227" s="57">
        <v>6226.0</v>
      </c>
      <c r="F227" s="56">
        <v>594.3</v>
      </c>
      <c r="G227" s="27"/>
      <c r="H227" s="28"/>
      <c r="I227" s="28"/>
      <c r="J227" s="27">
        <f t="shared" ref="J227:J228" si="134">(0.5/48.7)*I223</f>
        <v>0.9689938398</v>
      </c>
      <c r="K227" s="29">
        <f t="shared" ref="K227:K228" si="135">D227-J227</f>
        <v>36.03100616</v>
      </c>
      <c r="L227" s="29">
        <f t="shared" si="133"/>
        <v>578.7183771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2342.0</v>
      </c>
      <c r="E228" s="57">
        <v>368003.0</v>
      </c>
      <c r="F228" s="56">
        <v>636.4</v>
      </c>
      <c r="G228" s="27"/>
      <c r="H228" s="28"/>
      <c r="I228" s="28"/>
      <c r="J228" s="27">
        <f t="shared" si="134"/>
        <v>2.483778234</v>
      </c>
      <c r="K228" s="29">
        <f t="shared" si="135"/>
        <v>2339.516222</v>
      </c>
      <c r="L228" s="29">
        <f t="shared" si="133"/>
        <v>635.7329211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10.0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10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2389.0</v>
      </c>
      <c r="E230" s="59">
        <v>374229.0</v>
      </c>
      <c r="F230" s="58">
        <v>638.4</v>
      </c>
      <c r="G230" s="29"/>
      <c r="H230" s="28"/>
      <c r="I230" s="28"/>
      <c r="J230" s="27"/>
      <c r="K230" s="29">
        <f>SUM(K227:K229)</f>
        <v>2385.547228</v>
      </c>
      <c r="L230" s="29">
        <f t="shared" ref="L230:L232" si="136">K230/(E230/100000)</f>
        <v>637.4565381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101.0</v>
      </c>
      <c r="E231" s="57">
        <v>28361.0</v>
      </c>
      <c r="F231" s="56">
        <v>356.1</v>
      </c>
      <c r="G231" s="27"/>
      <c r="H231" s="28"/>
      <c r="I231" s="28"/>
      <c r="J231" s="27">
        <f t="shared" ref="J231:J232" si="137">(3.6/48.7)*I223</f>
        <v>6.976755647</v>
      </c>
      <c r="K231" s="29">
        <f t="shared" ref="K231:K232" si="138">D231-J231</f>
        <v>94.02324435</v>
      </c>
      <c r="L231" s="29">
        <f t="shared" si="136"/>
        <v>331.5230223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20902.0</v>
      </c>
      <c r="E232" s="57">
        <v>1066491.0</v>
      </c>
      <c r="F232" s="60">
        <v>1959.9</v>
      </c>
      <c r="G232" s="27"/>
      <c r="H232" s="28"/>
      <c r="I232" s="28"/>
      <c r="J232" s="29">
        <f t="shared" si="137"/>
        <v>17.88320329</v>
      </c>
      <c r="K232" s="29">
        <f t="shared" si="138"/>
        <v>20884.1168</v>
      </c>
      <c r="L232" s="29">
        <f t="shared" si="136"/>
        <v>1958.208442</v>
      </c>
      <c r="M232" s="29">
        <f>L236*(E232/100000)</f>
        <v>12763.33606</v>
      </c>
      <c r="N232" s="29">
        <f>K232-M232</f>
        <v>8120.780737</v>
      </c>
      <c r="O232" s="42">
        <v>62.0</v>
      </c>
      <c r="P232" s="33">
        <v>20.172</v>
      </c>
      <c r="Q232" s="28">
        <f>N232*P232</f>
        <v>163812.389</v>
      </c>
    </row>
    <row r="233">
      <c r="A233" s="32"/>
      <c r="B233" s="32"/>
      <c r="C233" s="24" t="s">
        <v>42</v>
      </c>
      <c r="D233" s="56">
        <v>117.0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117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21120.0</v>
      </c>
      <c r="E234" s="59">
        <v>1094852.0</v>
      </c>
      <c r="F234" s="61">
        <v>1929.0</v>
      </c>
      <c r="G234" s="27"/>
      <c r="H234" s="28"/>
      <c r="I234" s="28"/>
      <c r="J234" s="27"/>
      <c r="K234" s="29">
        <f>SUM(K231:K233)</f>
        <v>21095.14004</v>
      </c>
      <c r="L234" s="29">
        <f t="shared" ref="L234:L236" si="139">K234/(E234/100000)</f>
        <v>1926.757228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6701.0</v>
      </c>
      <c r="E235" s="57">
        <v>705859.0</v>
      </c>
      <c r="F235" s="56">
        <v>949.3</v>
      </c>
      <c r="G235" s="27"/>
      <c r="H235" s="28"/>
      <c r="I235" s="28"/>
      <c r="J235" s="27">
        <f t="shared" ref="J235:J236" si="140">(44.6/48.7)*I223</f>
        <v>86.43425051</v>
      </c>
      <c r="K235" s="29">
        <f t="shared" ref="K235:K236" si="141">D235-J235</f>
        <v>6614.565749</v>
      </c>
      <c r="L235" s="29">
        <f t="shared" si="139"/>
        <v>937.0944834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102577.0</v>
      </c>
      <c r="E236" s="57">
        <v>8552714.0</v>
      </c>
      <c r="F236" s="60">
        <v>1199.4</v>
      </c>
      <c r="G236" s="27"/>
      <c r="H236" s="28"/>
      <c r="I236" s="28"/>
      <c r="J236" s="29">
        <f t="shared" si="140"/>
        <v>221.5530185</v>
      </c>
      <c r="K236" s="29">
        <f t="shared" si="141"/>
        <v>102355.447</v>
      </c>
      <c r="L236" s="29">
        <f t="shared" si="139"/>
        <v>1196.759847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423.0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423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109701.0</v>
      </c>
      <c r="E238" s="59">
        <v>9258573.0</v>
      </c>
      <c r="F238" s="61">
        <v>1184.9</v>
      </c>
      <c r="G238" s="27"/>
      <c r="H238" s="28"/>
      <c r="I238" s="28"/>
      <c r="J238" s="27"/>
      <c r="K238" s="29">
        <f>SUM(K235:K237)</f>
        <v>109393.0127</v>
      </c>
      <c r="L238" s="29">
        <f t="shared" ref="L238:L241" si="142">K238/(E238/100000)</f>
        <v>1181.532108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134095.0</v>
      </c>
      <c r="E239" s="59">
        <v>1.0805447E7</v>
      </c>
      <c r="F239" s="61">
        <v>1241.0</v>
      </c>
      <c r="G239" s="27"/>
      <c r="H239" s="28"/>
      <c r="I239" s="28"/>
      <c r="J239" s="27"/>
      <c r="K239" s="29">
        <f>SUM(K238,K234,K230,K226)</f>
        <v>134095</v>
      </c>
      <c r="L239" s="29">
        <f t="shared" si="142"/>
        <v>1240.994473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22.0</v>
      </c>
      <c r="E240" s="57">
        <v>7332.0</v>
      </c>
      <c r="F240" s="56">
        <v>300.1</v>
      </c>
      <c r="G240" s="27"/>
      <c r="H240" s="28"/>
      <c r="I240" s="28">
        <f>I243-I241</f>
        <v>95.68</v>
      </c>
      <c r="J240" s="27"/>
      <c r="K240" s="29">
        <f>D240+I240</f>
        <v>117.68</v>
      </c>
      <c r="L240" s="29">
        <f t="shared" si="142"/>
        <v>1605.019094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1025.0</v>
      </c>
      <c r="E241" s="57">
        <v>49564.0</v>
      </c>
      <c r="F241" s="60">
        <v>2068.0</v>
      </c>
      <c r="G241" s="27">
        <v>1.49</v>
      </c>
      <c r="H241" s="28">
        <f>D241*G241</f>
        <v>1527.25</v>
      </c>
      <c r="I241" s="28">
        <f>H241-D241</f>
        <v>502.25</v>
      </c>
      <c r="J241" s="29"/>
      <c r="K241" s="29">
        <f>H241</f>
        <v>1527.25</v>
      </c>
      <c r="L241" s="29">
        <f t="shared" si="142"/>
        <v>3081.369542</v>
      </c>
      <c r="M241" s="29">
        <f>L253*(E241/100000)</f>
        <v>921.585227</v>
      </c>
      <c r="N241" s="29">
        <f>K241-M241</f>
        <v>605.664773</v>
      </c>
      <c r="O241" s="42">
        <v>67.0</v>
      </c>
      <c r="P241" s="33">
        <v>16.464</v>
      </c>
      <c r="Q241" s="28">
        <f>N241*P241</f>
        <v>9971.664823</v>
      </c>
    </row>
    <row r="242">
      <c r="A242" s="32"/>
      <c r="B242" s="32"/>
      <c r="C242" s="24" t="s">
        <v>42</v>
      </c>
      <c r="D242" s="56">
        <v>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1049.0</v>
      </c>
      <c r="E243" s="59">
        <v>56896.0</v>
      </c>
      <c r="F243" s="61">
        <v>1843.7</v>
      </c>
      <c r="G243" s="27">
        <v>1.57</v>
      </c>
      <c r="H243" s="28">
        <f>D243*G243</f>
        <v>1646.93</v>
      </c>
      <c r="I243" s="28">
        <f>H243-D243</f>
        <v>597.93</v>
      </c>
      <c r="J243" s="27"/>
      <c r="K243" s="29">
        <f>SUM(K240:K242)</f>
        <v>1646.93</v>
      </c>
      <c r="L243" s="29">
        <f t="shared" ref="L243:L245" si="143">K243/(E243/100000)</f>
        <v>2894.632312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42.0</v>
      </c>
      <c r="E244" s="57">
        <v>4653.0</v>
      </c>
      <c r="F244" s="56">
        <v>902.6</v>
      </c>
      <c r="G244" s="27"/>
      <c r="H244" s="28"/>
      <c r="I244" s="28"/>
      <c r="J244" s="27">
        <f t="shared" ref="J244:J245" si="144">(0.5/48.7)*I240</f>
        <v>0.9823408624</v>
      </c>
      <c r="K244" s="29">
        <f t="shared" ref="K244:K245" si="145">D244-J244</f>
        <v>41.01765914</v>
      </c>
      <c r="L244" s="29">
        <f t="shared" si="143"/>
        <v>881.5314665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2980.0</v>
      </c>
      <c r="E245" s="57">
        <v>293641.0</v>
      </c>
      <c r="F245" s="60">
        <v>1014.8</v>
      </c>
      <c r="G245" s="27"/>
      <c r="H245" s="28"/>
      <c r="I245" s="28"/>
      <c r="J245" s="27">
        <f t="shared" si="144"/>
        <v>5.156570842</v>
      </c>
      <c r="K245" s="29">
        <f t="shared" si="145"/>
        <v>2974.843429</v>
      </c>
      <c r="L245" s="29">
        <f t="shared" si="143"/>
        <v>1013.088577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7.0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7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3029.0</v>
      </c>
      <c r="E247" s="59">
        <v>298294.0</v>
      </c>
      <c r="F247" s="61">
        <v>1015.4</v>
      </c>
      <c r="G247" s="29"/>
      <c r="H247" s="28"/>
      <c r="I247" s="28"/>
      <c r="J247" s="27"/>
      <c r="K247" s="29">
        <f>SUM(K244:K246)</f>
        <v>3022.861088</v>
      </c>
      <c r="L247" s="29">
        <f t="shared" ref="L247:L249" si="146">K247/(E247/100000)</f>
        <v>1013.383135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113.0</v>
      </c>
      <c r="E248" s="57">
        <v>21302.0</v>
      </c>
      <c r="F248" s="56">
        <v>530.5</v>
      </c>
      <c r="G248" s="27"/>
      <c r="H248" s="28"/>
      <c r="I248" s="28"/>
      <c r="J248" s="27">
        <f t="shared" ref="J248:J249" si="147">(3.6/48.7)*I240</f>
        <v>7.072854209</v>
      </c>
      <c r="K248" s="29">
        <f t="shared" ref="K248:K249" si="148">D248-J248</f>
        <v>105.9271458</v>
      </c>
      <c r="L248" s="29">
        <f t="shared" si="146"/>
        <v>497.2638522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24831.0</v>
      </c>
      <c r="E249" s="57">
        <v>883864.0</v>
      </c>
      <c r="F249" s="60">
        <v>2809.4</v>
      </c>
      <c r="G249" s="27"/>
      <c r="H249" s="28"/>
      <c r="I249" s="28"/>
      <c r="J249" s="29">
        <f t="shared" si="147"/>
        <v>37.12731006</v>
      </c>
      <c r="K249" s="29">
        <f t="shared" si="148"/>
        <v>24793.87269</v>
      </c>
      <c r="L249" s="29">
        <f t="shared" si="146"/>
        <v>2805.168294</v>
      </c>
      <c r="M249" s="29">
        <f>L253*(E249/100000)</f>
        <v>16434.42832</v>
      </c>
      <c r="N249" s="29">
        <f>K249-M249</f>
        <v>8359.444374</v>
      </c>
      <c r="O249" s="42">
        <v>67.0</v>
      </c>
      <c r="P249" s="33">
        <v>16.464</v>
      </c>
      <c r="Q249" s="28">
        <f>N249*P249</f>
        <v>137629.8922</v>
      </c>
    </row>
    <row r="250">
      <c r="A250" s="32"/>
      <c r="B250" s="32"/>
      <c r="C250" s="24" t="s">
        <v>42</v>
      </c>
      <c r="D250" s="56">
        <v>120.0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120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25064.0</v>
      </c>
      <c r="E251" s="59">
        <v>905166.0</v>
      </c>
      <c r="F251" s="61">
        <v>2769.0</v>
      </c>
      <c r="G251" s="27"/>
      <c r="H251" s="28"/>
      <c r="I251" s="28"/>
      <c r="J251" s="27"/>
      <c r="K251" s="29">
        <f>SUM(K248:K250)</f>
        <v>25019.79984</v>
      </c>
      <c r="L251" s="29">
        <f t="shared" ref="L251:L253" si="149">K251/(E251/100000)</f>
        <v>2764.111758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8369.0</v>
      </c>
      <c r="E252" s="57">
        <v>566066.0</v>
      </c>
      <c r="F252" s="60">
        <v>1478.4</v>
      </c>
      <c r="G252" s="27"/>
      <c r="H252" s="28"/>
      <c r="I252" s="28"/>
      <c r="J252" s="29">
        <f t="shared" ref="J252:J253" si="150">(44.6/48.7)*I240</f>
        <v>87.62480493</v>
      </c>
      <c r="K252" s="29">
        <f t="shared" ref="K252:K253" si="151">D252-J252</f>
        <v>8281.375195</v>
      </c>
      <c r="L252" s="29">
        <f t="shared" si="149"/>
        <v>1462.9699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143765.0</v>
      </c>
      <c r="E253" s="57">
        <v>7707123.0</v>
      </c>
      <c r="F253" s="60">
        <v>1865.4</v>
      </c>
      <c r="G253" s="27"/>
      <c r="H253" s="28"/>
      <c r="I253" s="28"/>
      <c r="J253" s="29">
        <f t="shared" si="150"/>
        <v>459.9661191</v>
      </c>
      <c r="K253" s="29">
        <f t="shared" si="151"/>
        <v>143305.0339</v>
      </c>
      <c r="L253" s="29">
        <f t="shared" si="149"/>
        <v>1859.384285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463.0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463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152597.0</v>
      </c>
      <c r="E255" s="59">
        <v>8273189.0</v>
      </c>
      <c r="F255" s="61">
        <v>1844.5</v>
      </c>
      <c r="G255" s="27"/>
      <c r="H255" s="28"/>
      <c r="I255" s="28"/>
      <c r="J255" s="27"/>
      <c r="K255" s="29">
        <f>SUM(K252:K254)</f>
        <v>152049.4091</v>
      </c>
      <c r="L255" s="29">
        <f t="shared" ref="L255:L258" si="152">K255/(E255/100000)</f>
        <v>1837.857313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181739.0</v>
      </c>
      <c r="E256" s="59">
        <v>9533545.0</v>
      </c>
      <c r="F256" s="61">
        <v>1906.3</v>
      </c>
      <c r="G256" s="27"/>
      <c r="H256" s="28"/>
      <c r="I256" s="28"/>
      <c r="J256" s="27"/>
      <c r="K256" s="29">
        <f>SUM(K255,K251,K247,K243)</f>
        <v>181739</v>
      </c>
      <c r="L256" s="29">
        <f t="shared" si="152"/>
        <v>1906.310821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20.0</v>
      </c>
      <c r="E257" s="57">
        <v>5432.0</v>
      </c>
      <c r="F257" s="56">
        <v>368.2</v>
      </c>
      <c r="G257" s="27"/>
      <c r="H257" s="28"/>
      <c r="I257" s="28">
        <f>I260-I258</f>
        <v>98.63</v>
      </c>
      <c r="J257" s="27"/>
      <c r="K257" s="29">
        <f>D257+I257</f>
        <v>118.63</v>
      </c>
      <c r="L257" s="29">
        <f t="shared" si="152"/>
        <v>2183.910162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1069.0</v>
      </c>
      <c r="E258" s="57">
        <v>36693.0</v>
      </c>
      <c r="F258" s="60">
        <v>2913.4</v>
      </c>
      <c r="G258" s="27">
        <v>1.49</v>
      </c>
      <c r="H258" s="28">
        <f>D258*G258</f>
        <v>1592.81</v>
      </c>
      <c r="I258" s="28">
        <f>H258-D258</f>
        <v>523.81</v>
      </c>
      <c r="J258" s="29"/>
      <c r="K258" s="29">
        <f>H258</f>
        <v>1592.81</v>
      </c>
      <c r="L258" s="29">
        <f t="shared" si="152"/>
        <v>4340.90971</v>
      </c>
      <c r="M258" s="29">
        <f>L270*(E258/100000)</f>
        <v>1057.873162</v>
      </c>
      <c r="N258" s="29">
        <f>K258-M258</f>
        <v>534.9368376</v>
      </c>
      <c r="O258" s="42">
        <v>72.0</v>
      </c>
      <c r="P258" s="33">
        <v>13.064</v>
      </c>
      <c r="Q258" s="28">
        <f>N258*P258</f>
        <v>6988.414846</v>
      </c>
    </row>
    <row r="259">
      <c r="A259" s="32"/>
      <c r="B259" s="32"/>
      <c r="C259" s="24" t="s">
        <v>42</v>
      </c>
      <c r="D259" s="56">
        <v>3.0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3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1092.0</v>
      </c>
      <c r="E260" s="59">
        <v>42125.0</v>
      </c>
      <c r="F260" s="61">
        <v>2592.3</v>
      </c>
      <c r="G260" s="27">
        <v>1.57</v>
      </c>
      <c r="H260" s="28">
        <f>D260*G260</f>
        <v>1714.44</v>
      </c>
      <c r="I260" s="28">
        <f>H260-D260</f>
        <v>622.44</v>
      </c>
      <c r="J260" s="27"/>
      <c r="K260" s="29">
        <f>SUM(K257:K259)</f>
        <v>1714.44</v>
      </c>
      <c r="L260" s="29">
        <f t="shared" ref="L260:L262" si="153">K260/(E260/100000)</f>
        <v>4069.88724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61.0</v>
      </c>
      <c r="E261" s="57">
        <v>3461.0</v>
      </c>
      <c r="F261" s="60">
        <v>1762.5</v>
      </c>
      <c r="G261" s="27"/>
      <c r="H261" s="28"/>
      <c r="I261" s="28"/>
      <c r="J261" s="27">
        <f t="shared" ref="J261:J262" si="154">(0.5/48.7)*I257</f>
        <v>1.012628337</v>
      </c>
      <c r="K261" s="29">
        <f t="shared" ref="K261:K262" si="155">D261-J261</f>
        <v>59.98737166</v>
      </c>
      <c r="L261" s="29">
        <f t="shared" si="153"/>
        <v>1733.23813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3781.0</v>
      </c>
      <c r="E262" s="57">
        <v>235034.0</v>
      </c>
      <c r="F262" s="60">
        <v>1608.7</v>
      </c>
      <c r="G262" s="27"/>
      <c r="H262" s="28"/>
      <c r="I262" s="28"/>
      <c r="J262" s="29">
        <f t="shared" si="154"/>
        <v>5.377926078</v>
      </c>
      <c r="K262" s="29">
        <f t="shared" si="155"/>
        <v>3775.622074</v>
      </c>
      <c r="L262" s="29">
        <f t="shared" si="153"/>
        <v>1606.415274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3858.0</v>
      </c>
      <c r="E264" s="59">
        <v>238495.0</v>
      </c>
      <c r="F264" s="61">
        <v>1617.6</v>
      </c>
      <c r="G264" s="27"/>
      <c r="H264" s="28"/>
      <c r="I264" s="28"/>
      <c r="J264" s="27"/>
      <c r="K264" s="29">
        <f>SUM(K261:K263)</f>
        <v>3851.609446</v>
      </c>
      <c r="L264" s="29">
        <f t="shared" ref="L264:L266" si="156">K264/(E264/100000)</f>
        <v>1614.964442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153.0</v>
      </c>
      <c r="E265" s="57">
        <v>16142.0</v>
      </c>
      <c r="F265" s="56">
        <v>947.8</v>
      </c>
      <c r="G265" s="27"/>
      <c r="H265" s="28"/>
      <c r="I265" s="28"/>
      <c r="J265" s="27">
        <f t="shared" ref="J265:J266" si="157">(3.6/48.7)*I257</f>
        <v>7.290924025</v>
      </c>
      <c r="K265" s="29">
        <f t="shared" ref="K265:K266" si="158">D265-J265</f>
        <v>145.709076</v>
      </c>
      <c r="L265" s="29">
        <f t="shared" si="156"/>
        <v>902.6705239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29814.0</v>
      </c>
      <c r="E266" s="57">
        <v>733440.0</v>
      </c>
      <c r="F266" s="60">
        <v>4065.0</v>
      </c>
      <c r="G266" s="27"/>
      <c r="H266" s="28"/>
      <c r="I266" s="28"/>
      <c r="J266" s="29">
        <f t="shared" si="157"/>
        <v>38.72106776</v>
      </c>
      <c r="K266" s="29">
        <f t="shared" si="158"/>
        <v>29775.27893</v>
      </c>
      <c r="L266" s="29">
        <f t="shared" si="156"/>
        <v>4059.674811</v>
      </c>
      <c r="M266" s="29">
        <f>L270*(E266/100000)</f>
        <v>21145.35449</v>
      </c>
      <c r="N266" s="29">
        <f>K266-M266</f>
        <v>8629.924443</v>
      </c>
      <c r="O266" s="42">
        <v>72.0</v>
      </c>
      <c r="P266" s="33">
        <v>13.064</v>
      </c>
      <c r="Q266" s="28">
        <f>N266*P266</f>
        <v>112741.3329</v>
      </c>
    </row>
    <row r="267">
      <c r="A267" s="32"/>
      <c r="B267" s="32"/>
      <c r="C267" s="24" t="s">
        <v>42</v>
      </c>
      <c r="D267" s="56">
        <v>164.0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164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30131.0</v>
      </c>
      <c r="E268" s="59">
        <v>749582.0</v>
      </c>
      <c r="F268" s="61">
        <v>4019.7</v>
      </c>
      <c r="G268" s="27"/>
      <c r="H268" s="28"/>
      <c r="I268" s="28"/>
      <c r="J268" s="27"/>
      <c r="K268" s="29">
        <f>SUM(K265:K267)</f>
        <v>30084.98801</v>
      </c>
      <c r="L268" s="29">
        <f t="shared" ref="L268:L270" si="159">K268/(E268/100000)</f>
        <v>4013.56863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10640.0</v>
      </c>
      <c r="E269" s="57">
        <v>452231.0</v>
      </c>
      <c r="F269" s="60">
        <v>2352.8</v>
      </c>
      <c r="G269" s="27"/>
      <c r="H269" s="28"/>
      <c r="I269" s="28"/>
      <c r="J269" s="29">
        <f t="shared" ref="J269:J270" si="160">(44.6/48.7)*I257</f>
        <v>90.32644764</v>
      </c>
      <c r="K269" s="29">
        <f t="shared" ref="K269:K270" si="161">D269-J269</f>
        <v>10549.67355</v>
      </c>
      <c r="L269" s="29">
        <f t="shared" si="159"/>
        <v>2332.806365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213104.0</v>
      </c>
      <c r="E270" s="57">
        <v>7375008.0</v>
      </c>
      <c r="F270" s="60">
        <v>2889.5</v>
      </c>
      <c r="G270" s="27"/>
      <c r="H270" s="28"/>
      <c r="I270" s="28"/>
      <c r="J270" s="29">
        <f t="shared" si="160"/>
        <v>479.7110062</v>
      </c>
      <c r="K270" s="29">
        <f t="shared" si="161"/>
        <v>212624.289</v>
      </c>
      <c r="L270" s="29">
        <f t="shared" si="159"/>
        <v>2883.038079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645.0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645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224389.0</v>
      </c>
      <c r="E272" s="59">
        <v>7827239.0</v>
      </c>
      <c r="F272" s="61">
        <v>2866.8</v>
      </c>
      <c r="G272" s="27"/>
      <c r="H272" s="28"/>
      <c r="I272" s="28"/>
      <c r="J272" s="27"/>
      <c r="K272" s="29">
        <f>SUM(K269:K271)</f>
        <v>223818.9625</v>
      </c>
      <c r="L272" s="29">
        <f t="shared" ref="L272:L275" si="162">K272/(E272/100000)</f>
        <v>2859.488033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259470.0</v>
      </c>
      <c r="E273" s="59">
        <v>8857441.0</v>
      </c>
      <c r="F273" s="61">
        <v>2929.4</v>
      </c>
      <c r="G273" s="27"/>
      <c r="H273" s="28"/>
      <c r="I273" s="28"/>
      <c r="J273" s="27"/>
      <c r="K273" s="29">
        <f>SUM(K272,K268,K264,K260)</f>
        <v>259470</v>
      </c>
      <c r="L273" s="29">
        <f t="shared" si="162"/>
        <v>2929.401393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23.0</v>
      </c>
      <c r="E274" s="57">
        <v>3596.0</v>
      </c>
      <c r="F274" s="56">
        <v>639.6</v>
      </c>
      <c r="G274" s="27"/>
      <c r="H274" s="28"/>
      <c r="I274" s="28">
        <f>I277-I275</f>
        <v>64.6</v>
      </c>
      <c r="J274" s="27"/>
      <c r="K274" s="29">
        <f>D274+I274</f>
        <v>87.6</v>
      </c>
      <c r="L274" s="29">
        <f t="shared" si="162"/>
        <v>2436.040044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1100.0</v>
      </c>
      <c r="E275" s="57">
        <v>25895.0</v>
      </c>
      <c r="F275" s="60">
        <v>4247.9</v>
      </c>
      <c r="G275" s="27">
        <v>1.27</v>
      </c>
      <c r="H275" s="28">
        <f>D275*G275</f>
        <v>1397</v>
      </c>
      <c r="I275" s="28">
        <f>H275-D275</f>
        <v>297</v>
      </c>
      <c r="J275" s="29"/>
      <c r="K275" s="29">
        <f>H275</f>
        <v>1397</v>
      </c>
      <c r="L275" s="29">
        <f t="shared" si="162"/>
        <v>5394.863873</v>
      </c>
      <c r="M275" s="29">
        <f>L287*(E275/100000)</f>
        <v>1170.647581</v>
      </c>
      <c r="N275" s="29">
        <f>K275-M275</f>
        <v>226.3524192</v>
      </c>
      <c r="O275" s="42">
        <v>77.0</v>
      </c>
      <c r="P275" s="33">
        <v>10.058</v>
      </c>
      <c r="Q275" s="28">
        <f>N275*P275</f>
        <v>2276.652632</v>
      </c>
    </row>
    <row r="276">
      <c r="A276" s="32"/>
      <c r="B276" s="32"/>
      <c r="C276" s="24" t="s">
        <v>42</v>
      </c>
      <c r="D276" s="56">
        <v>7.0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7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1130.0</v>
      </c>
      <c r="E277" s="59">
        <v>29491.0</v>
      </c>
      <c r="F277" s="61">
        <v>3831.7</v>
      </c>
      <c r="G277" s="27">
        <v>1.32</v>
      </c>
      <c r="H277" s="28">
        <f>D277*G277</f>
        <v>1491.6</v>
      </c>
      <c r="I277" s="28">
        <f>H277-D277</f>
        <v>361.6</v>
      </c>
      <c r="J277" s="27"/>
      <c r="K277" s="29">
        <f>SUM(K274:K276)</f>
        <v>1491.6</v>
      </c>
      <c r="L277" s="29">
        <f t="shared" ref="L277:L279" si="163">K277/(E277/100000)</f>
        <v>5057.814248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43.0</v>
      </c>
      <c r="E278" s="57">
        <v>2229.0</v>
      </c>
      <c r="F278" s="60">
        <v>1929.1</v>
      </c>
      <c r="G278" s="27"/>
      <c r="H278" s="28"/>
      <c r="I278" s="28"/>
      <c r="J278" s="29">
        <f t="shared" ref="J278:J279" si="164">(0.5/48.7)*I274</f>
        <v>0.6632443532</v>
      </c>
      <c r="K278" s="29">
        <f t="shared" ref="K278:K279" si="165">D278-J278</f>
        <v>42.33675565</v>
      </c>
      <c r="L278" s="29">
        <f t="shared" si="163"/>
        <v>1899.360953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4715.0</v>
      </c>
      <c r="E279" s="57">
        <v>166152.0</v>
      </c>
      <c r="F279" s="60">
        <v>2837.8</v>
      </c>
      <c r="G279" s="27"/>
      <c r="H279" s="28"/>
      <c r="I279" s="28"/>
      <c r="J279" s="29">
        <f t="shared" si="164"/>
        <v>3.049281314</v>
      </c>
      <c r="K279" s="29">
        <f t="shared" si="165"/>
        <v>4711.950719</v>
      </c>
      <c r="L279" s="29">
        <f t="shared" si="163"/>
        <v>2835.927776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14.0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14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4772.0</v>
      </c>
      <c r="E281" s="59">
        <v>168381.0</v>
      </c>
      <c r="F281" s="61">
        <v>2834.0</v>
      </c>
      <c r="G281" s="27"/>
      <c r="H281" s="28"/>
      <c r="I281" s="28"/>
      <c r="J281" s="27"/>
      <c r="K281" s="29">
        <f>SUM(K278:K280)</f>
        <v>4768.287474</v>
      </c>
      <c r="L281" s="29">
        <f t="shared" ref="L281:L283" si="166">K281/(E281/100000)</f>
        <v>2831.844136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154.0</v>
      </c>
      <c r="E282" s="57">
        <v>10783.0</v>
      </c>
      <c r="F282" s="60">
        <v>1428.2</v>
      </c>
      <c r="G282" s="27"/>
      <c r="H282" s="28"/>
      <c r="I282" s="28"/>
      <c r="J282" s="29">
        <f t="shared" ref="J282:J283" si="167">(3.6/48.7)*I274</f>
        <v>4.775359343</v>
      </c>
      <c r="K282" s="29">
        <f t="shared" ref="K282:K283" si="168">D282-J282</f>
        <v>149.2246407</v>
      </c>
      <c r="L282" s="29">
        <f t="shared" si="166"/>
        <v>1383.887978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32219.0</v>
      </c>
      <c r="E283" s="57">
        <v>551961.0</v>
      </c>
      <c r="F283" s="60">
        <v>5837.2</v>
      </c>
      <c r="G283" s="27"/>
      <c r="H283" s="28"/>
      <c r="I283" s="28"/>
      <c r="J283" s="29">
        <f t="shared" si="167"/>
        <v>21.95482546</v>
      </c>
      <c r="K283" s="29">
        <f t="shared" si="168"/>
        <v>32197.04517</v>
      </c>
      <c r="L283" s="29">
        <f t="shared" si="166"/>
        <v>5833.210168</v>
      </c>
      <c r="M283" s="29">
        <f>L287*(E283/100000)</f>
        <v>24952.76344</v>
      </c>
      <c r="N283" s="29">
        <f>K283-M283</f>
        <v>7244.281732</v>
      </c>
      <c r="O283" s="42">
        <v>77.0</v>
      </c>
      <c r="P283" s="33">
        <v>10.058</v>
      </c>
      <c r="Q283" s="28">
        <f>N283*P283</f>
        <v>72862.98566</v>
      </c>
    </row>
    <row r="284">
      <c r="A284" s="32"/>
      <c r="B284" s="32"/>
      <c r="C284" s="24" t="s">
        <v>42</v>
      </c>
      <c r="D284" s="56">
        <v>168.0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168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32541.0</v>
      </c>
      <c r="E285" s="59">
        <v>562744.0</v>
      </c>
      <c r="F285" s="61">
        <v>5782.6</v>
      </c>
      <c r="G285" s="27"/>
      <c r="H285" s="28"/>
      <c r="I285" s="28"/>
      <c r="J285" s="27"/>
      <c r="K285" s="29">
        <f>SUM(K282:K284)</f>
        <v>32514.26982</v>
      </c>
      <c r="L285" s="29">
        <f t="shared" ref="L285:L287" si="169">K285/(E285/100000)</f>
        <v>5777.808349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11358.0</v>
      </c>
      <c r="E286" s="57">
        <v>310118.0</v>
      </c>
      <c r="F286" s="60">
        <v>3662.5</v>
      </c>
      <c r="G286" s="27"/>
      <c r="H286" s="28"/>
      <c r="I286" s="28"/>
      <c r="J286" s="29">
        <f t="shared" ref="J286:J287" si="170">(44.6/48.7)*I274</f>
        <v>59.1613963</v>
      </c>
      <c r="K286" s="29">
        <f t="shared" ref="K286:K287" si="171">D286-J286</f>
        <v>11298.8386</v>
      </c>
      <c r="L286" s="29">
        <f t="shared" si="169"/>
        <v>3643.399804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287117.0</v>
      </c>
      <c r="E287" s="57">
        <v>6345079.0</v>
      </c>
      <c r="F287" s="60">
        <v>4525.0</v>
      </c>
      <c r="G287" s="27"/>
      <c r="H287" s="28"/>
      <c r="I287" s="28"/>
      <c r="J287" s="29">
        <f t="shared" si="170"/>
        <v>271.9958932</v>
      </c>
      <c r="K287" s="29">
        <f t="shared" si="171"/>
        <v>286845.0041</v>
      </c>
      <c r="L287" s="29">
        <f t="shared" si="169"/>
        <v>4520.747561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782.0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782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299257.0</v>
      </c>
      <c r="E289" s="59">
        <v>6655197.0</v>
      </c>
      <c r="F289" s="61">
        <v>4496.6</v>
      </c>
      <c r="G289" s="27"/>
      <c r="H289" s="28"/>
      <c r="I289" s="28"/>
      <c r="J289" s="27"/>
      <c r="K289" s="29">
        <f>SUM(K286:K288)</f>
        <v>298925.8427</v>
      </c>
      <c r="L289" s="29">
        <f t="shared" ref="L289:L292" si="172">K289/(E289/100000)</f>
        <v>4491.61524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337700.0</v>
      </c>
      <c r="E290" s="59">
        <v>7415813.0</v>
      </c>
      <c r="F290" s="61">
        <v>4553.8</v>
      </c>
      <c r="G290" s="27"/>
      <c r="H290" s="28"/>
      <c r="I290" s="28"/>
      <c r="J290" s="27"/>
      <c r="K290" s="29">
        <f>SUM(K289,K285,K281,K277)</f>
        <v>337700</v>
      </c>
      <c r="L290" s="29">
        <f t="shared" si="172"/>
        <v>4553.782572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21.0</v>
      </c>
      <c r="E291" s="57">
        <v>1877.0</v>
      </c>
      <c r="F291" s="60">
        <v>1118.8</v>
      </c>
      <c r="G291" s="27"/>
      <c r="H291" s="28"/>
      <c r="I291" s="28">
        <f>I294-I292</f>
        <v>53.62</v>
      </c>
      <c r="J291" s="27"/>
      <c r="K291" s="29">
        <f>D291+I291</f>
        <v>74.62</v>
      </c>
      <c r="L291" s="29">
        <f t="shared" si="172"/>
        <v>3975.492808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906.0</v>
      </c>
      <c r="E292" s="57">
        <v>14984.0</v>
      </c>
      <c r="F292" s="60">
        <v>6046.4</v>
      </c>
      <c r="G292" s="27">
        <v>1.27</v>
      </c>
      <c r="H292" s="28">
        <f>D292*G292</f>
        <v>1150.62</v>
      </c>
      <c r="I292" s="28">
        <f>H292-D292</f>
        <v>244.62</v>
      </c>
      <c r="J292" s="29"/>
      <c r="K292" s="29">
        <f>H292</f>
        <v>1150.62</v>
      </c>
      <c r="L292" s="29">
        <f t="shared" si="172"/>
        <v>7678.990924</v>
      </c>
      <c r="M292" s="29">
        <f>L304*(E292/100000)</f>
        <v>1103.425875</v>
      </c>
      <c r="N292" s="29">
        <f>K292-M292</f>
        <v>47.19412513</v>
      </c>
      <c r="O292" s="42">
        <v>82.0</v>
      </c>
      <c r="P292" s="33">
        <v>7.528</v>
      </c>
      <c r="Q292" s="28">
        <f>N292*P292</f>
        <v>355.277374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932.0</v>
      </c>
      <c r="E294" s="59">
        <v>16861.0</v>
      </c>
      <c r="F294" s="61">
        <v>5527.5</v>
      </c>
      <c r="G294" s="27">
        <v>1.32</v>
      </c>
      <c r="H294" s="28">
        <f>D294*G294</f>
        <v>1230.24</v>
      </c>
      <c r="I294" s="28">
        <f>H294-D294</f>
        <v>298.24</v>
      </c>
      <c r="J294" s="27"/>
      <c r="K294" s="29">
        <f>SUM(K291:K293)</f>
        <v>1230.24</v>
      </c>
      <c r="L294" s="29">
        <f t="shared" ref="L294:L296" si="173">K294/(E294/100000)</f>
        <v>7296.364391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44.0</v>
      </c>
      <c r="E295" s="57">
        <v>1263.0</v>
      </c>
      <c r="F295" s="60">
        <v>3483.8</v>
      </c>
      <c r="G295" s="27"/>
      <c r="H295" s="28"/>
      <c r="I295" s="28"/>
      <c r="J295" s="29">
        <f t="shared" ref="J295:J296" si="174">(0.5/48.7)*I291</f>
        <v>0.550513347</v>
      </c>
      <c r="K295" s="29">
        <f t="shared" ref="K295:K296" si="175">D295-J295</f>
        <v>43.44948665</v>
      </c>
      <c r="L295" s="29">
        <f t="shared" si="173"/>
        <v>3440.181049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4379.0</v>
      </c>
      <c r="E296" s="57">
        <v>93861.0</v>
      </c>
      <c r="F296" s="60">
        <v>4665.4</v>
      </c>
      <c r="G296" s="27"/>
      <c r="H296" s="28"/>
      <c r="I296" s="28"/>
      <c r="J296" s="29">
        <f t="shared" si="174"/>
        <v>2.511498973</v>
      </c>
      <c r="K296" s="29">
        <f t="shared" si="175"/>
        <v>4376.488501</v>
      </c>
      <c r="L296" s="29">
        <f t="shared" si="173"/>
        <v>4662.733724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15.0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15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4438.0</v>
      </c>
      <c r="E298" s="59">
        <v>95124.0</v>
      </c>
      <c r="F298" s="61">
        <v>4665.5</v>
      </c>
      <c r="G298" s="27"/>
      <c r="H298" s="28"/>
      <c r="I298" s="28"/>
      <c r="J298" s="27"/>
      <c r="K298" s="29">
        <f>SUM(K295:K297)</f>
        <v>4434.937988</v>
      </c>
      <c r="L298" s="29">
        <f t="shared" ref="L298:L300" si="176">K298/(E298/100000)</f>
        <v>4662.270287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137.0</v>
      </c>
      <c r="E299" s="57">
        <v>6189.0</v>
      </c>
      <c r="F299" s="60">
        <v>2213.6</v>
      </c>
      <c r="G299" s="27"/>
      <c r="H299" s="28"/>
      <c r="I299" s="28"/>
      <c r="J299" s="29">
        <f t="shared" ref="J299:J300" si="177">(3.6/48.7)*I291</f>
        <v>3.963696099</v>
      </c>
      <c r="K299" s="29">
        <f t="shared" ref="K299:K300" si="178">D299-J299</f>
        <v>133.0363039</v>
      </c>
      <c r="L299" s="29">
        <f t="shared" si="176"/>
        <v>2149.560574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28655.0</v>
      </c>
      <c r="E300" s="57">
        <v>347970.0</v>
      </c>
      <c r="F300" s="60">
        <v>8234.9</v>
      </c>
      <c r="G300" s="27"/>
      <c r="H300" s="28"/>
      <c r="I300" s="28"/>
      <c r="J300" s="29">
        <f t="shared" si="177"/>
        <v>18.08279261</v>
      </c>
      <c r="K300" s="29">
        <f t="shared" si="178"/>
        <v>28636.91721</v>
      </c>
      <c r="L300" s="29">
        <f t="shared" si="176"/>
        <v>8229.708655</v>
      </c>
      <c r="M300" s="29">
        <f>L304*(E300/100000)</f>
        <v>25624.60636</v>
      </c>
      <c r="N300" s="29">
        <f>K300-M300</f>
        <v>3012.310849</v>
      </c>
      <c r="O300" s="42">
        <v>82.0</v>
      </c>
      <c r="P300" s="33">
        <v>7.528</v>
      </c>
      <c r="Q300" s="28">
        <f>N300*P300</f>
        <v>22676.67607</v>
      </c>
    </row>
    <row r="301">
      <c r="A301" s="32"/>
      <c r="B301" s="32"/>
      <c r="C301" s="24" t="s">
        <v>42</v>
      </c>
      <c r="D301" s="56">
        <v>111.0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28903.0</v>
      </c>
      <c r="E302" s="59">
        <v>354159.0</v>
      </c>
      <c r="F302" s="61">
        <v>8161.0</v>
      </c>
      <c r="G302" s="27"/>
      <c r="H302" s="28"/>
      <c r="I302" s="28"/>
      <c r="J302" s="27"/>
      <c r="K302" s="29">
        <f>SUM(K299:K301)</f>
        <v>28880.95351</v>
      </c>
      <c r="L302" s="29">
        <f t="shared" ref="L302:L304" si="179">K302/(E302/100000)</f>
        <v>8154.798695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10171.0</v>
      </c>
      <c r="E303" s="57">
        <v>170209.0</v>
      </c>
      <c r="F303" s="60">
        <v>5975.6</v>
      </c>
      <c r="G303" s="27"/>
      <c r="H303" s="28"/>
      <c r="I303" s="28"/>
      <c r="J303" s="29">
        <f t="shared" ref="J303:J304" si="180">(44.6/48.7)*I291</f>
        <v>49.10579055</v>
      </c>
      <c r="K303" s="29">
        <f t="shared" ref="K303:K304" si="181">D303-J303</f>
        <v>10121.89421</v>
      </c>
      <c r="L303" s="29">
        <f t="shared" si="179"/>
        <v>5946.74442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317541.0</v>
      </c>
      <c r="E304" s="57">
        <v>4309014.0</v>
      </c>
      <c r="F304" s="60">
        <v>7369.2</v>
      </c>
      <c r="G304" s="27"/>
      <c r="H304" s="28"/>
      <c r="I304" s="28"/>
      <c r="J304" s="29">
        <f t="shared" si="180"/>
        <v>224.0257084</v>
      </c>
      <c r="K304" s="29">
        <f t="shared" si="181"/>
        <v>317316.9743</v>
      </c>
      <c r="L304" s="29">
        <f t="shared" si="179"/>
        <v>7364.027462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760.0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760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328472.0</v>
      </c>
      <c r="E306" s="59">
        <v>4479223.0</v>
      </c>
      <c r="F306" s="61">
        <v>7333.2</v>
      </c>
      <c r="G306" s="27"/>
      <c r="H306" s="28"/>
      <c r="I306" s="28"/>
      <c r="J306" s="27"/>
      <c r="K306" s="29">
        <f>SUM(K303:K305)</f>
        <v>328198.8685</v>
      </c>
      <c r="L306" s="29">
        <f t="shared" ref="L306:L307" si="182">K306/(E306/100000)</f>
        <v>7327.138401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362745.0</v>
      </c>
      <c r="E307" s="59">
        <v>4945367.0</v>
      </c>
      <c r="F307" s="61">
        <v>7335.0</v>
      </c>
      <c r="G307" s="27"/>
      <c r="H307" s="28"/>
      <c r="I307" s="28"/>
      <c r="J307" s="27"/>
      <c r="K307" s="29">
        <f>SUM(K306,K302,K298,K294)</f>
        <v>362745</v>
      </c>
      <c r="L307" s="29">
        <f t="shared" si="182"/>
        <v>7335.047126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1744824.0</v>
      </c>
      <c r="E308" s="59">
        <v>2.77182319E8</v>
      </c>
      <c r="F308" s="58">
        <v>629.5</v>
      </c>
      <c r="M308" s="3" t="s">
        <v>80</v>
      </c>
      <c r="N308" s="5">
        <f>SUM(N2:N307)</f>
        <v>89957.21655</v>
      </c>
      <c r="O308" s="5"/>
      <c r="P308" s="3" t="s">
        <v>81</v>
      </c>
      <c r="Q308" s="5">
        <f>SUM(Q2:Q307)</f>
        <v>2679320.99</v>
      </c>
    </row>
    <row r="309">
      <c r="C309" s="51" t="s">
        <v>82</v>
      </c>
      <c r="D309" s="52"/>
      <c r="E309" s="53">
        <f>SUM(E15,E32,E49,E66,E83,E100,E117,E134,E151,E168,E185,E202,E219,E236,E253,E270,E287,E304)</f>
        <v>193629945</v>
      </c>
      <c r="M309" s="3" t="s">
        <v>83</v>
      </c>
      <c r="N309" s="5">
        <f>(N308/(E312/100000))</f>
        <v>242.4162386</v>
      </c>
      <c r="O309" s="5"/>
      <c r="P309" s="3" t="s">
        <v>8</v>
      </c>
      <c r="Q309" s="5">
        <f>Q11+Q28+Q45+Q62+Q79+Q96+Q113+Q130+Q147+Q164+Q181+Q198+Q215+Q232+Q249+Q266+Q283+Q300</f>
        <v>2540260.017</v>
      </c>
    </row>
    <row r="310">
      <c r="C310" s="51" t="s">
        <v>84</v>
      </c>
      <c r="D310" s="52"/>
      <c r="E310" s="53">
        <f>SUM(E11,E28,E45,E62,E79,E96,E113,E130,E147,E164,E181,E198,E215,E232,E249,E266,E283,E300)</f>
        <v>34777336</v>
      </c>
      <c r="M310" s="5"/>
      <c r="N310" s="5"/>
      <c r="O310" s="5"/>
      <c r="P310" s="3" t="s">
        <v>85</v>
      </c>
      <c r="Q310" s="5">
        <f>Q308-Q309</f>
        <v>139060.9735</v>
      </c>
    </row>
    <row r="311">
      <c r="C311" s="51" t="s">
        <v>86</v>
      </c>
      <c r="D311" s="52"/>
      <c r="E311" s="53">
        <f>SUM(E3,E20,E37,E54,E71,E88,E105,E122,E139,E156,E173,E190,E207,E224,E241,E258,E275,E292)</f>
        <v>2331241</v>
      </c>
      <c r="M311" s="3" t="s">
        <v>87</v>
      </c>
      <c r="N311" s="5">
        <f>SUM(K13,K30,K47,K64,K81,K98,K115,K132,K149,K166,K183,K200,K217,K234,K251,K268,K285,K302)</f>
        <v>238429.8651</v>
      </c>
      <c r="O311" s="5"/>
      <c r="P311" s="5"/>
      <c r="Q311" s="5"/>
    </row>
    <row r="312">
      <c r="C312" s="51" t="s">
        <v>88</v>
      </c>
      <c r="D312" s="52"/>
      <c r="E312" s="53">
        <f>SUM(E310:E311)</f>
        <v>37108577</v>
      </c>
      <c r="M312" s="3" t="s">
        <v>89</v>
      </c>
      <c r="N312" s="5">
        <f>SUM(K5,K22,K39,K56,K73,K90,K107,K124,K141,K158,K175,K192,K209,K226,K243,K260,K277,K294)</f>
        <v>13848.77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13848.77</v>
      </c>
      <c r="Q313" s="55">
        <f>P313/P314</f>
        <v>1.49888072</v>
      </c>
    </row>
    <row r="314">
      <c r="M314" s="3" t="s">
        <v>91</v>
      </c>
      <c r="N314" s="5">
        <f>SUM(N11,N28,N45,N62,N79,N96,N113,N130,N147,N164,N181,N198,N215,N232,N249,N266,N283,N300)</f>
        <v>85347.8542</v>
      </c>
      <c r="O314" s="5"/>
      <c r="P314" s="51">
        <f>N312-N315</f>
        <v>9239.407657</v>
      </c>
      <c r="Q314" s="51"/>
    </row>
    <row r="315">
      <c r="M315" s="3" t="s">
        <v>92</v>
      </c>
      <c r="N315" s="5">
        <f>SUM(N3,N20,N37,N54,N71,N88,N105,N122,N139,N156,N173,N190,N207,N224,N241,N258,N275,N292)</f>
        <v>4609.362343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238429.8651</v>
      </c>
      <c r="Q316" s="55">
        <f>P316/P317</f>
        <v>1.557530266</v>
      </c>
    </row>
    <row r="317">
      <c r="M317" s="3" t="s">
        <v>94</v>
      </c>
      <c r="N317" s="5">
        <f t="shared" ref="N317:N318" si="183">N314/(E310/100000)</f>
        <v>245.4122829</v>
      </c>
      <c r="O317" s="5"/>
      <c r="P317" s="52">
        <f>N311-N314</f>
        <v>153082.0108</v>
      </c>
      <c r="Q317" s="52"/>
    </row>
    <row r="318">
      <c r="M318" s="3" t="s">
        <v>95</v>
      </c>
      <c r="N318" s="5">
        <f t="shared" si="183"/>
        <v>197.7214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252278.6351</v>
      </c>
      <c r="Q319" s="55">
        <f>P319/P320</f>
        <v>1.554191907</v>
      </c>
    </row>
    <row r="320">
      <c r="M320" s="3" t="s">
        <v>97</v>
      </c>
      <c r="N320" s="5">
        <f t="shared" ref="N320:N321" si="185">N314/N311</f>
        <v>0.3579579017</v>
      </c>
      <c r="O320" s="5"/>
      <c r="P320" s="52">
        <f t="shared" si="184"/>
        <v>162321.4185</v>
      </c>
      <c r="Q320" s="52"/>
    </row>
    <row r="321">
      <c r="M321" s="3" t="s">
        <v>98</v>
      </c>
      <c r="N321" s="5">
        <f t="shared" si="185"/>
        <v>0.332835504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0.3565788142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24.0</v>
      </c>
      <c r="E2" s="57">
        <v>12566.0</v>
      </c>
      <c r="F2" s="56">
        <v>191.0</v>
      </c>
      <c r="G2" s="27"/>
      <c r="H2" s="28"/>
      <c r="I2" s="28">
        <f>I5-I3</f>
        <v>27.96</v>
      </c>
      <c r="J2" s="27"/>
      <c r="K2" s="29">
        <f>D2+I2</f>
        <v>51.96</v>
      </c>
      <c r="L2" s="29">
        <f t="shared" ref="L2:L3" si="1">K2/(E2/100000)</f>
        <v>413.4967372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317.0</v>
      </c>
      <c r="E3" s="57">
        <v>36249.0</v>
      </c>
      <c r="F3" s="56">
        <v>874.5</v>
      </c>
      <c r="G3" s="27">
        <v>1.02</v>
      </c>
      <c r="H3" s="28">
        <f>D3*G3</f>
        <v>323.34</v>
      </c>
      <c r="I3" s="28">
        <f>H3-D3</f>
        <v>6.34</v>
      </c>
      <c r="J3" s="27"/>
      <c r="K3" s="29">
        <f>H3</f>
        <v>323.34</v>
      </c>
      <c r="L3" s="29">
        <f t="shared" si="1"/>
        <v>891.9970206</v>
      </c>
      <c r="M3" s="29">
        <f>L15*(E3/100000)</f>
        <v>214.9099421</v>
      </c>
      <c r="N3" s="27">
        <f>K3-M3</f>
        <v>108.4300579</v>
      </c>
      <c r="O3" s="27">
        <v>0.5</v>
      </c>
      <c r="P3" s="33">
        <v>77.13</v>
      </c>
      <c r="Q3" s="28">
        <f>N3*P3</f>
        <v>8363.210363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6.936595004</v>
      </c>
      <c r="Y4" s="35">
        <f>L3*U4</f>
        <v>10.43636514</v>
      </c>
      <c r="Z4" s="35">
        <f>L11*U4</f>
        <v>17.66879894</v>
      </c>
    </row>
    <row r="5">
      <c r="A5" s="32"/>
      <c r="B5" s="36"/>
      <c r="C5" s="37" t="s">
        <v>45</v>
      </c>
      <c r="D5" s="58">
        <v>343.0</v>
      </c>
      <c r="E5" s="59">
        <v>48815.0</v>
      </c>
      <c r="F5" s="58">
        <v>702.7</v>
      </c>
      <c r="G5" s="29">
        <v>1.1</v>
      </c>
      <c r="H5" s="28">
        <f>D5*G5</f>
        <v>377.3</v>
      </c>
      <c r="I5" s="28">
        <f>H5-D5</f>
        <v>34.3</v>
      </c>
      <c r="J5" s="27"/>
      <c r="K5" s="29">
        <f>Sum(K2:K4)</f>
        <v>377.3</v>
      </c>
      <c r="L5" s="29">
        <f t="shared" ref="L5:L7" si="2">K5/(E5/100000)</f>
        <v>772.9181604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1.442587387</v>
      </c>
      <c r="Y5" s="35">
        <f>L20*U5</f>
        <v>2.502428934</v>
      </c>
      <c r="Z5" s="35">
        <f>L28*U5</f>
        <v>2.614565118</v>
      </c>
    </row>
    <row r="6">
      <c r="A6" s="32"/>
      <c r="B6" s="23" t="s">
        <v>46</v>
      </c>
      <c r="C6" s="24" t="s">
        <v>33</v>
      </c>
      <c r="D6" s="56">
        <v>31.0</v>
      </c>
      <c r="E6" s="57">
        <v>10736.0</v>
      </c>
      <c r="F6" s="56">
        <v>288.7</v>
      </c>
      <c r="G6" s="27"/>
      <c r="H6" s="28"/>
      <c r="I6" s="28"/>
      <c r="J6" s="27">
        <f t="shared" ref="J6:J7" si="3">(0.5/48.7)*I2</f>
        <v>0.287063655</v>
      </c>
      <c r="K6" s="29">
        <f t="shared" ref="K6:K7" si="4">D6-J6</f>
        <v>30.71293634</v>
      </c>
      <c r="L6" s="29">
        <f t="shared" si="2"/>
        <v>286.0742953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1.012222496</v>
      </c>
      <c r="Y6" s="35">
        <f>L37*U6</f>
        <v>1.362104456</v>
      </c>
      <c r="Z6" s="35">
        <f>L45*U6</f>
        <v>1.702254186</v>
      </c>
    </row>
    <row r="7">
      <c r="A7" s="32"/>
      <c r="B7" s="32"/>
      <c r="C7" s="24" t="s">
        <v>36</v>
      </c>
      <c r="D7" s="56">
        <v>667.0</v>
      </c>
      <c r="E7" s="57">
        <v>150049.0</v>
      </c>
      <c r="F7" s="56">
        <v>444.5</v>
      </c>
      <c r="G7" s="27"/>
      <c r="H7" s="28"/>
      <c r="I7" s="28"/>
      <c r="J7" s="27">
        <f t="shared" si="3"/>
        <v>0.06509240246</v>
      </c>
      <c r="K7" s="29">
        <f t="shared" si="4"/>
        <v>666.9349076</v>
      </c>
      <c r="L7" s="29">
        <f t="shared" si="2"/>
        <v>444.4780756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1.295326067</v>
      </c>
      <c r="Y7" s="35">
        <f>L54*U7</f>
        <v>1.537638371</v>
      </c>
      <c r="Z7" s="35">
        <f>L62*U7</f>
        <v>1.968442979</v>
      </c>
    </row>
    <row r="8">
      <c r="A8" s="32"/>
      <c r="B8" s="32"/>
      <c r="C8" s="24" t="s">
        <v>42</v>
      </c>
      <c r="D8" s="56">
        <v>7.0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7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4.384471468</v>
      </c>
      <c r="Y8" s="35">
        <f>L71*U8</f>
        <v>7.571370266</v>
      </c>
      <c r="Z8" s="35">
        <f>L79*U8</f>
        <v>6.370896112</v>
      </c>
    </row>
    <row r="9">
      <c r="A9" s="32"/>
      <c r="B9" s="36"/>
      <c r="C9" s="37" t="s">
        <v>45</v>
      </c>
      <c r="D9" s="58">
        <v>705.0</v>
      </c>
      <c r="E9" s="59">
        <v>160785.0</v>
      </c>
      <c r="F9" s="58">
        <v>438.5</v>
      </c>
      <c r="G9" s="29"/>
      <c r="H9" s="28"/>
      <c r="I9" s="28"/>
      <c r="J9" s="27"/>
      <c r="K9" s="29">
        <f>SUM(K6:K8)</f>
        <v>704.6478439</v>
      </c>
      <c r="L9" s="29">
        <f t="shared" ref="L9:L11" si="5">K9/(E9/100000)</f>
        <v>438.2547153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4.891188563</v>
      </c>
      <c r="Y9" s="35">
        <f>L88*U9</f>
        <v>10.09580838</v>
      </c>
      <c r="Z9" s="35">
        <f>L96*U9</f>
        <v>9.797519183</v>
      </c>
    </row>
    <row r="10">
      <c r="A10" s="32"/>
      <c r="B10" s="23" t="s">
        <v>49</v>
      </c>
      <c r="C10" s="24" t="s">
        <v>33</v>
      </c>
      <c r="D10" s="56">
        <v>119.0</v>
      </c>
      <c r="E10" s="57">
        <v>36666.0</v>
      </c>
      <c r="F10" s="56">
        <v>324.6</v>
      </c>
      <c r="G10" s="27"/>
      <c r="H10" s="28"/>
      <c r="I10" s="28"/>
      <c r="J10" s="27">
        <f t="shared" ref="J10:J11" si="6">(3.6/48.7)*I2</f>
        <v>2.066858316</v>
      </c>
      <c r="K10" s="29">
        <f t="shared" ref="K10:K11" si="7">D10-J10</f>
        <v>116.9331417</v>
      </c>
      <c r="L10" s="29">
        <f t="shared" si="5"/>
        <v>318.9143667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5.023081484</v>
      </c>
      <c r="Y10" s="35">
        <f>L105*U10</f>
        <v>12.14489274</v>
      </c>
      <c r="Z10" s="35">
        <f>L113*U10</f>
        <v>10.66824061</v>
      </c>
    </row>
    <row r="11">
      <c r="A11" s="32"/>
      <c r="B11" s="32"/>
      <c r="C11" s="24" t="s">
        <v>36</v>
      </c>
      <c r="D11" s="57">
        <v>8589.0</v>
      </c>
      <c r="E11" s="57">
        <v>568719.0</v>
      </c>
      <c r="F11" s="60">
        <v>1510.2</v>
      </c>
      <c r="G11" s="27"/>
      <c r="H11" s="28"/>
      <c r="I11" s="28"/>
      <c r="J11" s="29">
        <f t="shared" si="6"/>
        <v>0.4686652977</v>
      </c>
      <c r="K11" s="29">
        <f t="shared" si="7"/>
        <v>8588.531335</v>
      </c>
      <c r="L11" s="29">
        <f t="shared" si="5"/>
        <v>1510.153755</v>
      </c>
      <c r="M11" s="29">
        <f>L15*(E11/100000)</f>
        <v>3371.772115</v>
      </c>
      <c r="N11" s="29">
        <f>K11-M11</f>
        <v>5216.75922</v>
      </c>
      <c r="O11" s="42">
        <v>0.5</v>
      </c>
      <c r="P11" s="33">
        <v>77.13</v>
      </c>
      <c r="Q11" s="28">
        <f>N11*P11</f>
        <v>402368.6386</v>
      </c>
      <c r="T11" s="30" t="s">
        <v>51</v>
      </c>
      <c r="U11" s="34">
        <v>0.07</v>
      </c>
      <c r="V11" s="6"/>
      <c r="W11" s="6"/>
      <c r="X11" s="35">
        <f>L134*U11</f>
        <v>7.051408388</v>
      </c>
      <c r="Y11" s="35">
        <f>L122*U11</f>
        <v>18.53913986</v>
      </c>
      <c r="Z11" s="35">
        <f>L130*U11</f>
        <v>14.82513978</v>
      </c>
    </row>
    <row r="12">
      <c r="A12" s="32"/>
      <c r="B12" s="32"/>
      <c r="C12" s="24" t="s">
        <v>42</v>
      </c>
      <c r="D12" s="56">
        <v>114.0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11.78080579</v>
      </c>
      <c r="Y12" s="35">
        <f>L139*U12</f>
        <v>23.87796711</v>
      </c>
      <c r="Z12" s="35">
        <f>L147*U12</f>
        <v>24.65745</v>
      </c>
    </row>
    <row r="13">
      <c r="A13" s="32"/>
      <c r="B13" s="36"/>
      <c r="C13" s="37" t="s">
        <v>45</v>
      </c>
      <c r="D13" s="59">
        <v>8822.0</v>
      </c>
      <c r="E13" s="59">
        <v>605385.0</v>
      </c>
      <c r="F13" s="61">
        <v>1457.3</v>
      </c>
      <c r="G13" s="27"/>
      <c r="H13" s="28"/>
      <c r="I13" s="28"/>
      <c r="J13" s="27"/>
      <c r="K13" s="29">
        <f>SUM(K10:K12)</f>
        <v>8819.464476</v>
      </c>
      <c r="L13" s="29">
        <f t="shared" ref="L13:L15" si="8">K13/(E13/100000)</f>
        <v>1456.835646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17.71757116</v>
      </c>
      <c r="Y13" s="35">
        <f>L156*U13</f>
        <v>33.94088051</v>
      </c>
      <c r="Z13" s="35">
        <f>L164*U13</f>
        <v>38.52195671</v>
      </c>
    </row>
    <row r="14">
      <c r="A14" s="32"/>
      <c r="B14" s="23" t="s">
        <v>39</v>
      </c>
      <c r="C14" s="24" t="s">
        <v>33</v>
      </c>
      <c r="D14" s="57">
        <v>4238.0</v>
      </c>
      <c r="E14" s="57">
        <v>695763.0</v>
      </c>
      <c r="F14" s="56">
        <v>609.1</v>
      </c>
      <c r="G14" s="27"/>
      <c r="H14" s="28"/>
      <c r="I14" s="28"/>
      <c r="J14" s="27">
        <f t="shared" ref="J14:J15" si="9">(44.6/48.7)*I2</f>
        <v>25.60607803</v>
      </c>
      <c r="K14" s="29">
        <f t="shared" ref="K14:K15" si="10">D14-J14</f>
        <v>4212.393922</v>
      </c>
      <c r="L14" s="29">
        <f t="shared" si="8"/>
        <v>605.4351729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24.00314897</v>
      </c>
      <c r="Y14" s="35">
        <f>L173*U14</f>
        <v>45.37352773</v>
      </c>
      <c r="Z14" s="35">
        <f>L181*U14</f>
        <v>52.96227712</v>
      </c>
    </row>
    <row r="15">
      <c r="A15" s="32"/>
      <c r="B15" s="32"/>
      <c r="C15" s="24" t="s">
        <v>36</v>
      </c>
      <c r="D15" s="57">
        <v>13553.0</v>
      </c>
      <c r="E15" s="57">
        <v>2285014.0</v>
      </c>
      <c r="F15" s="56">
        <v>593.1</v>
      </c>
      <c r="G15" s="27"/>
      <c r="H15" s="28"/>
      <c r="I15" s="28"/>
      <c r="J15" s="27">
        <f t="shared" si="9"/>
        <v>5.8062423</v>
      </c>
      <c r="K15" s="29">
        <f t="shared" si="10"/>
        <v>13547.19376</v>
      </c>
      <c r="L15" s="29">
        <f t="shared" si="8"/>
        <v>592.8713679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32.33057476</v>
      </c>
      <c r="Y15" s="35">
        <f>L190*U15</f>
        <v>56.86833927</v>
      </c>
      <c r="Z15" s="35">
        <f>L198*U15</f>
        <v>66.37363674</v>
      </c>
    </row>
    <row r="16">
      <c r="A16" s="32"/>
      <c r="B16" s="32"/>
      <c r="C16" s="24" t="s">
        <v>42</v>
      </c>
      <c r="D16" s="56">
        <v>276.0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276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41.29003116</v>
      </c>
      <c r="Y16" s="35">
        <f>L207*U16</f>
        <v>61.68433324</v>
      </c>
      <c r="Z16" s="35">
        <f>L215*U16</f>
        <v>78.0423365</v>
      </c>
    </row>
    <row r="17">
      <c r="A17" s="32"/>
      <c r="B17" s="36"/>
      <c r="C17" s="37" t="s">
        <v>45</v>
      </c>
      <c r="D17" s="59">
        <v>18067.0</v>
      </c>
      <c r="E17" s="59">
        <v>2980777.0</v>
      </c>
      <c r="F17" s="58">
        <v>606.1</v>
      </c>
      <c r="G17" s="29"/>
      <c r="H17" s="28"/>
      <c r="I17" s="28"/>
      <c r="J17" s="27"/>
      <c r="K17" s="27">
        <f>SUM(K14:K16)</f>
        <v>18035.58768</v>
      </c>
      <c r="L17" s="29">
        <f t="shared" ref="L17:L20" si="11">K17/(E17/100000)</f>
        <v>605.0632999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53.20012805</v>
      </c>
      <c r="Y17" s="35">
        <f>L224*U17</f>
        <v>76.22830857</v>
      </c>
      <c r="Z17" s="35">
        <f>L232*U17</f>
        <v>88.24850636</v>
      </c>
    </row>
    <row r="18">
      <c r="A18" s="36"/>
      <c r="B18" s="44" t="s">
        <v>45</v>
      </c>
      <c r="C18" s="45"/>
      <c r="D18" s="59">
        <v>27937.0</v>
      </c>
      <c r="E18" s="59">
        <v>3795762.0</v>
      </c>
      <c r="F18" s="58">
        <v>736.0</v>
      </c>
      <c r="G18" s="29"/>
      <c r="H18" s="28"/>
      <c r="I18" s="28"/>
      <c r="J18" s="27"/>
      <c r="K18" s="27">
        <f>SUM(K5,K9,K13,K17)</f>
        <v>27937</v>
      </c>
      <c r="L18" s="29">
        <f t="shared" si="11"/>
        <v>736.0050498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75.85357715</v>
      </c>
      <c r="Y18" s="35">
        <f>L241*U18</f>
        <v>128.0949606</v>
      </c>
      <c r="Z18" s="35">
        <f>L249*U18</f>
        <v>113.3138857</v>
      </c>
    </row>
    <row r="19">
      <c r="A19" s="23" t="s">
        <v>59</v>
      </c>
      <c r="B19" s="23" t="s">
        <v>32</v>
      </c>
      <c r="C19" s="24" t="s">
        <v>33</v>
      </c>
      <c r="D19" s="56">
        <v>4.0</v>
      </c>
      <c r="E19" s="57">
        <v>50265.0</v>
      </c>
      <c r="F19" s="56" t="s">
        <v>60</v>
      </c>
      <c r="G19" s="27"/>
      <c r="H19" s="28"/>
      <c r="I19" s="28">
        <f>I22-I20</f>
        <v>6.64</v>
      </c>
      <c r="J19" s="27"/>
      <c r="K19" s="29">
        <f>D19+I19</f>
        <v>10.64</v>
      </c>
      <c r="L19" s="29">
        <f t="shared" si="11"/>
        <v>21.1678106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112.1199705</v>
      </c>
      <c r="Y19" s="35">
        <f>L258*U19</f>
        <v>181.7367692</v>
      </c>
      <c r="Z19" s="35">
        <f>L266*U19</f>
        <v>159.4805083</v>
      </c>
    </row>
    <row r="20">
      <c r="A20" s="32"/>
      <c r="B20" s="32"/>
      <c r="C20" s="24" t="s">
        <v>36</v>
      </c>
      <c r="D20" s="56">
        <v>78.0</v>
      </c>
      <c r="E20" s="57">
        <v>152289.0</v>
      </c>
      <c r="F20" s="56">
        <v>51.2</v>
      </c>
      <c r="G20" s="27">
        <v>1.02</v>
      </c>
      <c r="H20" s="28">
        <f>D20*G20</f>
        <v>79.56</v>
      </c>
      <c r="I20" s="28">
        <f>H20-D20</f>
        <v>1.56</v>
      </c>
      <c r="J20" s="27"/>
      <c r="K20" s="29">
        <f>H20</f>
        <v>79.56</v>
      </c>
      <c r="L20" s="29">
        <f t="shared" si="11"/>
        <v>52.24277525</v>
      </c>
      <c r="M20" s="29">
        <f>L32*(E20/100000)</f>
        <v>45.86434042</v>
      </c>
      <c r="N20" s="27">
        <f>K20-M20</f>
        <v>33.69565958</v>
      </c>
      <c r="O20" s="27">
        <v>2.5</v>
      </c>
      <c r="P20" s="46">
        <v>75.38</v>
      </c>
      <c r="Q20" s="28">
        <f>N20*P20</f>
        <v>2539.978819</v>
      </c>
      <c r="T20" s="30" t="s">
        <v>62</v>
      </c>
      <c r="U20" s="34">
        <v>0.0328</v>
      </c>
      <c r="V20" s="6"/>
      <c r="W20" s="6"/>
      <c r="X20" s="35">
        <f>L287*U20</f>
        <v>149.7607601</v>
      </c>
      <c r="Y20" s="35">
        <f>L275*U20</f>
        <v>198.7114412</v>
      </c>
      <c r="Z20" s="35">
        <f>L283*U20</f>
        <v>194.2890585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165.0509006</v>
      </c>
      <c r="Y21" s="35">
        <f>L292*U21</f>
        <v>186.7433582</v>
      </c>
      <c r="Z21" s="35">
        <f>L300*U21</f>
        <v>183.2588802</v>
      </c>
    </row>
    <row r="22">
      <c r="A22" s="32"/>
      <c r="B22" s="36"/>
      <c r="C22" s="37" t="s">
        <v>45</v>
      </c>
      <c r="D22" s="58">
        <v>82.0</v>
      </c>
      <c r="E22" s="59">
        <v>202554.0</v>
      </c>
      <c r="F22" s="58">
        <v>40.5</v>
      </c>
      <c r="G22" s="29">
        <v>1.1</v>
      </c>
      <c r="H22" s="28">
        <f>D22*G22</f>
        <v>90.2</v>
      </c>
      <c r="I22" s="28">
        <f>H22-D22</f>
        <v>8.2</v>
      </c>
      <c r="J22" s="27"/>
      <c r="K22" s="27">
        <f>SUM(K19:K21)</f>
        <v>90.2</v>
      </c>
      <c r="L22" s="29">
        <f t="shared" ref="L22:L24" si="13">K22/(E22/100000)</f>
        <v>44.53133485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715.1443491</v>
      </c>
      <c r="Y22" s="35">
        <f t="shared" si="12"/>
        <v>1057.449634</v>
      </c>
      <c r="Z22" s="35">
        <f t="shared" si="12"/>
        <v>1064.764353</v>
      </c>
    </row>
    <row r="23">
      <c r="A23" s="32"/>
      <c r="B23" s="23" t="s">
        <v>46</v>
      </c>
      <c r="C23" s="24" t="s">
        <v>33</v>
      </c>
      <c r="D23" s="56">
        <v>3.0</v>
      </c>
      <c r="E23" s="57">
        <v>41209.0</v>
      </c>
      <c r="F23" s="56" t="s">
        <v>60</v>
      </c>
      <c r="G23" s="27"/>
      <c r="H23" s="28"/>
      <c r="I23" s="28"/>
      <c r="J23" s="27">
        <f t="shared" ref="J23:J24" si="14">(0.5/48.7)*I19</f>
        <v>0.0681724846</v>
      </c>
      <c r="K23" s="29">
        <f t="shared" ref="K23:K24" si="15">D23-J23</f>
        <v>2.931827515</v>
      </c>
      <c r="L23" s="29">
        <f t="shared" si="13"/>
        <v>7.114532057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163.0</v>
      </c>
      <c r="E24" s="57">
        <v>624233.0</v>
      </c>
      <c r="F24" s="56">
        <v>26.1</v>
      </c>
      <c r="G24" s="27"/>
      <c r="H24" s="28"/>
      <c r="I24" s="28"/>
      <c r="J24" s="27">
        <f t="shared" si="14"/>
        <v>0.0160164271</v>
      </c>
      <c r="K24" s="29">
        <f t="shared" si="15"/>
        <v>162.9839836</v>
      </c>
      <c r="L24" s="29">
        <f t="shared" si="13"/>
        <v>26.10947892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665442.0</v>
      </c>
      <c r="F26" s="58">
        <v>24.9</v>
      </c>
      <c r="G26" s="29"/>
      <c r="H26" s="28"/>
      <c r="I26" s="28"/>
      <c r="J26" s="27"/>
      <c r="K26" s="27">
        <f>SUM(K23:K25)</f>
        <v>165.9158111</v>
      </c>
      <c r="L26" s="29">
        <f t="shared" ref="L26:L28" si="16">K26/(E26/100000)</f>
        <v>24.9331739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20.0</v>
      </c>
      <c r="E27" s="57">
        <v>140247.0</v>
      </c>
      <c r="F27" s="56">
        <v>14.3</v>
      </c>
      <c r="G27" s="27"/>
      <c r="H27" s="28"/>
      <c r="I27" s="28"/>
      <c r="J27" s="27">
        <f t="shared" ref="J27:J28" si="17">(3.6/48.7)*I19</f>
        <v>0.4908418891</v>
      </c>
      <c r="K27" s="29">
        <f t="shared" ref="K27:K28" si="18">D27-J27</f>
        <v>19.50915811</v>
      </c>
      <c r="L27" s="29">
        <f t="shared" si="16"/>
        <v>13.91057072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1283.0</v>
      </c>
      <c r="E28" s="57">
        <v>2350302.0</v>
      </c>
      <c r="F28" s="56">
        <v>54.6</v>
      </c>
      <c r="G28" s="27"/>
      <c r="H28" s="28"/>
      <c r="I28" s="28"/>
      <c r="J28" s="27">
        <f t="shared" si="17"/>
        <v>0.1153182752</v>
      </c>
      <c r="K28" s="29">
        <f t="shared" si="18"/>
        <v>1282.884682</v>
      </c>
      <c r="L28" s="29">
        <f t="shared" si="16"/>
        <v>54.58382292</v>
      </c>
      <c r="M28" s="29">
        <f>L32*(E28/100000)</f>
        <v>707.8321548</v>
      </c>
      <c r="N28" s="27">
        <f>K28-M28</f>
        <v>575.052527</v>
      </c>
      <c r="O28" s="27">
        <v>2.5</v>
      </c>
      <c r="P28" s="46">
        <v>75.38</v>
      </c>
      <c r="Q28" s="28">
        <f>N28*P28</f>
        <v>43347.45948</v>
      </c>
    </row>
    <row r="29">
      <c r="A29" s="32"/>
      <c r="B29" s="32"/>
      <c r="C29" s="24" t="s">
        <v>42</v>
      </c>
      <c r="D29" s="56">
        <v>8.0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8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1311.0</v>
      </c>
      <c r="E30" s="59">
        <v>2490549.0</v>
      </c>
      <c r="F30" s="58">
        <v>52.6</v>
      </c>
      <c r="G30" s="29"/>
      <c r="H30" s="28"/>
      <c r="I30" s="28"/>
      <c r="J30" s="27"/>
      <c r="K30" s="27">
        <f>SUM(K27:K29)</f>
        <v>1310.39384</v>
      </c>
      <c r="L30" s="29">
        <f t="shared" ref="L30:L32" si="19">K30/(E30/100000)</f>
        <v>52.61465805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855.0</v>
      </c>
      <c r="E31" s="57">
        <v>2625709.0</v>
      </c>
      <c r="F31" s="56">
        <v>32.6</v>
      </c>
      <c r="G31" s="27"/>
      <c r="H31" s="28"/>
      <c r="I31" s="28"/>
      <c r="J31" s="27">
        <f t="shared" ref="J31:J32" si="20">(44.6/48.7)*I19</f>
        <v>6.080985626</v>
      </c>
      <c r="K31" s="29">
        <f t="shared" ref="K31:K32" si="21">D31-J31</f>
        <v>848.9190144</v>
      </c>
      <c r="L31" s="29">
        <f t="shared" si="19"/>
        <v>32.33103952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2819.0</v>
      </c>
      <c r="E32" s="57">
        <v>9355528.0</v>
      </c>
      <c r="F32" s="56">
        <v>30.1</v>
      </c>
      <c r="G32" s="27"/>
      <c r="H32" s="28"/>
      <c r="I32" s="28"/>
      <c r="J32" s="27">
        <f t="shared" si="20"/>
        <v>1.428665298</v>
      </c>
      <c r="K32" s="29">
        <f t="shared" si="21"/>
        <v>2817.571335</v>
      </c>
      <c r="L32" s="29">
        <f t="shared" si="19"/>
        <v>30.11664691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16.0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16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3690.0</v>
      </c>
      <c r="E34" s="59">
        <v>1.1981237E7</v>
      </c>
      <c r="F34" s="58">
        <v>30.8</v>
      </c>
      <c r="G34" s="29"/>
      <c r="H34" s="28"/>
      <c r="I34" s="28"/>
      <c r="J34" s="27"/>
      <c r="K34" s="27">
        <f>SUM(K31:K33)</f>
        <v>3682.490349</v>
      </c>
      <c r="L34" s="29">
        <f t="shared" ref="L34:L37" si="22">K34/(E34/100000)</f>
        <v>30.73547706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5249.0</v>
      </c>
      <c r="E35" s="59">
        <v>1.5339782E7</v>
      </c>
      <c r="F35" s="58">
        <v>34.2</v>
      </c>
      <c r="G35" s="29"/>
      <c r="H35" s="28"/>
      <c r="I35" s="28"/>
      <c r="J35" s="27"/>
      <c r="K35" s="27">
        <f>SUM(K34,K30,K26,K22)</f>
        <v>5249</v>
      </c>
      <c r="L35" s="29">
        <f t="shared" si="22"/>
        <v>34.2182177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2.0</v>
      </c>
      <c r="E36" s="57">
        <v>67781.0</v>
      </c>
      <c r="F36" s="56" t="s">
        <v>60</v>
      </c>
      <c r="G36" s="27"/>
      <c r="H36" s="28"/>
      <c r="I36" s="28">
        <f>I39-I37</f>
        <v>3.88</v>
      </c>
      <c r="J36" s="27"/>
      <c r="K36" s="29">
        <f>D36+I36</f>
        <v>5.88</v>
      </c>
      <c r="L36" s="29">
        <f t="shared" si="22"/>
        <v>8.674997418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46.0</v>
      </c>
      <c r="E37" s="57">
        <v>224248.0</v>
      </c>
      <c r="F37" s="56">
        <v>20.5</v>
      </c>
      <c r="G37" s="27">
        <v>1.02</v>
      </c>
      <c r="H37" s="28">
        <f>D37*G37</f>
        <v>46.92</v>
      </c>
      <c r="I37" s="28">
        <f>H37-D37</f>
        <v>0.92</v>
      </c>
      <c r="J37" s="27"/>
      <c r="K37" s="29">
        <f>H37</f>
        <v>46.92</v>
      </c>
      <c r="L37" s="29">
        <f t="shared" si="22"/>
        <v>20.92326353</v>
      </c>
      <c r="M37" s="29">
        <f>L48*(E37/100000)</f>
        <v>31.47456467</v>
      </c>
      <c r="N37" s="27">
        <f>K37-M37</f>
        <v>15.44543533</v>
      </c>
      <c r="O37" s="42">
        <v>7.0</v>
      </c>
      <c r="P37" s="46">
        <v>70.96</v>
      </c>
      <c r="Q37" s="28">
        <f>N37*P37</f>
        <v>1096.008091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48.0</v>
      </c>
      <c r="E39" s="59">
        <v>292029.0</v>
      </c>
      <c r="F39" s="58">
        <v>16.4</v>
      </c>
      <c r="G39" s="29">
        <v>1.1</v>
      </c>
      <c r="H39" s="28">
        <f>D39*G39</f>
        <v>52.8</v>
      </c>
      <c r="I39" s="28">
        <f>H39-D39</f>
        <v>4.8</v>
      </c>
      <c r="J39" s="27"/>
      <c r="K39" s="29">
        <f>SUM(K36:K38)</f>
        <v>52.8</v>
      </c>
      <c r="L39" s="29">
        <f t="shared" ref="L39:L41" si="23">K39/(E39/100000)</f>
        <v>18.08039613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0.0</v>
      </c>
      <c r="E40" s="57">
        <v>47276.0</v>
      </c>
      <c r="F40" s="56" t="s">
        <v>60</v>
      </c>
      <c r="G40" s="27"/>
      <c r="H40" s="28"/>
      <c r="I40" s="28"/>
      <c r="J40" s="27">
        <f t="shared" ref="J40:J41" si="24">(0.5/48.7)*I36</f>
        <v>0.03983572895</v>
      </c>
      <c r="K40" s="29">
        <f t="shared" ref="K40:K41" si="25">D40-J40</f>
        <v>-0.03983572895</v>
      </c>
      <c r="L40" s="29">
        <f t="shared" si="23"/>
        <v>-0.08426205464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96.0</v>
      </c>
      <c r="E41" s="57">
        <v>772602.0</v>
      </c>
      <c r="F41" s="56">
        <v>12.4</v>
      </c>
      <c r="G41" s="27"/>
      <c r="H41" s="28"/>
      <c r="I41" s="28"/>
      <c r="J41" s="27">
        <f t="shared" si="24"/>
        <v>0.009445585216</v>
      </c>
      <c r="K41" s="29">
        <f t="shared" si="25"/>
        <v>95.99055441</v>
      </c>
      <c r="L41" s="29">
        <f t="shared" si="23"/>
        <v>12.42432124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96.0</v>
      </c>
      <c r="E43" s="59">
        <v>819878.0</v>
      </c>
      <c r="F43" s="58">
        <v>11.7</v>
      </c>
      <c r="G43" s="29"/>
      <c r="H43" s="28"/>
      <c r="I43" s="28"/>
      <c r="J43" s="27"/>
      <c r="K43" s="29">
        <f>SUM(K40:K42)</f>
        <v>95.95071869</v>
      </c>
      <c r="L43" s="29">
        <f t="shared" ref="L43:L45" si="26">K43/(E43/100000)</f>
        <v>11.70304834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8.0</v>
      </c>
      <c r="E44" s="57">
        <v>169095.0</v>
      </c>
      <c r="F44" s="56" t="s">
        <v>60</v>
      </c>
      <c r="G44" s="27"/>
      <c r="H44" s="28"/>
      <c r="I44" s="28"/>
      <c r="J44" s="27">
        <f t="shared" ref="J44:J45" si="27">(3.6/48.7)*I36</f>
        <v>0.2868172485</v>
      </c>
      <c r="K44" s="29">
        <f t="shared" ref="K44:K45" si="28">D44-J44</f>
        <v>7.713182752</v>
      </c>
      <c r="L44" s="29">
        <f t="shared" si="26"/>
        <v>4.561449334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869.0</v>
      </c>
      <c r="E45" s="57">
        <v>3323092.0</v>
      </c>
      <c r="F45" s="56">
        <v>26.2</v>
      </c>
      <c r="G45" s="27"/>
      <c r="H45" s="28"/>
      <c r="I45" s="28"/>
      <c r="J45" s="27">
        <f t="shared" si="27"/>
        <v>0.06800821355</v>
      </c>
      <c r="K45" s="29">
        <f t="shared" si="28"/>
        <v>868.9319918</v>
      </c>
      <c r="L45" s="29">
        <f t="shared" si="26"/>
        <v>26.14829778</v>
      </c>
      <c r="M45" s="29">
        <f>L49*(E45/100000)</f>
        <v>516.6986909</v>
      </c>
      <c r="N45" s="27">
        <f>K45-M45</f>
        <v>352.2333009</v>
      </c>
      <c r="O45" s="42">
        <v>7.0</v>
      </c>
      <c r="P45" s="46">
        <v>70.96</v>
      </c>
      <c r="Q45" s="28">
        <f>N45*P45</f>
        <v>24994.47503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880.0</v>
      </c>
      <c r="E47" s="59">
        <v>3492187.0</v>
      </c>
      <c r="F47" s="58">
        <v>25.2</v>
      </c>
      <c r="G47" s="29"/>
      <c r="H47" s="28"/>
      <c r="I47" s="28"/>
      <c r="J47" s="27"/>
      <c r="K47" s="29">
        <f>SUM(K44:K46)</f>
        <v>879.6451745</v>
      </c>
      <c r="L47" s="29">
        <f t="shared" ref="L47:L49" si="29">K47/(E47/100000)</f>
        <v>25.1889482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454.0</v>
      </c>
      <c r="E48" s="57">
        <v>3209314.0</v>
      </c>
      <c r="F48" s="56">
        <v>14.1</v>
      </c>
      <c r="G48" s="27"/>
      <c r="H48" s="28"/>
      <c r="I48" s="28"/>
      <c r="J48" s="27">
        <f t="shared" ref="J48:J49" si="30">(44.6/48.7)*I36</f>
        <v>3.553347023</v>
      </c>
      <c r="K48" s="29">
        <f t="shared" ref="K48:K49" si="31">D48-J48</f>
        <v>450.446653</v>
      </c>
      <c r="L48" s="29">
        <f t="shared" si="29"/>
        <v>14.03560552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1990.0</v>
      </c>
      <c r="E49" s="57">
        <v>1.2793052E7</v>
      </c>
      <c r="F49" s="56">
        <v>15.6</v>
      </c>
      <c r="G49" s="27"/>
      <c r="H49" s="28"/>
      <c r="I49" s="28"/>
      <c r="J49" s="27">
        <f t="shared" si="30"/>
        <v>0.8425462012</v>
      </c>
      <c r="K49" s="29">
        <f t="shared" si="31"/>
        <v>1989.157454</v>
      </c>
      <c r="L49" s="29">
        <f t="shared" si="29"/>
        <v>15.54873265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2450.0</v>
      </c>
      <c r="E51" s="59">
        <v>1.6002366E7</v>
      </c>
      <c r="F51" s="58">
        <v>15.3</v>
      </c>
      <c r="G51" s="29"/>
      <c r="H51" s="28"/>
      <c r="I51" s="28"/>
      <c r="J51" s="27"/>
      <c r="K51" s="29">
        <f>SUM(K48:K50)</f>
        <v>2445.604107</v>
      </c>
      <c r="L51" s="29">
        <f t="shared" ref="L51:L54" si="32">K51/(E51/100000)</f>
        <v>15.28276573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3474.0</v>
      </c>
      <c r="E52" s="59">
        <v>2.060646E7</v>
      </c>
      <c r="F52" s="58">
        <v>16.9</v>
      </c>
      <c r="G52" s="29"/>
      <c r="H52" s="28"/>
      <c r="I52" s="28"/>
      <c r="J52" s="27"/>
      <c r="K52" s="29">
        <f>SUM(K39,K43,K47,K51)</f>
        <v>3474</v>
      </c>
      <c r="L52" s="29">
        <f t="shared" si="32"/>
        <v>16.85879088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6.0</v>
      </c>
      <c r="E53" s="57">
        <v>59458.0</v>
      </c>
      <c r="F53" s="56" t="s">
        <v>60</v>
      </c>
      <c r="G53" s="28"/>
      <c r="H53" s="28"/>
      <c r="I53" s="28">
        <f>I56-I54</f>
        <v>4.7</v>
      </c>
      <c r="J53" s="27"/>
      <c r="K53" s="29">
        <f>D53+I53</f>
        <v>10.7</v>
      </c>
      <c r="L53" s="29">
        <f t="shared" si="32"/>
        <v>17.99589626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225209.0</v>
      </c>
      <c r="F54" s="56">
        <v>22.2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22.64563139</v>
      </c>
      <c r="M54" s="29">
        <f>L66*(E54/100000)</f>
        <v>42.96304687</v>
      </c>
      <c r="N54" s="27">
        <f>K54-M54</f>
        <v>8.036953131</v>
      </c>
      <c r="O54" s="42">
        <v>12.0</v>
      </c>
      <c r="P54" s="46">
        <v>66.014</v>
      </c>
      <c r="Q54" s="28">
        <f>N54*P54</f>
        <v>530.551424</v>
      </c>
    </row>
    <row r="55">
      <c r="A55" s="32"/>
      <c r="B55" s="32"/>
      <c r="C55" s="24" t="s">
        <v>42</v>
      </c>
      <c r="D55" s="56">
        <v>1.0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1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284667.0</v>
      </c>
      <c r="F56" s="58">
        <v>20.0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22.02573533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1.0</v>
      </c>
      <c r="E57" s="57">
        <v>39484.0</v>
      </c>
      <c r="F57" s="56" t="s">
        <v>60</v>
      </c>
      <c r="G57" s="27"/>
      <c r="H57" s="28"/>
      <c r="I57" s="28"/>
      <c r="J57" s="27">
        <f t="shared" ref="J57:J58" si="34">(0.5/48.7)*I53</f>
        <v>0.04825462012</v>
      </c>
      <c r="K57" s="29">
        <f t="shared" ref="K57:K58" si="35">D57-J57</f>
        <v>0.9517453799</v>
      </c>
      <c r="L57" s="29">
        <f t="shared" si="33"/>
        <v>2.410458363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109.0</v>
      </c>
      <c r="E58" s="57">
        <v>776758.0</v>
      </c>
      <c r="F58" s="56">
        <v>14.0</v>
      </c>
      <c r="G58" s="27"/>
      <c r="H58" s="28"/>
      <c r="I58" s="28"/>
      <c r="J58" s="27">
        <f t="shared" si="34"/>
        <v>0.01026694045</v>
      </c>
      <c r="K58" s="29">
        <f t="shared" si="35"/>
        <v>108.9897331</v>
      </c>
      <c r="L58" s="29">
        <f t="shared" si="33"/>
        <v>14.0313628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2.0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2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112.0</v>
      </c>
      <c r="E60" s="59">
        <v>816242.0</v>
      </c>
      <c r="F60" s="58">
        <v>13.7</v>
      </c>
      <c r="G60" s="29"/>
      <c r="H60" s="28"/>
      <c r="I60" s="28"/>
      <c r="J60" s="27"/>
      <c r="K60" s="29">
        <f>SUM(K57:K59)</f>
        <v>111.9414784</v>
      </c>
      <c r="L60" s="29">
        <f t="shared" ref="L60:L62" si="36">K60/(E60/100000)</f>
        <v>13.71425122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7.0</v>
      </c>
      <c r="E61" s="57">
        <v>139857.0</v>
      </c>
      <c r="F61" s="56" t="s">
        <v>60</v>
      </c>
      <c r="G61" s="27"/>
      <c r="H61" s="28"/>
      <c r="I61" s="28"/>
      <c r="J61" s="27">
        <f t="shared" ref="J61:J62" si="37">(3.6/48.7)*I53</f>
        <v>0.3474332649</v>
      </c>
      <c r="K61" s="29">
        <f t="shared" ref="K61:K62" si="38">D61-J61</f>
        <v>6.652566735</v>
      </c>
      <c r="L61" s="29">
        <f t="shared" si="36"/>
        <v>4.756692003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902.0</v>
      </c>
      <c r="E62" s="57">
        <v>3111128.0</v>
      </c>
      <c r="F62" s="56">
        <v>29.0</v>
      </c>
      <c r="G62" s="27"/>
      <c r="H62" s="28"/>
      <c r="I62" s="28"/>
      <c r="J62" s="27">
        <f t="shared" si="37"/>
        <v>0.07392197125</v>
      </c>
      <c r="K62" s="29">
        <f t="shared" si="38"/>
        <v>901.926078</v>
      </c>
      <c r="L62" s="29">
        <f t="shared" si="36"/>
        <v>28.9903237</v>
      </c>
      <c r="M62" s="29">
        <f>L66*(E62/100000)</f>
        <v>593.5088654</v>
      </c>
      <c r="N62" s="27">
        <f>K62-M62</f>
        <v>308.4172126</v>
      </c>
      <c r="O62" s="42">
        <v>12.0</v>
      </c>
      <c r="P62" s="46">
        <v>66.014</v>
      </c>
      <c r="Q62" s="28">
        <f>N62*P62</f>
        <v>20359.85387</v>
      </c>
    </row>
    <row r="63">
      <c r="A63" s="32"/>
      <c r="B63" s="32"/>
      <c r="C63" s="24" t="s">
        <v>42</v>
      </c>
      <c r="D63" s="56">
        <v>0.0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909.0</v>
      </c>
      <c r="E64" s="59">
        <v>3250985.0</v>
      </c>
      <c r="F64" s="58">
        <v>28.0</v>
      </c>
      <c r="G64" s="29"/>
      <c r="H64" s="28"/>
      <c r="I64" s="28"/>
      <c r="J64" s="27"/>
      <c r="K64" s="29">
        <f>SUM(K61:K63)</f>
        <v>908.5786448</v>
      </c>
      <c r="L64" s="29">
        <f t="shared" ref="L64:L66" si="39">K64/(E64/100000)</f>
        <v>27.94779566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536.0</v>
      </c>
      <c r="E65" s="57">
        <v>2771946.0</v>
      </c>
      <c r="F65" s="56">
        <v>19.3</v>
      </c>
      <c r="G65" s="27"/>
      <c r="H65" s="28"/>
      <c r="I65" s="28"/>
      <c r="J65" s="27">
        <f t="shared" ref="J65:J66" si="40">(44.6/48.7)*I53</f>
        <v>4.304312115</v>
      </c>
      <c r="K65" s="29">
        <f t="shared" ref="K65:K66" si="41">D65-J65</f>
        <v>531.6956879</v>
      </c>
      <c r="L65" s="29">
        <f t="shared" si="39"/>
        <v>19.18131478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2498.0</v>
      </c>
      <c r="E66" s="57">
        <v>1.3089524E7</v>
      </c>
      <c r="F66" s="56">
        <v>19.1</v>
      </c>
      <c r="G66" s="27"/>
      <c r="H66" s="28"/>
      <c r="I66" s="28"/>
      <c r="J66" s="27">
        <f t="shared" si="40"/>
        <v>0.9158110883</v>
      </c>
      <c r="K66" s="29">
        <f t="shared" si="41"/>
        <v>2497.084189</v>
      </c>
      <c r="L66" s="29">
        <f t="shared" si="39"/>
        <v>19.07696711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3043.0</v>
      </c>
      <c r="E68" s="59">
        <v>1.586147E7</v>
      </c>
      <c r="F68" s="58">
        <v>19.2</v>
      </c>
      <c r="G68" s="29"/>
      <c r="H68" s="28"/>
      <c r="I68" s="28"/>
      <c r="J68" s="27"/>
      <c r="K68" s="29">
        <f>SUM(K65:K67)</f>
        <v>3037.779877</v>
      </c>
      <c r="L68" s="29">
        <f t="shared" ref="L68:L71" si="42">K68/(E68/100000)</f>
        <v>19.15194416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4121.0</v>
      </c>
      <c r="E69" s="59">
        <v>2.0213364E7</v>
      </c>
      <c r="F69" s="58">
        <v>20.4</v>
      </c>
      <c r="G69" s="29"/>
      <c r="H69" s="28"/>
      <c r="I69" s="28"/>
      <c r="J69" s="27"/>
      <c r="K69" s="29">
        <f>SUM(K56,K60,K64,K68)</f>
        <v>4121</v>
      </c>
      <c r="L69" s="29">
        <f t="shared" si="42"/>
        <v>20.38750205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9.0</v>
      </c>
      <c r="E70" s="57">
        <v>57541.0</v>
      </c>
      <c r="F70" s="56" t="s">
        <v>60</v>
      </c>
      <c r="G70" s="27"/>
      <c r="H70" s="28"/>
      <c r="I70" s="28">
        <f>I73-I71</f>
        <v>19.78</v>
      </c>
      <c r="J70" s="27"/>
      <c r="K70" s="29">
        <f>D70+I70</f>
        <v>28.78</v>
      </c>
      <c r="L70" s="29">
        <f t="shared" si="42"/>
        <v>50.01650997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236.0</v>
      </c>
      <c r="E71" s="57">
        <v>213652.0</v>
      </c>
      <c r="F71" s="56">
        <v>110.5</v>
      </c>
      <c r="G71" s="27">
        <v>1.02</v>
      </c>
      <c r="H71" s="28">
        <f>D71*G71</f>
        <v>240.72</v>
      </c>
      <c r="I71" s="28">
        <f>H71-D71</f>
        <v>4.72</v>
      </c>
      <c r="J71" s="27"/>
      <c r="K71" s="29">
        <f>H71</f>
        <v>240.72</v>
      </c>
      <c r="L71" s="29">
        <f t="shared" si="42"/>
        <v>112.6692004</v>
      </c>
      <c r="M71" s="29">
        <f>L83*(E71/100000)</f>
        <v>139.3974848</v>
      </c>
      <c r="N71" s="27">
        <f>K71-M71</f>
        <v>101.3225152</v>
      </c>
      <c r="O71" s="42">
        <v>16.0</v>
      </c>
      <c r="P71" s="46">
        <v>62.09</v>
      </c>
      <c r="Q71" s="28">
        <f>N71*P71</f>
        <v>6291.114966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245.0</v>
      </c>
      <c r="E73" s="59">
        <v>271193.0</v>
      </c>
      <c r="F73" s="58">
        <v>90.3</v>
      </c>
      <c r="G73" s="29">
        <v>1.1</v>
      </c>
      <c r="H73" s="28">
        <f>D73*G73</f>
        <v>269.5</v>
      </c>
      <c r="I73" s="28">
        <f>H73-D73</f>
        <v>24.5</v>
      </c>
      <c r="J73" s="27"/>
      <c r="K73" s="29">
        <f>SUM(K70:K72)</f>
        <v>269.5</v>
      </c>
      <c r="L73" s="29">
        <f t="shared" ref="L73:L75" si="43">K73/(E73/100000)</f>
        <v>99.37572135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5.0</v>
      </c>
      <c r="E74" s="57">
        <v>37476.0</v>
      </c>
      <c r="F74" s="56" t="s">
        <v>60</v>
      </c>
      <c r="G74" s="28"/>
      <c r="H74" s="28"/>
      <c r="I74" s="28"/>
      <c r="J74" s="27">
        <f t="shared" ref="J74:J75" si="44">(0.5/48.7)*I70</f>
        <v>0.2030800821</v>
      </c>
      <c r="K74" s="29">
        <f t="shared" ref="K74:K75" si="45">D74-J74</f>
        <v>4.796919918</v>
      </c>
      <c r="L74" s="29">
        <f t="shared" si="43"/>
        <v>12.79997843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322.0</v>
      </c>
      <c r="E75" s="57">
        <v>829336.0</v>
      </c>
      <c r="F75" s="56">
        <v>38.8</v>
      </c>
      <c r="G75" s="27"/>
      <c r="H75" s="28"/>
      <c r="I75" s="28"/>
      <c r="J75" s="27">
        <f t="shared" si="44"/>
        <v>0.04845995893</v>
      </c>
      <c r="K75" s="29">
        <f t="shared" si="45"/>
        <v>321.95154</v>
      </c>
      <c r="L75" s="29">
        <f t="shared" si="43"/>
        <v>38.82039849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329.0</v>
      </c>
      <c r="E77" s="59">
        <v>866812.0</v>
      </c>
      <c r="F77" s="58">
        <v>38.0</v>
      </c>
      <c r="G77" s="29"/>
      <c r="H77" s="28"/>
      <c r="I77" s="28"/>
      <c r="J77" s="27"/>
      <c r="K77" s="29">
        <f>SUM(K74:K76)</f>
        <v>328.74846</v>
      </c>
      <c r="L77" s="29">
        <f t="shared" ref="L77:L79" si="46">K77/(E77/100000)</f>
        <v>37.92615469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27.0</v>
      </c>
      <c r="E78" s="57">
        <v>132638.0</v>
      </c>
      <c r="F78" s="56">
        <v>20.4</v>
      </c>
      <c r="G78" s="27"/>
      <c r="H78" s="28"/>
      <c r="I78" s="28"/>
      <c r="J78" s="27">
        <f t="shared" ref="J78:J79" si="47">(3.6/48.7)*I70</f>
        <v>1.462176591</v>
      </c>
      <c r="K78" s="29">
        <f t="shared" ref="K78:K79" si="48">D78-J78</f>
        <v>25.53782341</v>
      </c>
      <c r="L78" s="29">
        <f t="shared" si="46"/>
        <v>19.253776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2813.0</v>
      </c>
      <c r="E79" s="57">
        <v>2966775.0</v>
      </c>
      <c r="F79" s="56">
        <v>94.8</v>
      </c>
      <c r="G79" s="27"/>
      <c r="H79" s="28"/>
      <c r="I79" s="28"/>
      <c r="J79" s="27">
        <f t="shared" si="47"/>
        <v>0.3489117043</v>
      </c>
      <c r="K79" s="29">
        <f t="shared" si="48"/>
        <v>2812.651088</v>
      </c>
      <c r="L79" s="29">
        <f t="shared" si="46"/>
        <v>94.80500167</v>
      </c>
      <c r="M79" s="29">
        <f>L83*(E79/100000)</f>
        <v>1935.675646</v>
      </c>
      <c r="N79" s="27">
        <f>K79-M79</f>
        <v>876.9754425</v>
      </c>
      <c r="O79" s="42">
        <v>16.0</v>
      </c>
      <c r="P79" s="46">
        <v>62.09</v>
      </c>
      <c r="Q79" s="28">
        <f>N79*P79</f>
        <v>54451.40522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2849.0</v>
      </c>
      <c r="E81" s="59">
        <v>3099413.0</v>
      </c>
      <c r="F81" s="58">
        <v>91.9</v>
      </c>
      <c r="G81" s="29"/>
      <c r="H81" s="28"/>
      <c r="I81" s="28"/>
      <c r="J81" s="27"/>
      <c r="K81" s="29">
        <f>SUM(K78:K80)</f>
        <v>2847.188912</v>
      </c>
      <c r="L81" s="29">
        <f t="shared" ref="L81:L83" si="49">K81/(E81/100000)</f>
        <v>91.86219816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1830.0</v>
      </c>
      <c r="E82" s="57">
        <v>2841340.0</v>
      </c>
      <c r="F82" s="56">
        <v>64.4</v>
      </c>
      <c r="G82" s="27"/>
      <c r="H82" s="28"/>
      <c r="I82" s="28"/>
      <c r="J82" s="27">
        <f t="shared" ref="J82:J83" si="50">(44.6/48.7)*I70</f>
        <v>18.11474333</v>
      </c>
      <c r="K82" s="29">
        <f t="shared" ref="K82:K83" si="51">D82-J82</f>
        <v>1811.885257</v>
      </c>
      <c r="L82" s="29">
        <f t="shared" si="49"/>
        <v>63.7686886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8490.0</v>
      </c>
      <c r="E83" s="57">
        <v>1.3005844E7</v>
      </c>
      <c r="F83" s="56">
        <v>65.3</v>
      </c>
      <c r="G83" s="27"/>
      <c r="H83" s="28"/>
      <c r="I83" s="28"/>
      <c r="J83" s="27">
        <f t="shared" si="50"/>
        <v>4.322628337</v>
      </c>
      <c r="K83" s="29">
        <f t="shared" si="51"/>
        <v>8485.677372</v>
      </c>
      <c r="L83" s="29">
        <f t="shared" si="49"/>
        <v>65.24511113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35.0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35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10355.0</v>
      </c>
      <c r="E85" s="59">
        <v>1.5847184E7</v>
      </c>
      <c r="F85" s="58">
        <v>65.3</v>
      </c>
      <c r="G85" s="29"/>
      <c r="H85" s="28"/>
      <c r="I85" s="28"/>
      <c r="J85" s="27"/>
      <c r="K85" s="29">
        <f>SUM(K82:K84)</f>
        <v>10332.56263</v>
      </c>
      <c r="L85" s="29">
        <f t="shared" ref="L85:L88" si="52">K85/(E85/100000)</f>
        <v>65.2012536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13778.0</v>
      </c>
      <c r="E86" s="59">
        <v>2.0084602E7</v>
      </c>
      <c r="F86" s="58">
        <v>68.6</v>
      </c>
      <c r="G86" s="29"/>
      <c r="H86" s="28"/>
      <c r="I86" s="28"/>
      <c r="J86" s="27"/>
      <c r="K86" s="29">
        <f>SUM(K85,K81,K77,K73)</f>
        <v>13778</v>
      </c>
      <c r="L86" s="29">
        <f t="shared" si="52"/>
        <v>68.59981592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12.0</v>
      </c>
      <c r="E87" s="57">
        <v>54216.0</v>
      </c>
      <c r="F87" s="56" t="s">
        <v>60</v>
      </c>
      <c r="G87" s="27"/>
      <c r="H87" s="28"/>
      <c r="I87" s="28">
        <f>I90-I88</f>
        <v>23.88</v>
      </c>
      <c r="J87" s="27"/>
      <c r="K87" s="29">
        <f>D87+I87</f>
        <v>35.88</v>
      </c>
      <c r="L87" s="29">
        <f t="shared" si="52"/>
        <v>66.17972554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281.0</v>
      </c>
      <c r="E88" s="57">
        <v>173179.0</v>
      </c>
      <c r="F88" s="56">
        <v>162.3</v>
      </c>
      <c r="G88" s="27">
        <v>1.02</v>
      </c>
      <c r="H88" s="28">
        <f>D88*G88</f>
        <v>286.62</v>
      </c>
      <c r="I88" s="28">
        <f>H88-D88</f>
        <v>5.62</v>
      </c>
      <c r="J88" s="27"/>
      <c r="K88" s="29">
        <f>H88</f>
        <v>286.62</v>
      </c>
      <c r="L88" s="29">
        <f t="shared" si="52"/>
        <v>165.5050555</v>
      </c>
      <c r="M88" s="29">
        <f>L100*(E88/100000)</f>
        <v>138.8608433</v>
      </c>
      <c r="N88" s="27">
        <f>K88-M88</f>
        <v>147.7591567</v>
      </c>
      <c r="O88" s="42">
        <v>22.0</v>
      </c>
      <c r="P88" s="46">
        <v>56.342</v>
      </c>
      <c r="Q88" s="28">
        <f>N88*P88</f>
        <v>8325.046407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295.0</v>
      </c>
      <c r="E90" s="59">
        <v>227395.0</v>
      </c>
      <c r="F90" s="58">
        <v>129.7</v>
      </c>
      <c r="G90" s="29">
        <v>1.1</v>
      </c>
      <c r="H90" s="28">
        <f>D90*G90</f>
        <v>324.5</v>
      </c>
      <c r="I90" s="28">
        <f>H90-D90</f>
        <v>29.5</v>
      </c>
      <c r="J90" s="27"/>
      <c r="K90" s="29">
        <f>SUM(K87:K89)</f>
        <v>324.5</v>
      </c>
      <c r="L90" s="29">
        <f t="shared" ref="L90:L92" si="53">K90/(E90/100000)</f>
        <v>142.7032257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11.0</v>
      </c>
      <c r="E91" s="57">
        <v>37324.0</v>
      </c>
      <c r="F91" s="56" t="s">
        <v>60</v>
      </c>
      <c r="G91" s="27"/>
      <c r="H91" s="28"/>
      <c r="I91" s="28"/>
      <c r="J91" s="27">
        <f t="shared" ref="J91:J92" si="54">(0.5/48.7)*I87</f>
        <v>0.245174538</v>
      </c>
      <c r="K91" s="29">
        <f t="shared" ref="K91:K92" si="55">D91-J91</f>
        <v>10.75482546</v>
      </c>
      <c r="L91" s="29">
        <f t="shared" si="53"/>
        <v>28.81477189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356.0</v>
      </c>
      <c r="E92" s="57">
        <v>887044.0</v>
      </c>
      <c r="F92" s="56">
        <v>40.1</v>
      </c>
      <c r="G92" s="27"/>
      <c r="H92" s="28"/>
      <c r="I92" s="28"/>
      <c r="J92" s="27">
        <f t="shared" si="54"/>
        <v>0.05770020534</v>
      </c>
      <c r="K92" s="29">
        <f t="shared" si="55"/>
        <v>355.9422998</v>
      </c>
      <c r="L92" s="29">
        <f t="shared" si="53"/>
        <v>40.12679188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369.0</v>
      </c>
      <c r="E94" s="59">
        <v>924368.0</v>
      </c>
      <c r="F94" s="58">
        <v>39.9</v>
      </c>
      <c r="G94" s="29"/>
      <c r="H94" s="28"/>
      <c r="I94" s="28"/>
      <c r="J94" s="27"/>
      <c r="K94" s="29">
        <f>SUM(K91:K93)</f>
        <v>368.6971253</v>
      </c>
      <c r="L94" s="29">
        <f t="shared" ref="L94:L96" si="56">K94/(E94/100000)</f>
        <v>39.88640079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35.0</v>
      </c>
      <c r="E95" s="57">
        <v>136803.0</v>
      </c>
      <c r="F95" s="56">
        <v>25.6</v>
      </c>
      <c r="G95" s="27"/>
      <c r="H95" s="28"/>
      <c r="I95" s="28"/>
      <c r="J95" s="27">
        <f t="shared" ref="J95:J96" si="57">(3.6/48.7)*I87</f>
        <v>1.765256674</v>
      </c>
      <c r="K95" s="29">
        <f t="shared" ref="K95:K96" si="58">D95-J95</f>
        <v>33.23474333</v>
      </c>
      <c r="L95" s="29">
        <f t="shared" si="56"/>
        <v>24.29387026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4167.0</v>
      </c>
      <c r="E96" s="57">
        <v>2594143.0</v>
      </c>
      <c r="F96" s="56">
        <v>160.6</v>
      </c>
      <c r="G96" s="27"/>
      <c r="H96" s="28"/>
      <c r="I96" s="28"/>
      <c r="J96" s="27">
        <f t="shared" si="57"/>
        <v>0.4154414784</v>
      </c>
      <c r="K96" s="29">
        <f t="shared" si="58"/>
        <v>4166.584559</v>
      </c>
      <c r="L96" s="29">
        <f t="shared" si="56"/>
        <v>160.6150686</v>
      </c>
      <c r="M96" s="29">
        <f>L100*(E96/100000)</f>
        <v>2080.072553</v>
      </c>
      <c r="N96" s="27">
        <f>K96-M96</f>
        <v>2086.512006</v>
      </c>
      <c r="O96" s="42">
        <v>22.0</v>
      </c>
      <c r="P96" s="46">
        <v>56.342</v>
      </c>
      <c r="Q96" s="28">
        <f>N96*P96</f>
        <v>117558.2594</v>
      </c>
    </row>
    <row r="97">
      <c r="A97" s="32"/>
      <c r="B97" s="32"/>
      <c r="C97" s="24" t="s">
        <v>42</v>
      </c>
      <c r="D97" s="56">
        <v>15.0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4217.0</v>
      </c>
      <c r="E98" s="59">
        <v>2730946.0</v>
      </c>
      <c r="F98" s="58">
        <v>154.4</v>
      </c>
      <c r="G98" s="29"/>
      <c r="H98" s="28"/>
      <c r="I98" s="28"/>
      <c r="J98" s="27"/>
      <c r="K98" s="29">
        <f>SUM(K95:K97)</f>
        <v>4214.819302</v>
      </c>
      <c r="L98" s="29">
        <f t="shared" ref="L98:L100" si="59">K98/(E98/100000)</f>
        <v>154.3355051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2576.0</v>
      </c>
      <c r="E99" s="57">
        <v>3019454.0</v>
      </c>
      <c r="F99" s="56">
        <v>85.3</v>
      </c>
      <c r="G99" s="27"/>
      <c r="H99" s="28"/>
      <c r="I99" s="28"/>
      <c r="J99" s="27">
        <f t="shared" ref="J99:J100" si="60">(44.6/48.7)*I87</f>
        <v>21.86956879</v>
      </c>
      <c r="K99" s="29">
        <f t="shared" ref="K99:K100" si="61">D99-J99</f>
        <v>2554.130431</v>
      </c>
      <c r="L99" s="29">
        <f t="shared" si="59"/>
        <v>84.58914861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9378.0</v>
      </c>
      <c r="E100" s="57">
        <v>1.1689266E7</v>
      </c>
      <c r="F100" s="56">
        <v>80.2</v>
      </c>
      <c r="G100" s="27"/>
      <c r="H100" s="28"/>
      <c r="I100" s="28"/>
      <c r="J100" s="27">
        <f t="shared" si="60"/>
        <v>5.146858316</v>
      </c>
      <c r="K100" s="29">
        <f t="shared" si="61"/>
        <v>9372.853142</v>
      </c>
      <c r="L100" s="29">
        <f t="shared" si="59"/>
        <v>80.18341906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43.0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43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11997.0</v>
      </c>
      <c r="E102" s="59">
        <v>1.470872E7</v>
      </c>
      <c r="F102" s="58">
        <v>81.6</v>
      </c>
      <c r="G102" s="29"/>
      <c r="H102" s="28"/>
      <c r="I102" s="28"/>
      <c r="J102" s="27"/>
      <c r="K102" s="29">
        <f>SUM(K99:K101)</f>
        <v>11969.98357</v>
      </c>
      <c r="L102" s="29">
        <f t="shared" ref="L102:L105" si="62">K102/(E102/100000)</f>
        <v>81.38018518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16878.0</v>
      </c>
      <c r="E103" s="59">
        <v>1.8591429E7</v>
      </c>
      <c r="F103" s="58">
        <v>90.8</v>
      </c>
      <c r="G103" s="29"/>
      <c r="H103" s="28"/>
      <c r="I103" s="28"/>
      <c r="J103" s="27"/>
      <c r="K103" s="29">
        <f>SUM(K102,K98,K94,K90)</f>
        <v>16878</v>
      </c>
      <c r="L103" s="29">
        <f t="shared" si="62"/>
        <v>90.78376923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22.0</v>
      </c>
      <c r="E104" s="57">
        <v>51992.0</v>
      </c>
      <c r="F104" s="56">
        <v>42.3</v>
      </c>
      <c r="G104" s="27"/>
      <c r="H104" s="28"/>
      <c r="I104" s="28">
        <f>I107-I105</f>
        <v>25.42</v>
      </c>
      <c r="J104" s="27"/>
      <c r="K104" s="29">
        <f>D104+I104</f>
        <v>47.42</v>
      </c>
      <c r="L104" s="29">
        <f t="shared" si="62"/>
        <v>91.20633944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258.0</v>
      </c>
      <c r="E105" s="57">
        <v>167027.0</v>
      </c>
      <c r="F105" s="56">
        <v>154.5</v>
      </c>
      <c r="G105" s="27">
        <v>1.25</v>
      </c>
      <c r="H105" s="28">
        <f>D105*G105</f>
        <v>322.5</v>
      </c>
      <c r="I105" s="28">
        <f>H105-D105</f>
        <v>64.5</v>
      </c>
      <c r="J105" s="27"/>
      <c r="K105" s="29">
        <f>H105</f>
        <v>322.5</v>
      </c>
      <c r="L105" s="29">
        <f t="shared" si="62"/>
        <v>193.0825555</v>
      </c>
      <c r="M105" s="29">
        <f>L117*(E105/100000)</f>
        <v>133.3847744</v>
      </c>
      <c r="N105" s="27">
        <f>K105-M105</f>
        <v>189.1152256</v>
      </c>
      <c r="O105" s="42">
        <v>27.0</v>
      </c>
      <c r="P105" s="46">
        <v>51.568</v>
      </c>
      <c r="Q105" s="28">
        <f>N105*P105</f>
        <v>9752.293954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281.0</v>
      </c>
      <c r="E107" s="59">
        <v>219019.0</v>
      </c>
      <c r="F107" s="58">
        <v>128.3</v>
      </c>
      <c r="G107" s="29">
        <v>1.32</v>
      </c>
      <c r="H107" s="28">
        <f>D107*G107</f>
        <v>370.92</v>
      </c>
      <c r="I107" s="28">
        <f>H107-D107</f>
        <v>89.92</v>
      </c>
      <c r="J107" s="27"/>
      <c r="K107" s="29">
        <f>SUM(K104:K106)</f>
        <v>370.92</v>
      </c>
      <c r="L107" s="29">
        <f t="shared" ref="L107:L109" si="63">K107/(E107/100000)</f>
        <v>169.3551701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13.0</v>
      </c>
      <c r="E108" s="57">
        <v>35921.0</v>
      </c>
      <c r="F108" s="56" t="s">
        <v>60</v>
      </c>
      <c r="G108" s="27"/>
      <c r="H108" s="28"/>
      <c r="I108" s="28"/>
      <c r="J108" s="27">
        <f t="shared" ref="J108:J109" si="64">(0.5/48.7)*I104</f>
        <v>0.2609856263</v>
      </c>
      <c r="K108" s="29">
        <f t="shared" ref="K108:K109" si="65">D108-J108</f>
        <v>12.73901437</v>
      </c>
      <c r="L108" s="29">
        <f t="shared" si="63"/>
        <v>35.46397476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395.0</v>
      </c>
      <c r="E109" s="57">
        <v>1051639.0</v>
      </c>
      <c r="F109" s="56">
        <v>37.6</v>
      </c>
      <c r="G109" s="27"/>
      <c r="H109" s="28"/>
      <c r="I109" s="28"/>
      <c r="J109" s="27">
        <f t="shared" si="64"/>
        <v>0.6622176591</v>
      </c>
      <c r="K109" s="29">
        <f t="shared" si="65"/>
        <v>394.3377823</v>
      </c>
      <c r="L109" s="29">
        <f t="shared" si="63"/>
        <v>37.49744754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409.0</v>
      </c>
      <c r="E111" s="59">
        <v>1087560.0</v>
      </c>
      <c r="F111" s="58">
        <v>37.6</v>
      </c>
      <c r="G111" s="29"/>
      <c r="H111" s="28"/>
      <c r="I111" s="28"/>
      <c r="J111" s="27"/>
      <c r="K111" s="29">
        <f>SUM(K108:K110)</f>
        <v>408.0767967</v>
      </c>
      <c r="L111" s="29">
        <f t="shared" ref="L111:L113" si="66">K111/(E111/100000)</f>
        <v>37.52223295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27.0</v>
      </c>
      <c r="E112" s="57">
        <v>132531.0</v>
      </c>
      <c r="F112" s="56">
        <v>20.4</v>
      </c>
      <c r="G112" s="27"/>
      <c r="H112" s="28"/>
      <c r="I112" s="28"/>
      <c r="J112" s="27">
        <f t="shared" ref="J112:J113" si="67">(3.6/48.7)*I104</f>
        <v>1.879096509</v>
      </c>
      <c r="K112" s="29">
        <f t="shared" ref="K112:K113" si="68">D112-J112</f>
        <v>25.12090349</v>
      </c>
      <c r="L112" s="29">
        <f t="shared" si="66"/>
        <v>18.95473775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4390.0</v>
      </c>
      <c r="E113" s="57">
        <v>2585535.0</v>
      </c>
      <c r="F113" s="56">
        <v>169.8</v>
      </c>
      <c r="G113" s="27"/>
      <c r="H113" s="28"/>
      <c r="I113" s="28"/>
      <c r="J113" s="27">
        <f t="shared" si="67"/>
        <v>4.767967146</v>
      </c>
      <c r="K113" s="29">
        <f t="shared" si="68"/>
        <v>4385.232033</v>
      </c>
      <c r="L113" s="29">
        <f t="shared" si="66"/>
        <v>169.606369</v>
      </c>
      <c r="M113" s="29">
        <f>L117*(E113/100000)</f>
        <v>2064.762001</v>
      </c>
      <c r="N113" s="27">
        <f>K113-M113</f>
        <v>2320.470032</v>
      </c>
      <c r="O113" s="42">
        <v>27.0</v>
      </c>
      <c r="P113" s="46">
        <v>51.568</v>
      </c>
      <c r="Q113" s="28">
        <f>N113*P113</f>
        <v>119661.9986</v>
      </c>
    </row>
    <row r="114">
      <c r="A114" s="32"/>
      <c r="B114" s="32"/>
      <c r="C114" s="24" t="s">
        <v>42</v>
      </c>
      <c r="D114" s="56">
        <v>27.0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27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4444.0</v>
      </c>
      <c r="E115" s="59">
        <v>2718066.0</v>
      </c>
      <c r="F115" s="58">
        <v>163.5</v>
      </c>
      <c r="G115" s="29"/>
      <c r="H115" s="28"/>
      <c r="I115" s="28"/>
      <c r="J115" s="27"/>
      <c r="K115" s="29">
        <f>SUM(K112:K114)</f>
        <v>4437.352936</v>
      </c>
      <c r="L115" s="29">
        <f t="shared" ref="L115:L117" si="69">K115/(E115/100000)</f>
        <v>163.254054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2465.0</v>
      </c>
      <c r="E116" s="57">
        <v>3042080.0</v>
      </c>
      <c r="F116" s="56">
        <v>81.0</v>
      </c>
      <c r="G116" s="27"/>
      <c r="H116" s="28"/>
      <c r="I116" s="28"/>
      <c r="J116" s="27">
        <f t="shared" ref="J116:J117" si="70">(44.6/48.7)*I104</f>
        <v>23.27991786</v>
      </c>
      <c r="K116" s="29">
        <f t="shared" ref="K116:K117" si="71">D116-J116</f>
        <v>2441.720082</v>
      </c>
      <c r="L116" s="29">
        <f t="shared" si="69"/>
        <v>80.26482151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10048.0</v>
      </c>
      <c r="E117" s="57">
        <v>1.2508332E7</v>
      </c>
      <c r="F117" s="56">
        <v>80.3</v>
      </c>
      <c r="G117" s="27"/>
      <c r="H117" s="28"/>
      <c r="I117" s="28"/>
      <c r="J117" s="27">
        <f t="shared" si="70"/>
        <v>59.0698152</v>
      </c>
      <c r="K117" s="29">
        <f t="shared" si="71"/>
        <v>9988.930185</v>
      </c>
      <c r="L117" s="29">
        <f t="shared" si="69"/>
        <v>79.85821119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12569.0</v>
      </c>
      <c r="E119" s="59">
        <v>1.5550412E7</v>
      </c>
      <c r="F119" s="58">
        <v>80.8</v>
      </c>
      <c r="G119" s="29"/>
      <c r="H119" s="28"/>
      <c r="I119" s="28"/>
      <c r="J119" s="27"/>
      <c r="K119" s="29">
        <f>SUM(K116:K118)</f>
        <v>12486.65027</v>
      </c>
      <c r="L119" s="29">
        <f t="shared" ref="L119:L122" si="72">K119/(E119/100000)</f>
        <v>80.29787421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17703.0</v>
      </c>
      <c r="E120" s="59">
        <v>1.9575057E7</v>
      </c>
      <c r="F120" s="58">
        <v>90.4</v>
      </c>
      <c r="G120" s="29"/>
      <c r="H120" s="28"/>
      <c r="I120" s="28"/>
      <c r="J120" s="27"/>
      <c r="K120" s="29">
        <f>SUM(K119,K115,K111,K107)</f>
        <v>17703</v>
      </c>
      <c r="L120" s="29">
        <f t="shared" si="72"/>
        <v>90.43651827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10.0</v>
      </c>
      <c r="E121" s="57">
        <v>47701.0</v>
      </c>
      <c r="F121" s="56" t="s">
        <v>60</v>
      </c>
      <c r="G121" s="27"/>
      <c r="H121" s="28"/>
      <c r="I121" s="28">
        <f>I124-I122</f>
        <v>28.48</v>
      </c>
      <c r="J121" s="27"/>
      <c r="K121" s="29">
        <f>D121+I121</f>
        <v>38.48</v>
      </c>
      <c r="L121" s="29">
        <f t="shared" si="72"/>
        <v>80.66916836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352.0</v>
      </c>
      <c r="E122" s="57">
        <v>166135.0</v>
      </c>
      <c r="F122" s="56">
        <v>211.9</v>
      </c>
      <c r="G122" s="27">
        <v>1.25</v>
      </c>
      <c r="H122" s="28">
        <f>D122*G122</f>
        <v>440</v>
      </c>
      <c r="I122" s="28">
        <f>H122-D122</f>
        <v>88</v>
      </c>
      <c r="J122" s="27"/>
      <c r="K122" s="29">
        <f>H122</f>
        <v>440</v>
      </c>
      <c r="L122" s="29">
        <f t="shared" si="72"/>
        <v>264.8448551</v>
      </c>
      <c r="M122" s="29">
        <f>L134*(E122/100000)</f>
        <v>167.3551046</v>
      </c>
      <c r="N122" s="27">
        <f>K122-M122</f>
        <v>272.6448954</v>
      </c>
      <c r="O122" s="42">
        <v>32.0</v>
      </c>
      <c r="P122" s="46">
        <v>46.792</v>
      </c>
      <c r="Q122" s="28">
        <f>N122*P122</f>
        <v>12757.59994</v>
      </c>
    </row>
    <row r="123">
      <c r="A123" s="32"/>
      <c r="B123" s="32"/>
      <c r="C123" s="24" t="s">
        <v>42</v>
      </c>
      <c r="D123" s="56">
        <v>2.0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2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364.0</v>
      </c>
      <c r="E124" s="59">
        <v>213836.0</v>
      </c>
      <c r="F124" s="58">
        <v>170.2</v>
      </c>
      <c r="G124" s="29">
        <v>1.32</v>
      </c>
      <c r="H124" s="28">
        <f>D124*G124</f>
        <v>480.48</v>
      </c>
      <c r="I124" s="28">
        <f>H124-D124</f>
        <v>116.48</v>
      </c>
      <c r="J124" s="27"/>
      <c r="K124" s="29">
        <f>SUM(K121:K123)</f>
        <v>480.48</v>
      </c>
      <c r="L124" s="29">
        <f t="shared" ref="L124:L126" si="73">K124/(E124/100000)</f>
        <v>224.6955611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9.0</v>
      </c>
      <c r="E125" s="57">
        <v>32128.0</v>
      </c>
      <c r="F125" s="56" t="s">
        <v>60</v>
      </c>
      <c r="G125" s="27"/>
      <c r="H125" s="28"/>
      <c r="I125" s="28"/>
      <c r="J125" s="27">
        <f t="shared" ref="J125:J126" si="74">(0.5/48.7)*I121</f>
        <v>0.2924024641</v>
      </c>
      <c r="K125" s="29">
        <f t="shared" ref="K125:K126" si="75">D125-J125</f>
        <v>8.707597536</v>
      </c>
      <c r="L125" s="29">
        <f t="shared" si="73"/>
        <v>27.10283098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488.0</v>
      </c>
      <c r="E126" s="57">
        <v>988041.0</v>
      </c>
      <c r="F126" s="56">
        <v>49.4</v>
      </c>
      <c r="G126" s="27"/>
      <c r="H126" s="28"/>
      <c r="I126" s="28"/>
      <c r="J126" s="27">
        <f t="shared" si="74"/>
        <v>0.9034907598</v>
      </c>
      <c r="K126" s="29">
        <f t="shared" si="75"/>
        <v>487.0965092</v>
      </c>
      <c r="L126" s="29">
        <f t="shared" si="73"/>
        <v>49.2992203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0.0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0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497.0</v>
      </c>
      <c r="E128" s="59">
        <v>1020169.0</v>
      </c>
      <c r="F128" s="58">
        <v>48.7</v>
      </c>
      <c r="G128" s="29"/>
      <c r="H128" s="28"/>
      <c r="I128" s="28"/>
      <c r="J128" s="27"/>
      <c r="K128" s="29">
        <f>SUM(K125:K127)</f>
        <v>495.8041068</v>
      </c>
      <c r="L128" s="29">
        <f t="shared" ref="L128:L130" si="76">K128/(E128/100000)</f>
        <v>48.60019338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34.0</v>
      </c>
      <c r="E129" s="57">
        <v>125012.0</v>
      </c>
      <c r="F129" s="56">
        <v>27.2</v>
      </c>
      <c r="G129" s="27"/>
      <c r="H129" s="28"/>
      <c r="I129" s="28"/>
      <c r="J129" s="27">
        <f t="shared" ref="J129:J130" si="77">(3.6/48.7)*I121</f>
        <v>2.105297741</v>
      </c>
      <c r="K129" s="29">
        <f t="shared" ref="K129:K130" si="78">D129-J129</f>
        <v>31.89470226</v>
      </c>
      <c r="L129" s="29">
        <f t="shared" si="76"/>
        <v>25.51331253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5602.0</v>
      </c>
      <c r="E130" s="57">
        <v>2642030.0</v>
      </c>
      <c r="F130" s="56">
        <v>212.0</v>
      </c>
      <c r="G130" s="27"/>
      <c r="H130" s="28"/>
      <c r="I130" s="28"/>
      <c r="J130" s="27">
        <f t="shared" si="77"/>
        <v>6.50513347</v>
      </c>
      <c r="K130" s="29">
        <f t="shared" si="78"/>
        <v>5595.494867</v>
      </c>
      <c r="L130" s="29">
        <f t="shared" si="76"/>
        <v>211.7877112</v>
      </c>
      <c r="M130" s="29">
        <f>L134*(E130/100000)</f>
        <v>2661.433215</v>
      </c>
      <c r="N130" s="27">
        <f>K130-M130</f>
        <v>2934.061652</v>
      </c>
      <c r="O130" s="42">
        <v>32.0</v>
      </c>
      <c r="P130" s="46">
        <v>46.792</v>
      </c>
      <c r="Q130" s="28">
        <f>N130*P130</f>
        <v>137290.6128</v>
      </c>
    </row>
    <row r="131">
      <c r="A131" s="32"/>
      <c r="B131" s="32"/>
      <c r="C131" s="24" t="s">
        <v>42</v>
      </c>
      <c r="D131" s="56">
        <v>35.0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35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5671.0</v>
      </c>
      <c r="E132" s="59">
        <v>2767042.0</v>
      </c>
      <c r="F132" s="58">
        <v>204.9</v>
      </c>
      <c r="G132" s="29"/>
      <c r="H132" s="28"/>
      <c r="I132" s="28"/>
      <c r="J132" s="27"/>
      <c r="K132" s="29">
        <f>SUM(K129:K131)</f>
        <v>5662.389569</v>
      </c>
      <c r="L132" s="29">
        <f t="shared" ref="L132:L134" si="79">K132/(E132/100000)</f>
        <v>204.6369216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2817.0</v>
      </c>
      <c r="E133" s="57">
        <v>2845921.0</v>
      </c>
      <c r="F133" s="56">
        <v>99.0</v>
      </c>
      <c r="G133" s="27"/>
      <c r="H133" s="28"/>
      <c r="I133" s="28"/>
      <c r="J133" s="27">
        <f t="shared" ref="J133:J134" si="80">(44.6/48.7)*I121</f>
        <v>26.08229979</v>
      </c>
      <c r="K133" s="29">
        <f t="shared" ref="K133:K134" si="81">D133-J133</f>
        <v>2790.9177</v>
      </c>
      <c r="L133" s="29">
        <f t="shared" si="79"/>
        <v>98.06729351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13938.0</v>
      </c>
      <c r="E134" s="57">
        <v>1.3756381E7</v>
      </c>
      <c r="F134" s="56">
        <v>101.3</v>
      </c>
      <c r="G134" s="27"/>
      <c r="H134" s="28"/>
      <c r="I134" s="28"/>
      <c r="J134" s="27">
        <f t="shared" si="80"/>
        <v>80.59137577</v>
      </c>
      <c r="K134" s="29">
        <f t="shared" si="81"/>
        <v>13857.40862</v>
      </c>
      <c r="L134" s="29">
        <f t="shared" si="79"/>
        <v>100.7344055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76.0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76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16831.0</v>
      </c>
      <c r="E136" s="59">
        <v>1.6602302E7</v>
      </c>
      <c r="F136" s="58">
        <v>101.4</v>
      </c>
      <c r="G136" s="29"/>
      <c r="H136" s="28"/>
      <c r="I136" s="28"/>
      <c r="J136" s="27"/>
      <c r="K136" s="29">
        <f>SUM(K133:K135)</f>
        <v>16724.32632</v>
      </c>
      <c r="L136" s="29">
        <f t="shared" ref="L136:L139" si="82">K136/(E136/100000)</f>
        <v>100.7349844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23363.0</v>
      </c>
      <c r="E137" s="59">
        <v>2.0603349E7</v>
      </c>
      <c r="F137" s="58">
        <v>113.4</v>
      </c>
      <c r="G137" s="29"/>
      <c r="H137" s="28"/>
      <c r="I137" s="28"/>
      <c r="J137" s="27"/>
      <c r="K137" s="29">
        <f>SUM(K136,K132,K128,K124)</f>
        <v>23363</v>
      </c>
      <c r="L137" s="29">
        <f t="shared" si="82"/>
        <v>113.3941865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16.0</v>
      </c>
      <c r="E138" s="57">
        <v>45291.0</v>
      </c>
      <c r="F138" s="56" t="s">
        <v>60</v>
      </c>
      <c r="G138" s="27"/>
      <c r="H138" s="28"/>
      <c r="I138" s="28">
        <f>I141-I139</f>
        <v>36.21</v>
      </c>
      <c r="J138" s="27"/>
      <c r="K138" s="29">
        <f>D138+I138</f>
        <v>52.21</v>
      </c>
      <c r="L138" s="29">
        <f t="shared" si="82"/>
        <v>115.2767658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435.0</v>
      </c>
      <c r="E139" s="57">
        <v>186503.0</v>
      </c>
      <c r="F139" s="56">
        <v>233.2</v>
      </c>
      <c r="G139" s="27">
        <v>1.25</v>
      </c>
      <c r="H139" s="28">
        <f>D139*G139</f>
        <v>543.75</v>
      </c>
      <c r="I139" s="28">
        <f>H139-D139</f>
        <v>108.75</v>
      </c>
      <c r="J139" s="27"/>
      <c r="K139" s="29">
        <f>H139</f>
        <v>543.75</v>
      </c>
      <c r="L139" s="29">
        <f t="shared" si="82"/>
        <v>291.55027</v>
      </c>
      <c r="M139" s="29">
        <f>L151*(E139/100000)</f>
        <v>268.2729697</v>
      </c>
      <c r="N139" s="27">
        <f>K139-M139</f>
        <v>275.4770303</v>
      </c>
      <c r="O139" s="42">
        <v>37.0</v>
      </c>
      <c r="P139" s="46">
        <v>42.05</v>
      </c>
      <c r="Q139" s="28">
        <f>N139*P139</f>
        <v>11583.80912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453.0</v>
      </c>
      <c r="E141" s="59">
        <v>231794.0</v>
      </c>
      <c r="F141" s="58">
        <v>195.4</v>
      </c>
      <c r="G141" s="29">
        <v>1.32</v>
      </c>
      <c r="H141" s="28">
        <f>D141*G141</f>
        <v>597.96</v>
      </c>
      <c r="I141" s="28">
        <f>H141-D141</f>
        <v>144.96</v>
      </c>
      <c r="J141" s="27"/>
      <c r="K141" s="29">
        <f>SUM(K138:K140)</f>
        <v>597.96</v>
      </c>
      <c r="L141" s="29">
        <f t="shared" ref="L141:L143" si="83">K141/(E141/100000)</f>
        <v>257.9704393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6.0</v>
      </c>
      <c r="E142" s="57">
        <v>29066.0</v>
      </c>
      <c r="F142" s="56" t="s">
        <v>60</v>
      </c>
      <c r="G142" s="27"/>
      <c r="H142" s="28"/>
      <c r="I142" s="28"/>
      <c r="J142" s="27">
        <f t="shared" ref="J142:J143" si="84">(0.5/48.7)*I138</f>
        <v>0.3717659138</v>
      </c>
      <c r="K142" s="29">
        <f t="shared" ref="K142:K143" si="85">D142-J142</f>
        <v>5.628234086</v>
      </c>
      <c r="L142" s="29">
        <f t="shared" si="83"/>
        <v>19.36363478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654.0</v>
      </c>
      <c r="E143" s="57">
        <v>967367.0</v>
      </c>
      <c r="F143" s="56">
        <v>67.6</v>
      </c>
      <c r="G143" s="27"/>
      <c r="H143" s="28"/>
      <c r="I143" s="28"/>
      <c r="J143" s="27">
        <f t="shared" si="84"/>
        <v>1.116529774</v>
      </c>
      <c r="K143" s="29">
        <f t="shared" si="85"/>
        <v>652.8834702</v>
      </c>
      <c r="L143" s="29">
        <f t="shared" si="83"/>
        <v>67.49077343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664.0</v>
      </c>
      <c r="E145" s="59">
        <v>996433.0</v>
      </c>
      <c r="F145" s="58">
        <v>66.6</v>
      </c>
      <c r="G145" s="29"/>
      <c r="H145" s="28"/>
      <c r="I145" s="28"/>
      <c r="J145" s="27"/>
      <c r="K145" s="29">
        <f>SUM(K142:K144)</f>
        <v>662.5117043</v>
      </c>
      <c r="L145" s="29">
        <f t="shared" ref="L145:L147" si="86">K145/(E145/100000)</f>
        <v>66.48833432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46.0</v>
      </c>
      <c r="E146" s="57">
        <v>109925.0</v>
      </c>
      <c r="F146" s="56">
        <v>41.8</v>
      </c>
      <c r="G146" s="27"/>
      <c r="H146" s="28"/>
      <c r="I146" s="28"/>
      <c r="J146" s="27">
        <f t="shared" ref="J146:J147" si="87">(3.6/48.7)*I138</f>
        <v>2.676714579</v>
      </c>
      <c r="K146" s="29">
        <f t="shared" ref="K146:K147" si="88">D146-J146</f>
        <v>43.32328542</v>
      </c>
      <c r="L146" s="29">
        <f t="shared" si="86"/>
        <v>39.41167653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8563.0</v>
      </c>
      <c r="E147" s="57">
        <v>2841540.0</v>
      </c>
      <c r="F147" s="56">
        <v>301.4</v>
      </c>
      <c r="G147" s="27"/>
      <c r="H147" s="28"/>
      <c r="I147" s="28"/>
      <c r="J147" s="27">
        <f t="shared" si="87"/>
        <v>8.039014374</v>
      </c>
      <c r="K147" s="29">
        <f t="shared" si="88"/>
        <v>8554.960986</v>
      </c>
      <c r="L147" s="29">
        <f t="shared" si="86"/>
        <v>301.0677656</v>
      </c>
      <c r="M147" s="29">
        <f>L151*(E147/100000)</f>
        <v>4087.378618</v>
      </c>
      <c r="N147" s="27">
        <f>K147-M147</f>
        <v>4467.582368</v>
      </c>
      <c r="O147" s="42">
        <v>37.0</v>
      </c>
      <c r="P147" s="46">
        <v>42.05</v>
      </c>
      <c r="Q147" s="28">
        <f>N147*P147</f>
        <v>187861.8386</v>
      </c>
    </row>
    <row r="148">
      <c r="A148" s="32"/>
      <c r="B148" s="32"/>
      <c r="C148" s="24" t="s">
        <v>42</v>
      </c>
      <c r="D148" s="56">
        <v>54.0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54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8663.0</v>
      </c>
      <c r="E149" s="59">
        <v>2951465.0</v>
      </c>
      <c r="F149" s="58">
        <v>293.5</v>
      </c>
      <c r="G149" s="29"/>
      <c r="H149" s="28"/>
      <c r="I149" s="28"/>
      <c r="J149" s="27"/>
      <c r="K149" s="29">
        <f>SUM(K146:K148)</f>
        <v>8652.284271</v>
      </c>
      <c r="L149" s="29">
        <f t="shared" ref="L149:L151" si="89">K149/(E149/100000)</f>
        <v>293.1521895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3556.0</v>
      </c>
      <c r="E150" s="57">
        <v>2542683.0</v>
      </c>
      <c r="F150" s="56">
        <v>139.9</v>
      </c>
      <c r="G150" s="27"/>
      <c r="H150" s="28"/>
      <c r="I150" s="28"/>
      <c r="J150" s="27">
        <f t="shared" ref="J150:J151" si="90">(44.6/48.7)*I138</f>
        <v>33.16151951</v>
      </c>
      <c r="K150" s="29">
        <f t="shared" ref="K150:K151" si="91">D150-J150</f>
        <v>3522.83848</v>
      </c>
      <c r="L150" s="29">
        <f t="shared" si="89"/>
        <v>138.5480801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23345.0</v>
      </c>
      <c r="E151" s="57">
        <v>1.6160174E7</v>
      </c>
      <c r="F151" s="56">
        <v>144.5</v>
      </c>
      <c r="G151" s="27"/>
      <c r="H151" s="28"/>
      <c r="I151" s="28"/>
      <c r="J151" s="27">
        <f t="shared" si="90"/>
        <v>99.59445585</v>
      </c>
      <c r="K151" s="29">
        <f t="shared" si="91"/>
        <v>23245.40554</v>
      </c>
      <c r="L151" s="29">
        <f t="shared" si="89"/>
        <v>143.8437825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123.0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123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27024.0</v>
      </c>
      <c r="E153" s="59">
        <v>1.8702857E7</v>
      </c>
      <c r="F153" s="58">
        <v>144.5</v>
      </c>
      <c r="G153" s="29"/>
      <c r="H153" s="28"/>
      <c r="I153" s="28"/>
      <c r="J153" s="27"/>
      <c r="K153" s="29">
        <f>SUM(K150:K152)</f>
        <v>26891.24402</v>
      </c>
      <c r="L153" s="29">
        <f t="shared" ref="L153:L156" si="92">K153/(E153/100000)</f>
        <v>143.7814769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36804.0</v>
      </c>
      <c r="E154" s="59">
        <v>2.2882549E7</v>
      </c>
      <c r="F154" s="58">
        <v>160.8</v>
      </c>
      <c r="G154" s="29"/>
      <c r="H154" s="28"/>
      <c r="I154" s="28"/>
      <c r="J154" s="27"/>
      <c r="K154" s="29">
        <f>SUM(K153,K149,K145,K141)</f>
        <v>36804</v>
      </c>
      <c r="L154" s="29">
        <f t="shared" si="92"/>
        <v>160.8387247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9.0</v>
      </c>
      <c r="E155" s="57">
        <v>36867.0</v>
      </c>
      <c r="F155" s="56" t="s">
        <v>60</v>
      </c>
      <c r="G155" s="27"/>
      <c r="H155" s="28"/>
      <c r="I155" s="28">
        <f>I158-I156</f>
        <v>42.68</v>
      </c>
      <c r="J155" s="27"/>
      <c r="K155" s="29">
        <f>D155+I155</f>
        <v>51.68</v>
      </c>
      <c r="L155" s="29">
        <f t="shared" si="92"/>
        <v>140.1795644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564.0</v>
      </c>
      <c r="E156" s="57">
        <v>175103.0</v>
      </c>
      <c r="F156" s="56">
        <v>322.1</v>
      </c>
      <c r="G156" s="27">
        <v>1.25</v>
      </c>
      <c r="H156" s="28">
        <f>D156*G156</f>
        <v>705</v>
      </c>
      <c r="I156" s="28">
        <f>H156-D156</f>
        <v>141</v>
      </c>
      <c r="J156" s="27"/>
      <c r="K156" s="29">
        <f>H156</f>
        <v>705</v>
      </c>
      <c r="L156" s="29">
        <f t="shared" si="92"/>
        <v>402.6201721</v>
      </c>
      <c r="M156" s="29">
        <f>L168*(E156/100000)</f>
        <v>368.0189636</v>
      </c>
      <c r="N156" s="27">
        <f>K156-M156</f>
        <v>336.9810364</v>
      </c>
      <c r="O156" s="42">
        <v>42.0</v>
      </c>
      <c r="P156" s="46">
        <v>37.39</v>
      </c>
      <c r="Q156" s="28">
        <f>N156*P156</f>
        <v>12599.72095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574.0</v>
      </c>
      <c r="E158" s="59">
        <v>211970.0</v>
      </c>
      <c r="F158" s="58">
        <v>270.8</v>
      </c>
      <c r="G158" s="29">
        <v>1.32</v>
      </c>
      <c r="H158" s="28">
        <f>D158*G158</f>
        <v>757.68</v>
      </c>
      <c r="I158" s="28">
        <f>H158-D158</f>
        <v>183.68</v>
      </c>
      <c r="J158" s="27"/>
      <c r="K158" s="29">
        <f>SUM(K155:K157)</f>
        <v>757.68</v>
      </c>
      <c r="L158" s="29">
        <f t="shared" ref="L158:L160" si="93">K158/(E158/100000)</f>
        <v>357.4468085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10.0</v>
      </c>
      <c r="E159" s="57">
        <v>23377.0</v>
      </c>
      <c r="F159" s="56" t="s">
        <v>60</v>
      </c>
      <c r="G159" s="27"/>
      <c r="H159" s="28"/>
      <c r="I159" s="28"/>
      <c r="J159" s="27">
        <f t="shared" ref="J159:J160" si="94">(0.5/48.7)*I155</f>
        <v>0.4381930185</v>
      </c>
      <c r="K159" s="29">
        <f t="shared" ref="K159:K160" si="95">D159-J159</f>
        <v>9.561806982</v>
      </c>
      <c r="L159" s="29">
        <f t="shared" si="93"/>
        <v>40.90262643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896.0</v>
      </c>
      <c r="E160" s="57">
        <v>895251.0</v>
      </c>
      <c r="F160" s="56">
        <v>100.1</v>
      </c>
      <c r="G160" s="27"/>
      <c r="H160" s="28"/>
      <c r="I160" s="28"/>
      <c r="J160" s="27">
        <f t="shared" si="94"/>
        <v>1.447638604</v>
      </c>
      <c r="K160" s="29">
        <f t="shared" si="95"/>
        <v>894.5523614</v>
      </c>
      <c r="L160" s="29">
        <f t="shared" si="93"/>
        <v>99.92196171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917.0</v>
      </c>
      <c r="E162" s="59">
        <v>918628.0</v>
      </c>
      <c r="F162" s="58">
        <v>99.8</v>
      </c>
      <c r="G162" s="29"/>
      <c r="H162" s="28"/>
      <c r="I162" s="28"/>
      <c r="J162" s="27"/>
      <c r="K162" s="29">
        <f>SUM(K159:K161)</f>
        <v>915.1141684</v>
      </c>
      <c r="L162" s="29">
        <f t="shared" ref="L162:L164" si="96">K162/(E162/100000)</f>
        <v>99.61749134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81.0</v>
      </c>
      <c r="E163" s="57">
        <v>90420.0</v>
      </c>
      <c r="F163" s="56">
        <v>89.6</v>
      </c>
      <c r="G163" s="27"/>
      <c r="H163" s="28"/>
      <c r="I163" s="28"/>
      <c r="J163" s="27">
        <f t="shared" ref="J163:J164" si="97">(3.6/48.7)*I155</f>
        <v>3.154989733</v>
      </c>
      <c r="K163" s="29">
        <f t="shared" ref="K163:K164" si="98">D163-J163</f>
        <v>77.84501027</v>
      </c>
      <c r="L163" s="29">
        <f t="shared" si="96"/>
        <v>86.09268997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12207.0</v>
      </c>
      <c r="E164" s="57">
        <v>2669053.0</v>
      </c>
      <c r="F164" s="56">
        <v>457.4</v>
      </c>
      <c r="G164" s="27"/>
      <c r="H164" s="28"/>
      <c r="I164" s="28"/>
      <c r="J164" s="27">
        <f t="shared" si="97"/>
        <v>10.42299795</v>
      </c>
      <c r="K164" s="29">
        <f t="shared" si="98"/>
        <v>12196.577</v>
      </c>
      <c r="L164" s="29">
        <f t="shared" si="96"/>
        <v>456.9627131</v>
      </c>
      <c r="M164" s="29">
        <f>L168*(E164/100000)</f>
        <v>5609.624729</v>
      </c>
      <c r="N164" s="27">
        <f>K164-M164</f>
        <v>6586.952273</v>
      </c>
      <c r="O164" s="42">
        <v>42.0</v>
      </c>
      <c r="P164" s="46">
        <v>37.39</v>
      </c>
      <c r="Q164" s="28">
        <f>N164*P164</f>
        <v>246286.1455</v>
      </c>
    </row>
    <row r="165">
      <c r="A165" s="32"/>
      <c r="B165" s="32"/>
      <c r="C165" s="24" t="s">
        <v>42</v>
      </c>
      <c r="D165" s="56">
        <v>90.0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90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12378.0</v>
      </c>
      <c r="E166" s="59">
        <v>2759473.0</v>
      </c>
      <c r="F166" s="58">
        <v>448.6</v>
      </c>
      <c r="G166" s="29"/>
      <c r="H166" s="28"/>
      <c r="I166" s="28"/>
      <c r="J166" s="27"/>
      <c r="K166" s="29">
        <f>SUM(K163:K165)</f>
        <v>12364.42201</v>
      </c>
      <c r="L166" s="29">
        <f t="shared" ref="L166:L168" si="99">K166/(E166/100000)</f>
        <v>448.0718605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4074.0</v>
      </c>
      <c r="E167" s="57">
        <v>2052733.0</v>
      </c>
      <c r="F167" s="56">
        <v>198.5</v>
      </c>
      <c r="G167" s="27"/>
      <c r="H167" s="28"/>
      <c r="I167" s="28"/>
      <c r="J167" s="27">
        <f t="shared" ref="J167:J168" si="100">(44.6/48.7)*I155</f>
        <v>39.08681725</v>
      </c>
      <c r="K167" s="29">
        <f t="shared" ref="K167:K168" si="101">D167-J167</f>
        <v>4034.913183</v>
      </c>
      <c r="L167" s="29">
        <f t="shared" si="99"/>
        <v>196.5629813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34285.0</v>
      </c>
      <c r="E168" s="57">
        <v>1.6251324E7</v>
      </c>
      <c r="F168" s="56">
        <v>211.0</v>
      </c>
      <c r="G168" s="27"/>
      <c r="H168" s="28"/>
      <c r="I168" s="28"/>
      <c r="J168" s="27">
        <f t="shared" si="100"/>
        <v>129.1293634</v>
      </c>
      <c r="K168" s="29">
        <f t="shared" si="101"/>
        <v>34155.87064</v>
      </c>
      <c r="L168" s="29">
        <f t="shared" si="99"/>
        <v>210.1728489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224.0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224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38583.0</v>
      </c>
      <c r="E170" s="59">
        <v>1.8304057E7</v>
      </c>
      <c r="F170" s="58">
        <v>210.8</v>
      </c>
      <c r="G170" s="29"/>
      <c r="H170" s="28"/>
      <c r="I170" s="28"/>
      <c r="J170" s="27"/>
      <c r="K170" s="29">
        <f>SUM(K167:K169)</f>
        <v>38414.78382</v>
      </c>
      <c r="L170" s="29">
        <f t="shared" ref="L170:L173" si="102">K170/(E170/100000)</f>
        <v>209.8703245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52452.0</v>
      </c>
      <c r="E171" s="59">
        <v>2.2194128E7</v>
      </c>
      <c r="F171" s="58">
        <v>236.3</v>
      </c>
      <c r="G171" s="29"/>
      <c r="H171" s="28"/>
      <c r="I171" s="28"/>
      <c r="J171" s="27"/>
      <c r="K171" s="29">
        <f>SUM(K170,K166,K162,K158)</f>
        <v>52452</v>
      </c>
      <c r="L171" s="29">
        <f t="shared" si="102"/>
        <v>236.3327814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14.0</v>
      </c>
      <c r="E172" s="57">
        <v>26764.0</v>
      </c>
      <c r="F172" s="56" t="s">
        <v>60</v>
      </c>
      <c r="G172" s="27"/>
      <c r="H172" s="28"/>
      <c r="I172" s="28">
        <f>I175-I173</f>
        <v>69.94</v>
      </c>
      <c r="J172" s="27"/>
      <c r="K172" s="29">
        <f>D172+I172</f>
        <v>83.94</v>
      </c>
      <c r="L172" s="29">
        <f t="shared" si="102"/>
        <v>313.6302496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611.0</v>
      </c>
      <c r="E173" s="57">
        <v>148767.0</v>
      </c>
      <c r="F173" s="56">
        <v>410.7</v>
      </c>
      <c r="G173" s="27">
        <v>1.42</v>
      </c>
      <c r="H173" s="28">
        <f>D173*G173</f>
        <v>867.62</v>
      </c>
      <c r="I173" s="28">
        <f>H173-D173</f>
        <v>256.62</v>
      </c>
      <c r="J173" s="27"/>
      <c r="K173" s="29">
        <f>H173</f>
        <v>867.62</v>
      </c>
      <c r="L173" s="29">
        <f t="shared" si="102"/>
        <v>583.2072973</v>
      </c>
      <c r="M173" s="29">
        <f>L185*(E172/100000)</f>
        <v>82.57330066</v>
      </c>
      <c r="N173" s="27">
        <f>K173-M173</f>
        <v>785.0466993</v>
      </c>
      <c r="O173" s="42">
        <v>47.0</v>
      </c>
      <c r="P173" s="46">
        <v>32.838</v>
      </c>
      <c r="Q173" s="28">
        <f>N173*P173</f>
        <v>25779.36351</v>
      </c>
    </row>
    <row r="174">
      <c r="A174" s="32"/>
      <c r="B174" s="32"/>
      <c r="C174" s="24" t="s">
        <v>42</v>
      </c>
      <c r="D174" s="56">
        <v>3.0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628.0</v>
      </c>
      <c r="E175" s="59">
        <v>175531.0</v>
      </c>
      <c r="F175" s="58">
        <v>357.8</v>
      </c>
      <c r="G175" s="29">
        <v>1.52</v>
      </c>
      <c r="H175" s="28">
        <f>D175*G175</f>
        <v>954.56</v>
      </c>
      <c r="I175" s="28">
        <f>H175-D175</f>
        <v>326.56</v>
      </c>
      <c r="J175" s="27"/>
      <c r="K175" s="29">
        <f>SUM(K172:K174)</f>
        <v>954.56</v>
      </c>
      <c r="L175" s="29">
        <f t="shared" ref="L175:L177" si="103">K175/(E175/100000)</f>
        <v>543.8127738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19.0</v>
      </c>
      <c r="E176" s="57">
        <v>17557.0</v>
      </c>
      <c r="F176" s="56" t="s">
        <v>60</v>
      </c>
      <c r="G176" s="27"/>
      <c r="H176" s="28"/>
      <c r="I176" s="28"/>
      <c r="J176" s="27">
        <f t="shared" ref="J176:J177" si="104">(0.5/48.7)*I172</f>
        <v>0.7180698152</v>
      </c>
      <c r="K176" s="29">
        <f t="shared" ref="K176:K177" si="105">D176-J176</f>
        <v>18.28193018</v>
      </c>
      <c r="L176" s="29">
        <f t="shared" si="103"/>
        <v>104.1290094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1265.0</v>
      </c>
      <c r="E177" s="57">
        <v>779606.0</v>
      </c>
      <c r="F177" s="56">
        <v>162.3</v>
      </c>
      <c r="G177" s="27"/>
      <c r="H177" s="28"/>
      <c r="I177" s="28"/>
      <c r="J177" s="27">
        <f t="shared" si="104"/>
        <v>2.634702259</v>
      </c>
      <c r="K177" s="29">
        <f t="shared" si="105"/>
        <v>1262.365298</v>
      </c>
      <c r="L177" s="29">
        <f t="shared" si="103"/>
        <v>161.923497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1293.0</v>
      </c>
      <c r="E179" s="59">
        <v>797163.0</v>
      </c>
      <c r="F179" s="58">
        <v>162.2</v>
      </c>
      <c r="G179" s="29"/>
      <c r="H179" s="28"/>
      <c r="I179" s="28"/>
      <c r="J179" s="27"/>
      <c r="K179" s="29">
        <f>SUM(K176:K178)</f>
        <v>1289.647228</v>
      </c>
      <c r="L179" s="29">
        <f t="shared" ref="L179:L181" si="106">K179/(E179/100000)</f>
        <v>161.7796144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66.0</v>
      </c>
      <c r="E180" s="57">
        <v>69931.0</v>
      </c>
      <c r="F180" s="56">
        <v>94.4</v>
      </c>
      <c r="G180" s="27"/>
      <c r="H180" s="28"/>
      <c r="I180" s="28"/>
      <c r="J180" s="27">
        <f t="shared" ref="J180:J181" si="107">(3.6/48.7)*I172</f>
        <v>5.170102669</v>
      </c>
      <c r="K180" s="29">
        <f t="shared" ref="K180:K181" si="108">D180-J180</f>
        <v>60.82989733</v>
      </c>
      <c r="L180" s="29">
        <f t="shared" si="106"/>
        <v>86.98559627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15131.0</v>
      </c>
      <c r="E181" s="57">
        <v>2219912.0</v>
      </c>
      <c r="F181" s="56">
        <v>681.6</v>
      </c>
      <c r="G181" s="27"/>
      <c r="H181" s="28"/>
      <c r="I181" s="28"/>
      <c r="J181" s="27">
        <f t="shared" si="107"/>
        <v>18.96985626</v>
      </c>
      <c r="K181" s="29">
        <f t="shared" si="108"/>
        <v>15112.03014</v>
      </c>
      <c r="L181" s="29">
        <f t="shared" si="106"/>
        <v>680.7490632</v>
      </c>
      <c r="M181" s="29">
        <f>L185*(E181/100000)</f>
        <v>6848.956098</v>
      </c>
      <c r="N181" s="27">
        <f>K181-M181</f>
        <v>8263.074046</v>
      </c>
      <c r="O181" s="42">
        <v>47.0</v>
      </c>
      <c r="P181" s="46">
        <v>32.838</v>
      </c>
      <c r="Q181" s="28">
        <f>N181*P181</f>
        <v>271342.8255</v>
      </c>
    </row>
    <row r="182">
      <c r="A182" s="32"/>
      <c r="B182" s="32"/>
      <c r="C182" s="24" t="s">
        <v>42</v>
      </c>
      <c r="D182" s="56">
        <v>107.0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107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15304.0</v>
      </c>
      <c r="E183" s="59">
        <v>2289843.0</v>
      </c>
      <c r="F183" s="58">
        <v>668.3</v>
      </c>
      <c r="G183" s="29"/>
      <c r="H183" s="28"/>
      <c r="I183" s="28"/>
      <c r="J183" s="27"/>
      <c r="K183" s="29">
        <f>SUM(K180:K182)</f>
        <v>15279.86004</v>
      </c>
      <c r="L183" s="29">
        <f t="shared" ref="L183:L185" si="109">K183/(E183/100000)</f>
        <v>667.2885452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4668.0</v>
      </c>
      <c r="E184" s="57">
        <v>1566561.0</v>
      </c>
      <c r="F184" s="56">
        <v>298.0</v>
      </c>
      <c r="G184" s="27"/>
      <c r="H184" s="28"/>
      <c r="I184" s="28"/>
      <c r="J184" s="27">
        <f t="shared" ref="J184:J185" si="110">(44.6/48.7)*I172</f>
        <v>64.05182752</v>
      </c>
      <c r="K184" s="29">
        <f t="shared" ref="K184:K185" si="111">D184-J184</f>
        <v>4603.948172</v>
      </c>
      <c r="L184" s="29">
        <f t="shared" si="109"/>
        <v>293.8888542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45974.0</v>
      </c>
      <c r="E185" s="57">
        <v>1.4825109E7</v>
      </c>
      <c r="F185" s="56">
        <v>310.1</v>
      </c>
      <c r="G185" s="27"/>
      <c r="H185" s="28"/>
      <c r="I185" s="28"/>
      <c r="J185" s="27">
        <f t="shared" si="110"/>
        <v>235.0154415</v>
      </c>
      <c r="K185" s="29">
        <f t="shared" si="111"/>
        <v>45738.98456</v>
      </c>
      <c r="L185" s="29">
        <f t="shared" si="109"/>
        <v>308.5237657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253.0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253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50895.0</v>
      </c>
      <c r="E187" s="59">
        <v>1.639167E7</v>
      </c>
      <c r="F187" s="58">
        <v>310.5</v>
      </c>
      <c r="G187" s="29"/>
      <c r="H187" s="28"/>
      <c r="I187" s="28"/>
      <c r="J187" s="27"/>
      <c r="K187" s="29">
        <f>SUM(K184:K186)</f>
        <v>50595.93273</v>
      </c>
      <c r="L187" s="29">
        <f t="shared" ref="L187:L190" si="112">K187/(E187/100000)</f>
        <v>308.668566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68120.0</v>
      </c>
      <c r="E188" s="59">
        <v>1.9654207E7</v>
      </c>
      <c r="F188" s="58">
        <v>346.6</v>
      </c>
      <c r="G188" s="29"/>
      <c r="H188" s="28"/>
      <c r="I188" s="28"/>
      <c r="J188" s="27"/>
      <c r="K188" s="29">
        <f>SUM(K187,K183,K179,K175)</f>
        <v>68120</v>
      </c>
      <c r="L188" s="29">
        <f t="shared" si="112"/>
        <v>346.5924624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15.0</v>
      </c>
      <c r="E189" s="57">
        <v>18570.0</v>
      </c>
      <c r="F189" s="56" t="s">
        <v>60</v>
      </c>
      <c r="G189" s="27"/>
      <c r="H189" s="28"/>
      <c r="I189" s="28">
        <f>I192-I190</f>
        <v>77.14</v>
      </c>
      <c r="J189" s="27"/>
      <c r="K189" s="29">
        <f>D189+I189</f>
        <v>92.14</v>
      </c>
      <c r="L189" s="29">
        <f t="shared" si="112"/>
        <v>496.176629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683.0</v>
      </c>
      <c r="E190" s="57">
        <v>119893.0</v>
      </c>
      <c r="F190" s="56">
        <v>569.7</v>
      </c>
      <c r="G190" s="27">
        <v>1.42</v>
      </c>
      <c r="H190" s="28">
        <f>D190*G190</f>
        <v>969.86</v>
      </c>
      <c r="I190" s="28">
        <f>H190-D190</f>
        <v>286.86</v>
      </c>
      <c r="J190" s="27"/>
      <c r="K190" s="29">
        <f>H190</f>
        <v>969.86</v>
      </c>
      <c r="L190" s="29">
        <f t="shared" si="112"/>
        <v>808.9379697</v>
      </c>
      <c r="M190" s="29">
        <f>L202*(E190/100000)</f>
        <v>551.3811665</v>
      </c>
      <c r="N190" s="27">
        <f>K190-M190</f>
        <v>418.4788335</v>
      </c>
      <c r="O190" s="42">
        <v>52.0</v>
      </c>
      <c r="P190" s="46">
        <v>29.28</v>
      </c>
      <c r="Q190" s="28">
        <f>N190*P190</f>
        <v>12253.06025</v>
      </c>
    </row>
    <row r="191">
      <c r="A191" s="32"/>
      <c r="B191" s="32"/>
      <c r="C191" s="24" t="s">
        <v>42</v>
      </c>
      <c r="D191" s="56">
        <v>2.0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2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700.0</v>
      </c>
      <c r="E192" s="59">
        <v>138463.0</v>
      </c>
      <c r="F192" s="58">
        <v>505.6</v>
      </c>
      <c r="G192" s="29">
        <v>1.52</v>
      </c>
      <c r="H192" s="28">
        <f>D192*G192</f>
        <v>1064</v>
      </c>
      <c r="I192" s="28">
        <f>H192-D192</f>
        <v>364</v>
      </c>
      <c r="J192" s="27"/>
      <c r="K192" s="29">
        <f>SUM(K189:K191)</f>
        <v>1064</v>
      </c>
      <c r="L192" s="29">
        <f t="shared" ref="L192:L194" si="113">K192/(E192/100000)</f>
        <v>768.4363332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19.0</v>
      </c>
      <c r="E193" s="57">
        <v>12534.0</v>
      </c>
      <c r="F193" s="56" t="s">
        <v>60</v>
      </c>
      <c r="G193" s="27"/>
      <c r="H193" s="28"/>
      <c r="I193" s="28"/>
      <c r="J193" s="27">
        <f t="shared" ref="J193:J194" si="114">(0.5/48.7)*I189</f>
        <v>0.7919917864</v>
      </c>
      <c r="K193" s="29">
        <f t="shared" ref="K193:K194" si="115">D193-J193</f>
        <v>18.20800821</v>
      </c>
      <c r="L193" s="29">
        <f t="shared" si="113"/>
        <v>145.2689342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1558.0</v>
      </c>
      <c r="E194" s="57">
        <v>631357.0</v>
      </c>
      <c r="F194" s="56">
        <v>246.8</v>
      </c>
      <c r="G194" s="27"/>
      <c r="H194" s="28"/>
      <c r="I194" s="28"/>
      <c r="J194" s="27">
        <f t="shared" si="114"/>
        <v>2.945174538</v>
      </c>
      <c r="K194" s="29">
        <f t="shared" si="115"/>
        <v>1555.054825</v>
      </c>
      <c r="L194" s="29">
        <f t="shared" si="113"/>
        <v>246.3035692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1583.0</v>
      </c>
      <c r="E196" s="59">
        <v>643891.0</v>
      </c>
      <c r="F196" s="58">
        <v>245.8</v>
      </c>
      <c r="G196" s="29"/>
      <c r="H196" s="28"/>
      <c r="I196" s="28"/>
      <c r="J196" s="27"/>
      <c r="K196" s="29">
        <f>SUM(K193:K195)</f>
        <v>1579.262834</v>
      </c>
      <c r="L196" s="29">
        <f t="shared" ref="L196:L198" si="116">K196/(E196/100000)</f>
        <v>245.2686609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89.0</v>
      </c>
      <c r="E197" s="57">
        <v>51005.0</v>
      </c>
      <c r="F197" s="56">
        <v>174.5</v>
      </c>
      <c r="G197" s="27"/>
      <c r="H197" s="28"/>
      <c r="I197" s="28"/>
      <c r="J197" s="27">
        <f t="shared" ref="J197:J198" si="117">(3.6/48.7)*I189</f>
        <v>5.702340862</v>
      </c>
      <c r="K197" s="29">
        <f t="shared" ref="K197:K198" si="118">D197-J197</f>
        <v>83.29765914</v>
      </c>
      <c r="L197" s="29">
        <f t="shared" si="116"/>
        <v>163.3127324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16246.0</v>
      </c>
      <c r="E198" s="57">
        <v>1718458.0</v>
      </c>
      <c r="F198" s="56">
        <v>945.4</v>
      </c>
      <c r="G198" s="27"/>
      <c r="H198" s="28"/>
      <c r="I198" s="28"/>
      <c r="J198" s="27">
        <f t="shared" si="117"/>
        <v>21.20525667</v>
      </c>
      <c r="K198" s="29">
        <f t="shared" si="118"/>
        <v>16224.79474</v>
      </c>
      <c r="L198" s="29">
        <f t="shared" si="116"/>
        <v>944.14846</v>
      </c>
      <c r="M198" s="29">
        <f>L202*(E198/100000)</f>
        <v>7903.091728</v>
      </c>
      <c r="N198" s="27">
        <f>K198-M198</f>
        <v>8321.703015</v>
      </c>
      <c r="O198" s="42">
        <v>52.0</v>
      </c>
      <c r="P198" s="46">
        <v>29.28</v>
      </c>
      <c r="Q198" s="28">
        <f>N198*P198</f>
        <v>243659.4643</v>
      </c>
    </row>
    <row r="199">
      <c r="A199" s="32"/>
      <c r="B199" s="32"/>
      <c r="C199" s="24" t="s">
        <v>42</v>
      </c>
      <c r="D199" s="56">
        <v>120.0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16455.0</v>
      </c>
      <c r="E200" s="59">
        <v>1769463.0</v>
      </c>
      <c r="F200" s="58">
        <v>929.9</v>
      </c>
      <c r="G200" s="29"/>
      <c r="H200" s="28"/>
      <c r="I200" s="28"/>
      <c r="J200" s="27"/>
      <c r="K200" s="29">
        <f>SUM(K197:K199)</f>
        <v>16428.0924</v>
      </c>
      <c r="L200" s="29">
        <f t="shared" ref="L200:L202" si="119">K200/(E200/100000)</f>
        <v>928.4224876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4986.0</v>
      </c>
      <c r="E201" s="57">
        <v>1201099.0</v>
      </c>
      <c r="F201" s="56">
        <v>415.1</v>
      </c>
      <c r="G201" s="27"/>
      <c r="H201" s="28"/>
      <c r="I201" s="28"/>
      <c r="J201" s="27">
        <f t="shared" ref="J201:J202" si="120">(44.6/48.7)*I189</f>
        <v>70.64566735</v>
      </c>
      <c r="K201" s="29">
        <f t="shared" ref="K201:K202" si="121">D201-J201</f>
        <v>4915.354333</v>
      </c>
      <c r="L201" s="29">
        <f t="shared" si="119"/>
        <v>409.2380672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60834.0</v>
      </c>
      <c r="E202" s="57">
        <v>1.3170696E7</v>
      </c>
      <c r="F202" s="56">
        <v>461.9</v>
      </c>
      <c r="G202" s="27"/>
      <c r="H202" s="28"/>
      <c r="I202" s="28"/>
      <c r="J202" s="27">
        <f t="shared" si="120"/>
        <v>262.7095688</v>
      </c>
      <c r="K202" s="29">
        <f t="shared" si="121"/>
        <v>60571.29043</v>
      </c>
      <c r="L202" s="29">
        <f t="shared" si="119"/>
        <v>459.8943779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296.0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296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66116.0</v>
      </c>
      <c r="E204" s="59">
        <v>1.4371795E7</v>
      </c>
      <c r="F204" s="58">
        <v>460.0</v>
      </c>
      <c r="G204" s="29"/>
      <c r="H204" s="28"/>
      <c r="I204" s="28"/>
      <c r="J204" s="27"/>
      <c r="K204" s="29">
        <f>SUM(K201:K203)</f>
        <v>65782.64476</v>
      </c>
      <c r="L204" s="29">
        <f t="shared" ref="L204:L207" si="122">K204/(E204/100000)</f>
        <v>457.7204501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84854.0</v>
      </c>
      <c r="E205" s="59">
        <v>1.6923612E7</v>
      </c>
      <c r="F205" s="58">
        <v>501.4</v>
      </c>
      <c r="G205" s="29"/>
      <c r="H205" s="28"/>
      <c r="I205" s="28"/>
      <c r="J205" s="27"/>
      <c r="K205" s="29">
        <f>SUM(K204,K200,K196,K192)</f>
        <v>84854</v>
      </c>
      <c r="L205" s="29">
        <f t="shared" si="122"/>
        <v>501.3941468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23.0</v>
      </c>
      <c r="E206" s="57">
        <v>11723.0</v>
      </c>
      <c r="F206" s="56">
        <v>196.2</v>
      </c>
      <c r="G206" s="27"/>
      <c r="H206" s="28"/>
      <c r="I206" s="28">
        <f>I209-I207</f>
        <v>85.86</v>
      </c>
      <c r="J206" s="27"/>
      <c r="K206" s="29">
        <f>D206+I206</f>
        <v>108.86</v>
      </c>
      <c r="L206" s="29">
        <f t="shared" si="122"/>
        <v>928.6018937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756.0</v>
      </c>
      <c r="E207" s="57">
        <v>86125.0</v>
      </c>
      <c r="F207" s="56">
        <v>877.8</v>
      </c>
      <c r="G207" s="27">
        <v>1.28</v>
      </c>
      <c r="H207" s="28">
        <f>D207*G207</f>
        <v>967.68</v>
      </c>
      <c r="I207" s="28">
        <f>H207-D207</f>
        <v>211.68</v>
      </c>
      <c r="J207" s="27"/>
      <c r="K207" s="29">
        <f>H207</f>
        <v>967.68</v>
      </c>
      <c r="L207" s="29">
        <f t="shared" si="122"/>
        <v>1123.576197</v>
      </c>
      <c r="M207" s="29">
        <f>L219*(E207/100000)</f>
        <v>647.7420644</v>
      </c>
      <c r="N207" s="27">
        <f>K207-M207</f>
        <v>319.9379356</v>
      </c>
      <c r="O207" s="42">
        <v>57.0</v>
      </c>
      <c r="P207" s="46">
        <v>24.16</v>
      </c>
      <c r="Q207" s="28">
        <f>N207*P207</f>
        <v>7729.700525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783.0</v>
      </c>
      <c r="E209" s="59">
        <v>97848.0</v>
      </c>
      <c r="F209" s="58">
        <v>800.2</v>
      </c>
      <c r="G209" s="29">
        <v>1.38</v>
      </c>
      <c r="H209" s="28">
        <f>D209*G209</f>
        <v>1080.54</v>
      </c>
      <c r="I209" s="28">
        <f>H209-D209</f>
        <v>297.54</v>
      </c>
      <c r="J209" s="27"/>
      <c r="K209" s="29">
        <f>SUM(K206:K208)</f>
        <v>1080.54</v>
      </c>
      <c r="L209" s="29">
        <f t="shared" ref="L209:L211" si="123">K209/(E209/100000)</f>
        <v>1104.304636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23.0</v>
      </c>
      <c r="E210" s="57">
        <v>7916.0</v>
      </c>
      <c r="F210" s="56">
        <v>290.6</v>
      </c>
      <c r="G210" s="27"/>
      <c r="H210" s="28"/>
      <c r="I210" s="28"/>
      <c r="J210" s="27">
        <f t="shared" ref="J210:J211" si="124">(0.5/48.7)*I206</f>
        <v>0.8815195072</v>
      </c>
      <c r="K210" s="29">
        <f t="shared" ref="K210:K211" si="125">D210-J210</f>
        <v>22.11848049</v>
      </c>
      <c r="L210" s="29">
        <f t="shared" si="123"/>
        <v>279.4148622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1832.0</v>
      </c>
      <c r="E211" s="57">
        <v>441545.0</v>
      </c>
      <c r="F211" s="56">
        <v>414.9</v>
      </c>
      <c r="G211" s="27"/>
      <c r="H211" s="28"/>
      <c r="I211" s="28"/>
      <c r="J211" s="27">
        <f t="shared" si="124"/>
        <v>2.173305955</v>
      </c>
      <c r="K211" s="29">
        <f t="shared" si="125"/>
        <v>1829.826694</v>
      </c>
      <c r="L211" s="29">
        <f t="shared" si="123"/>
        <v>414.414543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1866.0</v>
      </c>
      <c r="E213" s="59">
        <v>449461.0</v>
      </c>
      <c r="F213" s="58">
        <v>415.2</v>
      </c>
      <c r="G213" s="29"/>
      <c r="H213" s="28"/>
      <c r="I213" s="28"/>
      <c r="J213" s="27"/>
      <c r="K213" s="29">
        <f>SUM(K210:K212)</f>
        <v>1862.945175</v>
      </c>
      <c r="L213" s="29">
        <f t="shared" ref="L213:L215" si="126">K213/(E213/100000)</f>
        <v>414.4842766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82.0</v>
      </c>
      <c r="E214" s="57">
        <v>34500.0</v>
      </c>
      <c r="F214" s="56">
        <v>237.7</v>
      </c>
      <c r="G214" s="27"/>
      <c r="H214" s="28"/>
      <c r="I214" s="28"/>
      <c r="J214" s="27">
        <f t="shared" ref="J214:J215" si="127">(3.6/48.7)*I206</f>
        <v>6.346940452</v>
      </c>
      <c r="K214" s="29">
        <f t="shared" ref="K214:K215" si="128">D214-J214</f>
        <v>75.65305955</v>
      </c>
      <c r="L214" s="29">
        <f t="shared" si="126"/>
        <v>219.2842306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18176.0</v>
      </c>
      <c r="E215" s="57">
        <v>1277516.0</v>
      </c>
      <c r="F215" s="60">
        <v>1422.8</v>
      </c>
      <c r="G215" s="27"/>
      <c r="H215" s="28"/>
      <c r="I215" s="28"/>
      <c r="J215" s="29">
        <f t="shared" si="127"/>
        <v>15.64780287</v>
      </c>
      <c r="K215" s="29">
        <f t="shared" si="128"/>
        <v>18160.3522</v>
      </c>
      <c r="L215" s="29">
        <f t="shared" si="126"/>
        <v>1421.536184</v>
      </c>
      <c r="M215" s="29">
        <f>L219*(E215/100000)</f>
        <v>9608.137603</v>
      </c>
      <c r="N215" s="29">
        <f>K215-M215</f>
        <v>8552.214594</v>
      </c>
      <c r="O215" s="42">
        <v>57.0</v>
      </c>
      <c r="P215" s="33">
        <v>24.16</v>
      </c>
      <c r="Q215" s="28">
        <f>N215*P215</f>
        <v>206621.5046</v>
      </c>
    </row>
    <row r="216">
      <c r="A216" s="32"/>
      <c r="B216" s="32"/>
      <c r="C216" s="24" t="s">
        <v>42</v>
      </c>
      <c r="D216" s="56">
        <v>101.0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101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18359.0</v>
      </c>
      <c r="E217" s="59">
        <v>1312016.0</v>
      </c>
      <c r="F217" s="61">
        <v>1399.3</v>
      </c>
      <c r="G217" s="27"/>
      <c r="H217" s="28"/>
      <c r="I217" s="28"/>
      <c r="J217" s="27"/>
      <c r="K217" s="29">
        <f>SUM(K214:K216)</f>
        <v>18337.00526</v>
      </c>
      <c r="L217" s="29">
        <f t="shared" ref="L217:L219" si="129">K217/(E217/100000)</f>
        <v>1397.620552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5367.0</v>
      </c>
      <c r="E218" s="57">
        <v>857642.0</v>
      </c>
      <c r="F218" s="56">
        <v>625.8</v>
      </c>
      <c r="G218" s="27"/>
      <c r="H218" s="28"/>
      <c r="I218" s="28"/>
      <c r="J218" s="27">
        <f t="shared" ref="J218:J219" si="130">(44.6/48.7)*I206</f>
        <v>78.63154004</v>
      </c>
      <c r="K218" s="29">
        <f t="shared" ref="K218:K219" si="131">D218-J218</f>
        <v>5288.36846</v>
      </c>
      <c r="L218" s="29">
        <f t="shared" si="129"/>
        <v>616.6172436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78170.0</v>
      </c>
      <c r="E219" s="57">
        <v>1.0367854E7</v>
      </c>
      <c r="F219" s="56">
        <v>754.0</v>
      </c>
      <c r="G219" s="27"/>
      <c r="H219" s="28"/>
      <c r="I219" s="28"/>
      <c r="J219" s="27">
        <f t="shared" si="130"/>
        <v>193.8588912</v>
      </c>
      <c r="K219" s="29">
        <f t="shared" si="131"/>
        <v>77976.14111</v>
      </c>
      <c r="L219" s="29">
        <f t="shared" si="129"/>
        <v>752.0952852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339.0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339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83876.0</v>
      </c>
      <c r="E221" s="59">
        <v>1.1225496E7</v>
      </c>
      <c r="F221" s="58">
        <v>747.2</v>
      </c>
      <c r="G221" s="29"/>
      <c r="H221" s="28"/>
      <c r="I221" s="28"/>
      <c r="J221" s="27"/>
      <c r="K221" s="29">
        <f>SUM(K218:K220)</f>
        <v>83603.50957</v>
      </c>
      <c r="L221" s="29">
        <f t="shared" ref="L221:L224" si="132">K221/(E221/100000)</f>
        <v>744.7645037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104884.0</v>
      </c>
      <c r="E222" s="59">
        <v>1.3084821E7</v>
      </c>
      <c r="F222" s="58">
        <v>801.6</v>
      </c>
      <c r="G222" s="29"/>
      <c r="H222" s="28"/>
      <c r="I222" s="28"/>
      <c r="J222" s="27"/>
      <c r="K222" s="29">
        <f>SUM(K221,K217,K213,K209)</f>
        <v>104884</v>
      </c>
      <c r="L222" s="29">
        <f t="shared" si="132"/>
        <v>801.5700024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22.0</v>
      </c>
      <c r="E223" s="57">
        <v>8242.0</v>
      </c>
      <c r="F223" s="56">
        <v>266.9</v>
      </c>
      <c r="G223" s="27"/>
      <c r="H223" s="28"/>
      <c r="I223" s="28">
        <f>I226-I224</f>
        <v>95.82</v>
      </c>
      <c r="J223" s="27"/>
      <c r="K223" s="29">
        <f>D223+I223</f>
        <v>117.82</v>
      </c>
      <c r="L223" s="29">
        <f t="shared" si="132"/>
        <v>1429.507401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867.0</v>
      </c>
      <c r="E224" s="57">
        <v>64348.0</v>
      </c>
      <c r="F224" s="60">
        <v>1347.4</v>
      </c>
      <c r="G224" s="27">
        <v>1.28</v>
      </c>
      <c r="H224" s="28">
        <f>D224*G224</f>
        <v>1109.76</v>
      </c>
      <c r="I224" s="28">
        <f>H224-D224</f>
        <v>242.76</v>
      </c>
      <c r="J224" s="29"/>
      <c r="K224" s="29">
        <f>H224</f>
        <v>1109.76</v>
      </c>
      <c r="L224" s="29">
        <f t="shared" si="132"/>
        <v>1724.622366</v>
      </c>
      <c r="M224" s="29">
        <f>L236*(E224/100000)</f>
        <v>774.5072036</v>
      </c>
      <c r="N224" s="29">
        <f>K224-M224</f>
        <v>335.2527964</v>
      </c>
      <c r="O224" s="42">
        <v>62.0</v>
      </c>
      <c r="P224" s="33">
        <v>20.172</v>
      </c>
      <c r="Q224" s="28">
        <f>N224*P224</f>
        <v>6762.719409</v>
      </c>
    </row>
    <row r="225">
      <c r="A225" s="32"/>
      <c r="B225" s="32"/>
      <c r="C225" s="24" t="s">
        <v>42</v>
      </c>
      <c r="D225" s="56">
        <v>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891.0</v>
      </c>
      <c r="E226" s="59">
        <v>72590.0</v>
      </c>
      <c r="F226" s="61">
        <v>1227.4</v>
      </c>
      <c r="G226" s="29">
        <v>1.38</v>
      </c>
      <c r="H226" s="28">
        <f>D226*G226</f>
        <v>1229.58</v>
      </c>
      <c r="I226" s="28">
        <f>H226-D226</f>
        <v>338.58</v>
      </c>
      <c r="J226" s="27"/>
      <c r="K226" s="29">
        <f>SUM(K223:K225)</f>
        <v>1229.58</v>
      </c>
      <c r="L226" s="29">
        <f t="shared" ref="L226:L228" si="133">K226/(E226/100000)</f>
        <v>1693.869679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28.0</v>
      </c>
      <c r="E227" s="57">
        <v>5875.0</v>
      </c>
      <c r="F227" s="56">
        <v>476.6</v>
      </c>
      <c r="G227" s="27"/>
      <c r="H227" s="28"/>
      <c r="I227" s="28"/>
      <c r="J227" s="27">
        <f t="shared" ref="J227:J228" si="134">(0.5/48.7)*I223</f>
        <v>0.9837782341</v>
      </c>
      <c r="K227" s="29">
        <f t="shared" ref="K227:K228" si="135">D227-J227</f>
        <v>27.01622177</v>
      </c>
      <c r="L227" s="29">
        <f t="shared" si="133"/>
        <v>459.8505832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2348.0</v>
      </c>
      <c r="E228" s="57">
        <v>350538.0</v>
      </c>
      <c r="F228" s="56">
        <v>669.8</v>
      </c>
      <c r="G228" s="27"/>
      <c r="H228" s="28"/>
      <c r="I228" s="28"/>
      <c r="J228" s="27">
        <f t="shared" si="134"/>
        <v>2.492402464</v>
      </c>
      <c r="K228" s="29">
        <f t="shared" si="135"/>
        <v>2345.507598</v>
      </c>
      <c r="L228" s="29">
        <f t="shared" si="133"/>
        <v>669.1165002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5.0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5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2381.0</v>
      </c>
      <c r="E230" s="59">
        <v>356413.0</v>
      </c>
      <c r="F230" s="58">
        <v>668.0</v>
      </c>
      <c r="G230" s="29"/>
      <c r="H230" s="28"/>
      <c r="I230" s="28"/>
      <c r="J230" s="27"/>
      <c r="K230" s="29">
        <f>SUM(K227:K229)</f>
        <v>2377.523819</v>
      </c>
      <c r="L230" s="29">
        <f t="shared" ref="L230:L232" si="136">K230/(E230/100000)</f>
        <v>667.0698934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112.0</v>
      </c>
      <c r="E231" s="57">
        <v>27099.0</v>
      </c>
      <c r="F231" s="56">
        <v>413.3</v>
      </c>
      <c r="G231" s="27"/>
      <c r="H231" s="28"/>
      <c r="I231" s="28"/>
      <c r="J231" s="27">
        <f t="shared" ref="J231:J232" si="137">(3.6/48.7)*I223</f>
        <v>7.083203285</v>
      </c>
      <c r="K231" s="29">
        <f t="shared" ref="K231:K232" si="138">D231-J231</f>
        <v>104.9167967</v>
      </c>
      <c r="L231" s="29">
        <f t="shared" si="136"/>
        <v>387.1611377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20887.0</v>
      </c>
      <c r="E232" s="57">
        <v>1045244.0</v>
      </c>
      <c r="F232" s="60">
        <v>1998.3</v>
      </c>
      <c r="G232" s="27"/>
      <c r="H232" s="28"/>
      <c r="I232" s="28"/>
      <c r="J232" s="29">
        <f t="shared" si="137"/>
        <v>17.94529774</v>
      </c>
      <c r="K232" s="29">
        <f t="shared" si="138"/>
        <v>20869.0547</v>
      </c>
      <c r="L232" s="29">
        <f t="shared" si="136"/>
        <v>1996.572542</v>
      </c>
      <c r="M232" s="29">
        <f>L236*(E232/100000)</f>
        <v>12580.79517</v>
      </c>
      <c r="N232" s="29">
        <f>K232-M232</f>
        <v>8288.259533</v>
      </c>
      <c r="O232" s="42">
        <v>62.0</v>
      </c>
      <c r="P232" s="33">
        <v>20.172</v>
      </c>
      <c r="Q232" s="28">
        <f>N232*P232</f>
        <v>167190.7713</v>
      </c>
    </row>
    <row r="233">
      <c r="A233" s="32"/>
      <c r="B233" s="32"/>
      <c r="C233" s="24" t="s">
        <v>42</v>
      </c>
      <c r="D233" s="56">
        <v>118.0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118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21117.0</v>
      </c>
      <c r="E234" s="59">
        <v>1072343.0</v>
      </c>
      <c r="F234" s="61">
        <v>1969.2</v>
      </c>
      <c r="G234" s="27"/>
      <c r="H234" s="28"/>
      <c r="I234" s="28"/>
      <c r="J234" s="27"/>
      <c r="K234" s="29">
        <f>SUM(K231:K233)</f>
        <v>21091.9715</v>
      </c>
      <c r="L234" s="29">
        <f t="shared" ref="L234:L236" si="139">K234/(E234/100000)</f>
        <v>1966.905318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6662.0</v>
      </c>
      <c r="E235" s="57">
        <v>684154.0</v>
      </c>
      <c r="F235" s="56">
        <v>973.8</v>
      </c>
      <c r="G235" s="27"/>
      <c r="H235" s="28"/>
      <c r="I235" s="28"/>
      <c r="J235" s="27">
        <f t="shared" ref="J235:J236" si="140">(44.6/48.7)*I223</f>
        <v>87.75301848</v>
      </c>
      <c r="K235" s="29">
        <f t="shared" ref="K235:K236" si="141">D235-J235</f>
        <v>6574.246982</v>
      </c>
      <c r="L235" s="29">
        <f t="shared" si="139"/>
        <v>960.9308696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102623.0</v>
      </c>
      <c r="E236" s="57">
        <v>8507705.0</v>
      </c>
      <c r="F236" s="60">
        <v>1206.2</v>
      </c>
      <c r="G236" s="27"/>
      <c r="H236" s="28"/>
      <c r="I236" s="28"/>
      <c r="J236" s="29">
        <f t="shared" si="140"/>
        <v>222.3222998</v>
      </c>
      <c r="K236" s="29">
        <f t="shared" si="141"/>
        <v>102400.6777</v>
      </c>
      <c r="L236" s="29">
        <f t="shared" si="139"/>
        <v>1203.622807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421.0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421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109706.0</v>
      </c>
      <c r="E238" s="59">
        <v>9191859.0</v>
      </c>
      <c r="F238" s="61">
        <v>1193.5</v>
      </c>
      <c r="G238" s="27"/>
      <c r="H238" s="28"/>
      <c r="I238" s="28"/>
      <c r="J238" s="27"/>
      <c r="K238" s="29">
        <f>SUM(K235:K237)</f>
        <v>109395.9247</v>
      </c>
      <c r="L238" s="29">
        <f t="shared" ref="L238:L241" si="142">K238/(E238/100000)</f>
        <v>1190.139282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134095.0</v>
      </c>
      <c r="E239" s="59">
        <v>1.0693205E7</v>
      </c>
      <c r="F239" s="61">
        <v>1254.0</v>
      </c>
      <c r="G239" s="27"/>
      <c r="H239" s="28"/>
      <c r="I239" s="28"/>
      <c r="J239" s="27"/>
      <c r="K239" s="29">
        <f>SUM(K238,K234,K230,K226)</f>
        <v>134095</v>
      </c>
      <c r="L239" s="29">
        <f t="shared" si="142"/>
        <v>1254.020661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23.0</v>
      </c>
      <c r="E240" s="57">
        <v>6007.0</v>
      </c>
      <c r="F240" s="56">
        <v>382.9</v>
      </c>
      <c r="G240" s="27"/>
      <c r="H240" s="28"/>
      <c r="I240" s="28">
        <f>I243-I241</f>
        <v>96.68</v>
      </c>
      <c r="J240" s="27"/>
      <c r="K240" s="29">
        <f>D240+I240</f>
        <v>119.68</v>
      </c>
      <c r="L240" s="29">
        <f t="shared" si="142"/>
        <v>1992.342267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1009.0</v>
      </c>
      <c r="E241" s="57">
        <v>46712.0</v>
      </c>
      <c r="F241" s="60">
        <v>2160.0</v>
      </c>
      <c r="G241" s="27">
        <v>1.49</v>
      </c>
      <c r="H241" s="28">
        <f>D241*G241</f>
        <v>1503.41</v>
      </c>
      <c r="I241" s="28">
        <f>H241-D241</f>
        <v>494.41</v>
      </c>
      <c r="J241" s="29"/>
      <c r="K241" s="29">
        <f>H241</f>
        <v>1503.41</v>
      </c>
      <c r="L241" s="29">
        <f t="shared" si="142"/>
        <v>3218.466347</v>
      </c>
      <c r="M241" s="29">
        <f>L253*(E241/100000)</f>
        <v>890.2694211</v>
      </c>
      <c r="N241" s="29">
        <f>K241-M241</f>
        <v>613.1405789</v>
      </c>
      <c r="O241" s="42">
        <v>67.0</v>
      </c>
      <c r="P241" s="33">
        <v>16.464</v>
      </c>
      <c r="Q241" s="28">
        <f>N241*P241</f>
        <v>10094.74649</v>
      </c>
    </row>
    <row r="242">
      <c r="A242" s="32"/>
      <c r="B242" s="32"/>
      <c r="C242" s="24" t="s">
        <v>42</v>
      </c>
      <c r="D242" s="56">
        <v>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1037.0</v>
      </c>
      <c r="E243" s="59">
        <v>52719.0</v>
      </c>
      <c r="F243" s="61">
        <v>1967.0</v>
      </c>
      <c r="G243" s="27">
        <v>1.57</v>
      </c>
      <c r="H243" s="28">
        <f>D243*G243</f>
        <v>1628.09</v>
      </c>
      <c r="I243" s="28">
        <f>H243-D243</f>
        <v>591.09</v>
      </c>
      <c r="J243" s="27"/>
      <c r="K243" s="29">
        <f>SUM(K240:K242)</f>
        <v>1628.09</v>
      </c>
      <c r="L243" s="29">
        <f t="shared" ref="L243:L245" si="143">K243/(E243/100000)</f>
        <v>3088.241431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41.0</v>
      </c>
      <c r="E244" s="57">
        <v>4339.0</v>
      </c>
      <c r="F244" s="56">
        <v>944.9</v>
      </c>
      <c r="G244" s="27"/>
      <c r="H244" s="28"/>
      <c r="I244" s="28"/>
      <c r="J244" s="27">
        <f t="shared" ref="J244:J245" si="144">(0.5/48.7)*I240</f>
        <v>0.9926078029</v>
      </c>
      <c r="K244" s="29">
        <f t="shared" ref="K244:K245" si="145">D244-J244</f>
        <v>40.0073922</v>
      </c>
      <c r="L244" s="29">
        <f t="shared" si="143"/>
        <v>922.0417653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2884.0</v>
      </c>
      <c r="E245" s="57">
        <v>283010.0</v>
      </c>
      <c r="F245" s="60">
        <v>1019.0</v>
      </c>
      <c r="G245" s="27"/>
      <c r="H245" s="28"/>
      <c r="I245" s="28"/>
      <c r="J245" s="27">
        <f t="shared" si="144"/>
        <v>5.076078029</v>
      </c>
      <c r="K245" s="29">
        <f t="shared" si="145"/>
        <v>2878.923922</v>
      </c>
      <c r="L245" s="29">
        <f t="shared" si="143"/>
        <v>1017.25166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12.0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12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2937.0</v>
      </c>
      <c r="E247" s="59">
        <v>287349.0</v>
      </c>
      <c r="F247" s="61">
        <v>1022.1</v>
      </c>
      <c r="G247" s="29"/>
      <c r="H247" s="28"/>
      <c r="I247" s="28"/>
      <c r="J247" s="27"/>
      <c r="K247" s="29">
        <f>SUM(K244:K246)</f>
        <v>2930.931314</v>
      </c>
      <c r="L247" s="29">
        <f t="shared" ref="L247:L249" si="146">K247/(E247/100000)</f>
        <v>1019.990087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106.0</v>
      </c>
      <c r="E248" s="57">
        <v>20471.0</v>
      </c>
      <c r="F248" s="56">
        <v>517.8</v>
      </c>
      <c r="G248" s="27"/>
      <c r="H248" s="28"/>
      <c r="I248" s="28"/>
      <c r="J248" s="27">
        <f t="shared" ref="J248:J249" si="147">(3.6/48.7)*I240</f>
        <v>7.146776181</v>
      </c>
      <c r="K248" s="29">
        <f t="shared" ref="K248:K249" si="148">D248-J248</f>
        <v>98.85322382</v>
      </c>
      <c r="L248" s="29">
        <f t="shared" si="146"/>
        <v>482.8939662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25217.0</v>
      </c>
      <c r="E249" s="57">
        <v>884430.0</v>
      </c>
      <c r="F249" s="60">
        <v>2851.2</v>
      </c>
      <c r="G249" s="27"/>
      <c r="H249" s="28"/>
      <c r="I249" s="28"/>
      <c r="J249" s="29">
        <f t="shared" si="147"/>
        <v>36.54776181</v>
      </c>
      <c r="K249" s="29">
        <f t="shared" si="148"/>
        <v>25180.45224</v>
      </c>
      <c r="L249" s="29">
        <f t="shared" si="146"/>
        <v>2847.082555</v>
      </c>
      <c r="M249" s="29">
        <f>L253*(E249/100000)</f>
        <v>16856.07519</v>
      </c>
      <c r="N249" s="29">
        <f>K249-M249</f>
        <v>8324.377052</v>
      </c>
      <c r="O249" s="42">
        <v>67.0</v>
      </c>
      <c r="P249" s="33">
        <v>16.464</v>
      </c>
      <c r="Q249" s="28">
        <f>N249*P249</f>
        <v>137052.5438</v>
      </c>
    </row>
    <row r="250">
      <c r="A250" s="32"/>
      <c r="B250" s="32"/>
      <c r="C250" s="24" t="s">
        <v>42</v>
      </c>
      <c r="D250" s="56">
        <v>138.0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138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25461.0</v>
      </c>
      <c r="E251" s="59">
        <v>904901.0</v>
      </c>
      <c r="F251" s="61">
        <v>2813.7</v>
      </c>
      <c r="G251" s="27"/>
      <c r="H251" s="28"/>
      <c r="I251" s="28"/>
      <c r="J251" s="27"/>
      <c r="K251" s="29">
        <f>SUM(K248:K250)</f>
        <v>25417.30546</v>
      </c>
      <c r="L251" s="29">
        <f t="shared" ref="L251:L253" si="149">K251/(E251/100000)</f>
        <v>2808.849306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8673.0</v>
      </c>
      <c r="E252" s="57">
        <v>547978.0</v>
      </c>
      <c r="F252" s="60">
        <v>1582.7</v>
      </c>
      <c r="G252" s="27"/>
      <c r="H252" s="28"/>
      <c r="I252" s="28"/>
      <c r="J252" s="29">
        <f t="shared" ref="J252:J253" si="150">(44.6/48.7)*I240</f>
        <v>88.54061602</v>
      </c>
      <c r="K252" s="29">
        <f t="shared" ref="K252:K253" si="151">D252-J252</f>
        <v>8584.459384</v>
      </c>
      <c r="L252" s="29">
        <f t="shared" si="149"/>
        <v>1566.570078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148130.0</v>
      </c>
      <c r="E253" s="57">
        <v>7748551.0</v>
      </c>
      <c r="F253" s="60">
        <v>1911.7</v>
      </c>
      <c r="G253" s="27"/>
      <c r="H253" s="28"/>
      <c r="I253" s="28"/>
      <c r="J253" s="29">
        <f t="shared" si="150"/>
        <v>452.7861602</v>
      </c>
      <c r="K253" s="29">
        <f t="shared" si="151"/>
        <v>147677.2138</v>
      </c>
      <c r="L253" s="29">
        <f t="shared" si="149"/>
        <v>1905.868773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457.0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457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157260.0</v>
      </c>
      <c r="E255" s="59">
        <v>8296529.0</v>
      </c>
      <c r="F255" s="61">
        <v>1895.5</v>
      </c>
      <c r="G255" s="27"/>
      <c r="H255" s="28"/>
      <c r="I255" s="28"/>
      <c r="J255" s="27"/>
      <c r="K255" s="29">
        <f>SUM(K252:K254)</f>
        <v>156718.6732</v>
      </c>
      <c r="L255" s="29">
        <f t="shared" ref="L255:L258" si="152">K255/(E255/100000)</f>
        <v>1888.966738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186695.0</v>
      </c>
      <c r="E256" s="59">
        <v>9541498.0</v>
      </c>
      <c r="F256" s="61">
        <v>1956.7</v>
      </c>
      <c r="G256" s="27"/>
      <c r="H256" s="28"/>
      <c r="I256" s="28"/>
      <c r="J256" s="27"/>
      <c r="K256" s="29">
        <f>SUM(K255,K251,K247,K243)</f>
        <v>186695</v>
      </c>
      <c r="L256" s="29">
        <f t="shared" si="152"/>
        <v>1956.663409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13.0</v>
      </c>
      <c r="E257" s="57">
        <v>4212.0</v>
      </c>
      <c r="F257" s="56" t="s">
        <v>60</v>
      </c>
      <c r="G257" s="27"/>
      <c r="H257" s="28"/>
      <c r="I257" s="28">
        <f>I260-I258</f>
        <v>98.49</v>
      </c>
      <c r="J257" s="27"/>
      <c r="K257" s="29">
        <f>D257+I257</f>
        <v>111.49</v>
      </c>
      <c r="L257" s="29">
        <f t="shared" si="152"/>
        <v>2646.961064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1110.0</v>
      </c>
      <c r="E258" s="57">
        <v>34673.0</v>
      </c>
      <c r="F258" s="60">
        <v>3201.3</v>
      </c>
      <c r="G258" s="27">
        <v>1.49</v>
      </c>
      <c r="H258" s="28">
        <f>D258*G258</f>
        <v>1653.9</v>
      </c>
      <c r="I258" s="28">
        <f>H258-D258</f>
        <v>543.9</v>
      </c>
      <c r="J258" s="29"/>
      <c r="K258" s="29">
        <f>H258</f>
        <v>1653.9</v>
      </c>
      <c r="L258" s="29">
        <f t="shared" si="152"/>
        <v>4769.993943</v>
      </c>
      <c r="M258" s="29">
        <f>L270*(E258/100000)</f>
        <v>1020.350587</v>
      </c>
      <c r="N258" s="29">
        <f>K258-M258</f>
        <v>633.5494127</v>
      </c>
      <c r="O258" s="42">
        <v>72.0</v>
      </c>
      <c r="P258" s="33">
        <v>13.064</v>
      </c>
      <c r="Q258" s="28">
        <f>N258*P258</f>
        <v>8276.689527</v>
      </c>
    </row>
    <row r="259">
      <c r="A259" s="32"/>
      <c r="B259" s="32"/>
      <c r="C259" s="24" t="s">
        <v>42</v>
      </c>
      <c r="D259" s="56">
        <v>4.0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4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1127.0</v>
      </c>
      <c r="E260" s="59">
        <v>38885.0</v>
      </c>
      <c r="F260" s="61">
        <v>2898.3</v>
      </c>
      <c r="G260" s="27">
        <v>1.57</v>
      </c>
      <c r="H260" s="28">
        <f>D260*G260</f>
        <v>1769.39</v>
      </c>
      <c r="I260" s="28">
        <f>H260-D260</f>
        <v>642.39</v>
      </c>
      <c r="J260" s="27"/>
      <c r="K260" s="29">
        <f>SUM(K257:K259)</f>
        <v>1769.39</v>
      </c>
      <c r="L260" s="29">
        <f t="shared" ref="L260:L262" si="153">K260/(E260/100000)</f>
        <v>4550.315032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34.0</v>
      </c>
      <c r="E261" s="57">
        <v>3155.0</v>
      </c>
      <c r="F261" s="60">
        <v>1077.7</v>
      </c>
      <c r="G261" s="27"/>
      <c r="H261" s="28"/>
      <c r="I261" s="28"/>
      <c r="J261" s="27">
        <f t="shared" ref="J261:J262" si="154">(0.5/48.7)*I257</f>
        <v>1.011190965</v>
      </c>
      <c r="K261" s="29">
        <f t="shared" ref="K261:K262" si="155">D261-J261</f>
        <v>32.98880903</v>
      </c>
      <c r="L261" s="29">
        <f t="shared" si="153"/>
        <v>1045.60409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3892.0</v>
      </c>
      <c r="E262" s="57">
        <v>223950.0</v>
      </c>
      <c r="F262" s="60">
        <v>1737.9</v>
      </c>
      <c r="G262" s="27"/>
      <c r="H262" s="28"/>
      <c r="I262" s="28"/>
      <c r="J262" s="29">
        <f t="shared" si="154"/>
        <v>5.584188912</v>
      </c>
      <c r="K262" s="29">
        <f t="shared" si="155"/>
        <v>3886.415811</v>
      </c>
      <c r="L262" s="29">
        <f t="shared" si="153"/>
        <v>1735.394423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14.0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14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3940.0</v>
      </c>
      <c r="E264" s="59">
        <v>227105.0</v>
      </c>
      <c r="F264" s="61">
        <v>1734.9</v>
      </c>
      <c r="G264" s="27"/>
      <c r="H264" s="28"/>
      <c r="I264" s="28"/>
      <c r="J264" s="27"/>
      <c r="K264" s="29">
        <f>SUM(K261:K263)</f>
        <v>3933.40462</v>
      </c>
      <c r="L264" s="29">
        <f t="shared" ref="L264:L266" si="156">K264/(E264/100000)</f>
        <v>1731.976231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149.0</v>
      </c>
      <c r="E265" s="57">
        <v>15076.0</v>
      </c>
      <c r="F265" s="56">
        <v>988.3</v>
      </c>
      <c r="G265" s="27"/>
      <c r="H265" s="28"/>
      <c r="I265" s="28"/>
      <c r="J265" s="27">
        <f t="shared" ref="J265:J266" si="157">(3.6/48.7)*I257</f>
        <v>7.280574949</v>
      </c>
      <c r="K265" s="29">
        <f t="shared" ref="K265:K266" si="158">D265-J265</f>
        <v>141.7194251</v>
      </c>
      <c r="L265" s="29">
        <f t="shared" si="156"/>
        <v>940.0333315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30350.0</v>
      </c>
      <c r="E266" s="57">
        <v>724103.0</v>
      </c>
      <c r="F266" s="60">
        <v>4191.4</v>
      </c>
      <c r="G266" s="27"/>
      <c r="H266" s="28"/>
      <c r="I266" s="28"/>
      <c r="J266" s="29">
        <f t="shared" si="157"/>
        <v>40.20616016</v>
      </c>
      <c r="K266" s="29">
        <f t="shared" si="158"/>
        <v>30309.79384</v>
      </c>
      <c r="L266" s="29">
        <f t="shared" si="156"/>
        <v>4185.840114</v>
      </c>
      <c r="M266" s="29">
        <f>L270*(E266/100000)</f>
        <v>21308.76824</v>
      </c>
      <c r="N266" s="29">
        <f>K266-M266</f>
        <v>9001.025596</v>
      </c>
      <c r="O266" s="42">
        <v>72.0</v>
      </c>
      <c r="P266" s="33">
        <v>13.064</v>
      </c>
      <c r="Q266" s="28">
        <f>N266*P266</f>
        <v>117589.3984</v>
      </c>
    </row>
    <row r="267">
      <c r="A267" s="32"/>
      <c r="B267" s="32"/>
      <c r="C267" s="24" t="s">
        <v>42</v>
      </c>
      <c r="D267" s="56">
        <v>162.0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162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30661.0</v>
      </c>
      <c r="E268" s="59">
        <v>739179.0</v>
      </c>
      <c r="F268" s="61">
        <v>4148.0</v>
      </c>
      <c r="G268" s="27"/>
      <c r="H268" s="28"/>
      <c r="I268" s="28"/>
      <c r="J268" s="27"/>
      <c r="K268" s="29">
        <f>SUM(K265:K267)</f>
        <v>30613.51326</v>
      </c>
      <c r="L268" s="29">
        <f t="shared" ref="L268:L270" si="159">K268/(E268/100000)</f>
        <v>4141.556141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10162.0</v>
      </c>
      <c r="E269" s="57">
        <v>434996.0</v>
      </c>
      <c r="F269" s="60">
        <v>2336.1</v>
      </c>
      <c r="G269" s="27"/>
      <c r="H269" s="28"/>
      <c r="I269" s="28"/>
      <c r="J269" s="29">
        <f t="shared" ref="J269:J270" si="160">(44.6/48.7)*I257</f>
        <v>90.19823409</v>
      </c>
      <c r="K269" s="29">
        <f t="shared" ref="K269:K270" si="161">D269-J269</f>
        <v>10071.80177</v>
      </c>
      <c r="L269" s="29">
        <f t="shared" si="159"/>
        <v>2315.378019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219360.0</v>
      </c>
      <c r="E270" s="57">
        <v>7437246.0</v>
      </c>
      <c r="F270" s="60">
        <v>2949.5</v>
      </c>
      <c r="G270" s="27"/>
      <c r="H270" s="28"/>
      <c r="I270" s="28"/>
      <c r="J270" s="29">
        <f t="shared" si="160"/>
        <v>498.1096509</v>
      </c>
      <c r="K270" s="29">
        <f t="shared" si="161"/>
        <v>218861.8903</v>
      </c>
      <c r="L270" s="29">
        <f t="shared" si="159"/>
        <v>2942.781378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655.0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655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230177.0</v>
      </c>
      <c r="E272" s="59">
        <v>7872242.0</v>
      </c>
      <c r="F272" s="61">
        <v>2923.9</v>
      </c>
      <c r="G272" s="27"/>
      <c r="H272" s="28"/>
      <c r="I272" s="28"/>
      <c r="J272" s="27"/>
      <c r="K272" s="29">
        <f>SUM(K269:K271)</f>
        <v>229588.6921</v>
      </c>
      <c r="L272" s="29">
        <f t="shared" ref="L272:L275" si="162">K272/(E272/100000)</f>
        <v>2916.433363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265905.0</v>
      </c>
      <c r="E273" s="59">
        <v>8877411.0</v>
      </c>
      <c r="F273" s="61">
        <v>2995.3</v>
      </c>
      <c r="G273" s="27"/>
      <c r="H273" s="28"/>
      <c r="I273" s="28"/>
      <c r="J273" s="27"/>
      <c r="K273" s="29">
        <f>SUM(K272,K268,K264,K260)</f>
        <v>265905</v>
      </c>
      <c r="L273" s="29">
        <f t="shared" si="162"/>
        <v>2995.298967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13.0</v>
      </c>
      <c r="E274" s="57">
        <v>2630.0</v>
      </c>
      <c r="F274" s="56" t="s">
        <v>60</v>
      </c>
      <c r="G274" s="27"/>
      <c r="H274" s="28"/>
      <c r="I274" s="28">
        <f>I277-I275</f>
        <v>61.33</v>
      </c>
      <c r="J274" s="27"/>
      <c r="K274" s="29">
        <f>D274+I274</f>
        <v>74.33</v>
      </c>
      <c r="L274" s="29">
        <f t="shared" si="162"/>
        <v>2826.235741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1137.0</v>
      </c>
      <c r="E275" s="57">
        <v>23835.0</v>
      </c>
      <c r="F275" s="60">
        <v>4770.3</v>
      </c>
      <c r="G275" s="27">
        <v>1.27</v>
      </c>
      <c r="H275" s="28">
        <f>D275*G275</f>
        <v>1443.99</v>
      </c>
      <c r="I275" s="28">
        <f>H275-D275</f>
        <v>306.99</v>
      </c>
      <c r="J275" s="29"/>
      <c r="K275" s="29">
        <f>H275</f>
        <v>1443.99</v>
      </c>
      <c r="L275" s="29">
        <f t="shared" si="162"/>
        <v>6058.275645</v>
      </c>
      <c r="M275" s="29">
        <f>L287*(E275/100000)</f>
        <v>1088.276743</v>
      </c>
      <c r="N275" s="29">
        <f>K275-M275</f>
        <v>355.7132569</v>
      </c>
      <c r="O275" s="42">
        <v>77.0</v>
      </c>
      <c r="P275" s="33">
        <v>10.058</v>
      </c>
      <c r="Q275" s="28">
        <f>N275*P275</f>
        <v>3577.763938</v>
      </c>
    </row>
    <row r="276">
      <c r="A276" s="32"/>
      <c r="B276" s="32"/>
      <c r="C276" s="24" t="s">
        <v>42</v>
      </c>
      <c r="D276" s="56">
        <v>1.0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1151.0</v>
      </c>
      <c r="E277" s="59">
        <v>26465.0</v>
      </c>
      <c r="F277" s="61">
        <v>4349.1</v>
      </c>
      <c r="G277" s="27">
        <v>1.32</v>
      </c>
      <c r="H277" s="28">
        <f>D277*G277</f>
        <v>1519.32</v>
      </c>
      <c r="I277" s="28">
        <f>H277-D277</f>
        <v>368.32</v>
      </c>
      <c r="J277" s="27"/>
      <c r="K277" s="29">
        <f>SUM(K274:K276)</f>
        <v>1519.32</v>
      </c>
      <c r="L277" s="29">
        <f t="shared" ref="L277:L279" si="163">K277/(E277/100000)</f>
        <v>5740.865294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42.0</v>
      </c>
      <c r="E278" s="57">
        <v>1928.0</v>
      </c>
      <c r="F278" s="60">
        <v>2178.4</v>
      </c>
      <c r="G278" s="27"/>
      <c r="H278" s="28"/>
      <c r="I278" s="28"/>
      <c r="J278" s="29">
        <f t="shared" ref="J278:J279" si="164">(0.5/48.7)*I274</f>
        <v>0.6296714579</v>
      </c>
      <c r="K278" s="29">
        <f t="shared" ref="K278:K279" si="165">D278-J278</f>
        <v>41.37032854</v>
      </c>
      <c r="L278" s="29">
        <f t="shared" si="163"/>
        <v>2145.763929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4506.0</v>
      </c>
      <c r="E279" s="57">
        <v>156809.0</v>
      </c>
      <c r="F279" s="60">
        <v>2873.6</v>
      </c>
      <c r="G279" s="27"/>
      <c r="H279" s="28"/>
      <c r="I279" s="28"/>
      <c r="J279" s="29">
        <f t="shared" si="164"/>
        <v>3.151848049</v>
      </c>
      <c r="K279" s="29">
        <f t="shared" si="165"/>
        <v>4502.848152</v>
      </c>
      <c r="L279" s="29">
        <f t="shared" si="163"/>
        <v>2871.549562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22.0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22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4570.0</v>
      </c>
      <c r="E281" s="59">
        <v>158737.0</v>
      </c>
      <c r="F281" s="61">
        <v>2879.0</v>
      </c>
      <c r="G281" s="27"/>
      <c r="H281" s="28"/>
      <c r="I281" s="28"/>
      <c r="J281" s="27"/>
      <c r="K281" s="29">
        <f>SUM(K278:K280)</f>
        <v>4566.21848</v>
      </c>
      <c r="L281" s="29">
        <f t="shared" ref="L281:L283" si="166">K281/(E281/100000)</f>
        <v>2876.593662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146.0</v>
      </c>
      <c r="E282" s="57">
        <v>9865.0</v>
      </c>
      <c r="F282" s="60">
        <v>1480.0</v>
      </c>
      <c r="G282" s="27"/>
      <c r="H282" s="28"/>
      <c r="I282" s="28"/>
      <c r="J282" s="29">
        <f t="shared" ref="J282:J283" si="167">(3.6/48.7)*I274</f>
        <v>4.533634497</v>
      </c>
      <c r="K282" s="29">
        <f t="shared" ref="K282:K283" si="168">D282-J282</f>
        <v>141.4663655</v>
      </c>
      <c r="L282" s="29">
        <f t="shared" si="166"/>
        <v>1434.022965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32618.0</v>
      </c>
      <c r="E283" s="57">
        <v>550276.0</v>
      </c>
      <c r="F283" s="60">
        <v>5927.6</v>
      </c>
      <c r="G283" s="27"/>
      <c r="H283" s="28"/>
      <c r="I283" s="28"/>
      <c r="J283" s="29">
        <f t="shared" si="167"/>
        <v>22.69330595</v>
      </c>
      <c r="K283" s="29">
        <f t="shared" si="168"/>
        <v>32595.30669</v>
      </c>
      <c r="L283" s="29">
        <f t="shared" si="166"/>
        <v>5923.446906</v>
      </c>
      <c r="M283" s="29">
        <f>L287*(E283/100000)</f>
        <v>25124.9244</v>
      </c>
      <c r="N283" s="29">
        <f>K283-M283</f>
        <v>7470.382293</v>
      </c>
      <c r="O283" s="42">
        <v>77.0</v>
      </c>
      <c r="P283" s="33">
        <v>10.058</v>
      </c>
      <c r="Q283" s="28">
        <f>N283*P283</f>
        <v>75137.10511</v>
      </c>
    </row>
    <row r="284">
      <c r="A284" s="32"/>
      <c r="B284" s="32"/>
      <c r="C284" s="24" t="s">
        <v>42</v>
      </c>
      <c r="D284" s="56">
        <v>163.0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163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32927.0</v>
      </c>
      <c r="E285" s="59">
        <v>560141.0</v>
      </c>
      <c r="F285" s="61">
        <v>5878.3</v>
      </c>
      <c r="G285" s="27"/>
      <c r="H285" s="28"/>
      <c r="I285" s="28"/>
      <c r="J285" s="27"/>
      <c r="K285" s="29">
        <f>SUM(K282:K284)</f>
        <v>32899.77306</v>
      </c>
      <c r="L285" s="29">
        <f t="shared" ref="L285:L287" si="169">K285/(E285/100000)</f>
        <v>5873.480616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10880.0</v>
      </c>
      <c r="E286" s="57">
        <v>295366.0</v>
      </c>
      <c r="F286" s="60">
        <v>3683.6</v>
      </c>
      <c r="G286" s="27"/>
      <c r="H286" s="28"/>
      <c r="I286" s="28"/>
      <c r="J286" s="29">
        <f t="shared" ref="J286:J287" si="170">(44.6/48.7)*I274</f>
        <v>56.16669405</v>
      </c>
      <c r="K286" s="29">
        <f t="shared" ref="K286:K287" si="171">D286-J286</f>
        <v>10823.83331</v>
      </c>
      <c r="L286" s="29">
        <f t="shared" si="169"/>
        <v>3664.54951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288018.0</v>
      </c>
      <c r="E287" s="57">
        <v>6301897.0</v>
      </c>
      <c r="F287" s="60">
        <v>4570.3</v>
      </c>
      <c r="G287" s="27"/>
      <c r="H287" s="28"/>
      <c r="I287" s="28"/>
      <c r="J287" s="29">
        <f t="shared" si="170"/>
        <v>281.144846</v>
      </c>
      <c r="K287" s="29">
        <f t="shared" si="171"/>
        <v>287736.8552</v>
      </c>
      <c r="L287" s="29">
        <f t="shared" si="169"/>
        <v>4565.876833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803.0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803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299701.0</v>
      </c>
      <c r="E289" s="59">
        <v>6597263.0</v>
      </c>
      <c r="F289" s="61">
        <v>4542.8</v>
      </c>
      <c r="G289" s="27"/>
      <c r="H289" s="28"/>
      <c r="I289" s="28"/>
      <c r="J289" s="27"/>
      <c r="K289" s="29">
        <f>SUM(K286:K288)</f>
        <v>299363.6885</v>
      </c>
      <c r="L289" s="29">
        <f t="shared" ref="L289:L292" si="172">K289/(E289/100000)</f>
        <v>4537.69523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338349.0</v>
      </c>
      <c r="E290" s="59">
        <v>7342606.0</v>
      </c>
      <c r="F290" s="61">
        <v>4608.0</v>
      </c>
      <c r="G290" s="27"/>
      <c r="H290" s="28"/>
      <c r="I290" s="28"/>
      <c r="J290" s="27"/>
      <c r="K290" s="29">
        <f>SUM(K289,K285,K281,K277)</f>
        <v>338349</v>
      </c>
      <c r="L290" s="29">
        <f t="shared" si="172"/>
        <v>4608.023364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20.0</v>
      </c>
      <c r="E291" s="57">
        <v>1265.0</v>
      </c>
      <c r="F291" s="60">
        <v>1581.0</v>
      </c>
      <c r="G291" s="27"/>
      <c r="H291" s="28"/>
      <c r="I291" s="28">
        <f>I294-I292</f>
        <v>51.05</v>
      </c>
      <c r="J291" s="27"/>
      <c r="K291" s="29">
        <f>D291+I291</f>
        <v>71.05</v>
      </c>
      <c r="L291" s="29">
        <f t="shared" si="172"/>
        <v>5616.600791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893.0</v>
      </c>
      <c r="E292" s="57">
        <v>13543.0</v>
      </c>
      <c r="F292" s="60">
        <v>6593.8</v>
      </c>
      <c r="G292" s="27">
        <v>1.27</v>
      </c>
      <c r="H292" s="28">
        <f>D292*G292</f>
        <v>1134.11</v>
      </c>
      <c r="I292" s="28">
        <f>H292-D292</f>
        <v>241.11</v>
      </c>
      <c r="J292" s="29"/>
      <c r="K292" s="29">
        <f>H292</f>
        <v>1134.11</v>
      </c>
      <c r="L292" s="29">
        <f t="shared" si="172"/>
        <v>8374.141623</v>
      </c>
      <c r="M292" s="29">
        <f>L304*(E292/100000)</f>
        <v>1002.369662</v>
      </c>
      <c r="N292" s="29">
        <f>K292-M292</f>
        <v>131.7403377</v>
      </c>
      <c r="O292" s="42">
        <v>82.0</v>
      </c>
      <c r="P292" s="33">
        <v>7.528</v>
      </c>
      <c r="Q292" s="28">
        <f>N292*P292</f>
        <v>991.7412622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913.0</v>
      </c>
      <c r="E294" s="59">
        <v>14808.0</v>
      </c>
      <c r="F294" s="61">
        <v>6165.6</v>
      </c>
      <c r="G294" s="27">
        <v>1.32</v>
      </c>
      <c r="H294" s="28">
        <f>D294*G294</f>
        <v>1205.16</v>
      </c>
      <c r="I294" s="28">
        <f>H294-D294</f>
        <v>292.16</v>
      </c>
      <c r="J294" s="27"/>
      <c r="K294" s="29">
        <f>SUM(K291:K293)</f>
        <v>1205.16</v>
      </c>
      <c r="L294" s="29">
        <f t="shared" ref="L294:L296" si="173">K294/(E294/100000)</f>
        <v>8138.573744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38.0</v>
      </c>
      <c r="E295" s="57">
        <v>983.0</v>
      </c>
      <c r="F295" s="60">
        <v>3865.7</v>
      </c>
      <c r="G295" s="27"/>
      <c r="H295" s="28"/>
      <c r="I295" s="28"/>
      <c r="J295" s="29">
        <f t="shared" ref="J295:J296" si="174">(0.5/48.7)*I291</f>
        <v>0.5241273101</v>
      </c>
      <c r="K295" s="29">
        <f t="shared" ref="K295:K296" si="175">D295-J295</f>
        <v>37.47587269</v>
      </c>
      <c r="L295" s="29">
        <f t="shared" si="173"/>
        <v>3812.398036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4216.0</v>
      </c>
      <c r="E296" s="57">
        <v>86924.0</v>
      </c>
      <c r="F296" s="60">
        <v>4850.2</v>
      </c>
      <c r="G296" s="27"/>
      <c r="H296" s="28"/>
      <c r="I296" s="28"/>
      <c r="J296" s="29">
        <f t="shared" si="174"/>
        <v>2.475462012</v>
      </c>
      <c r="K296" s="29">
        <f t="shared" si="175"/>
        <v>4213.524538</v>
      </c>
      <c r="L296" s="29">
        <f t="shared" si="173"/>
        <v>4847.366134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4266.0</v>
      </c>
      <c r="E298" s="59">
        <v>87907.0</v>
      </c>
      <c r="F298" s="61">
        <v>4852.9</v>
      </c>
      <c r="G298" s="27"/>
      <c r="H298" s="28"/>
      <c r="I298" s="28"/>
      <c r="J298" s="27"/>
      <c r="K298" s="29">
        <f>SUM(K295:K297)</f>
        <v>4263.000411</v>
      </c>
      <c r="L298" s="29">
        <f t="shared" ref="L298:L300" si="176">K298/(E298/100000)</f>
        <v>4849.443629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126.0</v>
      </c>
      <c r="E299" s="57">
        <v>5397.0</v>
      </c>
      <c r="F299" s="60">
        <v>2334.6</v>
      </c>
      <c r="G299" s="27"/>
      <c r="H299" s="28"/>
      <c r="I299" s="28"/>
      <c r="J299" s="29">
        <f t="shared" ref="J299:J300" si="177">(3.6/48.7)*I291</f>
        <v>3.773716632</v>
      </c>
      <c r="K299" s="29">
        <f t="shared" ref="K299:K300" si="178">D299-J299</f>
        <v>122.2262834</v>
      </c>
      <c r="L299" s="29">
        <f t="shared" si="176"/>
        <v>2264.707863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28016.0</v>
      </c>
      <c r="E300" s="57">
        <v>340698.0</v>
      </c>
      <c r="F300" s="60">
        <v>8223.1</v>
      </c>
      <c r="G300" s="27"/>
      <c r="H300" s="28"/>
      <c r="I300" s="28"/>
      <c r="J300" s="29">
        <f t="shared" si="177"/>
        <v>17.82332649</v>
      </c>
      <c r="K300" s="29">
        <f t="shared" si="178"/>
        <v>27998.17667</v>
      </c>
      <c r="L300" s="29">
        <f t="shared" si="176"/>
        <v>8217.887007</v>
      </c>
      <c r="M300" s="29">
        <f>L304*(E300/100000)</f>
        <v>25216.37298</v>
      </c>
      <c r="N300" s="29">
        <f>K300-M300</f>
        <v>2781.803698</v>
      </c>
      <c r="O300" s="42">
        <v>82.0</v>
      </c>
      <c r="P300" s="33">
        <v>7.528</v>
      </c>
      <c r="Q300" s="28">
        <f>N300*P300</f>
        <v>20941.41824</v>
      </c>
    </row>
    <row r="301">
      <c r="A301" s="32"/>
      <c r="B301" s="32"/>
      <c r="C301" s="24" t="s">
        <v>42</v>
      </c>
      <c r="D301" s="56">
        <v>132.0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132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28274.0</v>
      </c>
      <c r="E302" s="59">
        <v>346095.0</v>
      </c>
      <c r="F302" s="61">
        <v>8169.4</v>
      </c>
      <c r="G302" s="27"/>
      <c r="H302" s="28"/>
      <c r="I302" s="28"/>
      <c r="J302" s="27"/>
      <c r="K302" s="29">
        <f>SUM(K299:K301)</f>
        <v>28252.40296</v>
      </c>
      <c r="L302" s="29">
        <f t="shared" ref="L302:L304" si="179">K302/(E302/100000)</f>
        <v>8163.193041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9647.0</v>
      </c>
      <c r="E303" s="57">
        <v>162606.0</v>
      </c>
      <c r="F303" s="60">
        <v>5932.7</v>
      </c>
      <c r="G303" s="27"/>
      <c r="H303" s="28"/>
      <c r="I303" s="28"/>
      <c r="J303" s="29">
        <f t="shared" ref="J303:J304" si="180">(44.6/48.7)*I291</f>
        <v>46.75215606</v>
      </c>
      <c r="K303" s="29">
        <f t="shared" ref="K303:K304" si="181">D303-J303</f>
        <v>9600.247844</v>
      </c>
      <c r="L303" s="29">
        <f t="shared" si="179"/>
        <v>5903.993607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316326.0</v>
      </c>
      <c r="E304" s="57">
        <v>4270892.0</v>
      </c>
      <c r="F304" s="60">
        <v>7406.6</v>
      </c>
      <c r="G304" s="27"/>
      <c r="H304" s="28"/>
      <c r="I304" s="28"/>
      <c r="J304" s="29">
        <f t="shared" si="180"/>
        <v>220.8112115</v>
      </c>
      <c r="K304" s="29">
        <f t="shared" si="181"/>
        <v>316105.1888</v>
      </c>
      <c r="L304" s="29">
        <f t="shared" si="179"/>
        <v>7401.385677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815.0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815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326788.0</v>
      </c>
      <c r="E306" s="59">
        <v>4433498.0</v>
      </c>
      <c r="F306" s="61">
        <v>7370.9</v>
      </c>
      <c r="G306" s="27"/>
      <c r="H306" s="28"/>
      <c r="I306" s="28"/>
      <c r="J306" s="27"/>
      <c r="K306" s="29">
        <f>SUM(K303:K305)</f>
        <v>326520.4366</v>
      </c>
      <c r="L306" s="29">
        <f t="shared" ref="L306:L307" si="182">K306/(E306/100000)</f>
        <v>7364.849079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360241.0</v>
      </c>
      <c r="E307" s="59">
        <v>4882308.0</v>
      </c>
      <c r="F307" s="61">
        <v>7378.5</v>
      </c>
      <c r="G307" s="27"/>
      <c r="H307" s="28"/>
      <c r="I307" s="28"/>
      <c r="J307" s="27"/>
      <c r="K307" s="29">
        <f>SUM(K306,K302,K298,K294)</f>
        <v>360241</v>
      </c>
      <c r="L307" s="29">
        <f t="shared" si="182"/>
        <v>7378.498038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1744902.0</v>
      </c>
      <c r="E308" s="59">
        <v>2.7488615E8</v>
      </c>
      <c r="F308" s="58">
        <v>634.8</v>
      </c>
      <c r="M308" s="63" t="s">
        <v>80</v>
      </c>
      <c r="N308" s="52">
        <f>SUM(N2:N307)</f>
        <v>91809.62368</v>
      </c>
      <c r="O308" s="50"/>
      <c r="P308" s="63" t="s">
        <v>81</v>
      </c>
      <c r="Q308" s="52">
        <f>SUM(Q2:Q307)</f>
        <v>2743020.837</v>
      </c>
    </row>
    <row r="309">
      <c r="C309" s="51" t="s">
        <v>82</v>
      </c>
      <c r="D309" s="52"/>
      <c r="E309" s="53">
        <f>SUM(E15,E32,E49,E66,E83,E100,E117,E134,E151,E168,E185,E202,E219,E236,E253,E270,E287,E304)</f>
        <v>193524389</v>
      </c>
      <c r="M309" s="63" t="s">
        <v>83</v>
      </c>
      <c r="N309" s="50">
        <f>(N308/(E312/100000))</f>
        <v>250.3640907</v>
      </c>
      <c r="O309" s="50"/>
      <c r="P309" s="63" t="s">
        <v>8</v>
      </c>
      <c r="Q309" s="52">
        <f>Q11+Q28+Q45+Q62+Q79+Q96+Q113+Q130+Q147+Q164+Q181+Q198+Q215+Q232+Q249+Q266+Q283+Q300</f>
        <v>2593715.718</v>
      </c>
    </row>
    <row r="310">
      <c r="C310" s="51" t="s">
        <v>84</v>
      </c>
      <c r="D310" s="52"/>
      <c r="E310" s="53">
        <f>SUM(E11,E28,E45,E62,E79,E96,E113,E130,E147,E164,E181,E198,E215,E232,E249,E266,E283,E300)</f>
        <v>34412954</v>
      </c>
      <c r="M310" s="50"/>
      <c r="N310" s="50"/>
      <c r="O310" s="50"/>
      <c r="P310" s="63" t="s">
        <v>85</v>
      </c>
      <c r="Q310" s="52">
        <f>Q308-Q309</f>
        <v>149305.119</v>
      </c>
    </row>
    <row r="311">
      <c r="C311" s="51" t="s">
        <v>86</v>
      </c>
      <c r="D311" s="52"/>
      <c r="E311" s="53">
        <f>SUM(E3,E20,E37,E54,E71,E88,E105,E122,E139,E156,E173,E190,E207,E224,E241,E258,E275,E292)</f>
        <v>2257490</v>
      </c>
      <c r="M311" s="63" t="s">
        <v>87</v>
      </c>
      <c r="N311" s="52">
        <f>SUM(K13,K30,K47,K64,K81,K98,K115,K132,K149,K166,K183,K200,K217,K234,K251,K268,K285,K302)</f>
        <v>238416.4631</v>
      </c>
      <c r="O311" s="50"/>
      <c r="P311" s="50"/>
      <c r="Q311" s="50"/>
    </row>
    <row r="312">
      <c r="C312" s="51" t="s">
        <v>88</v>
      </c>
      <c r="D312" s="52"/>
      <c r="E312" s="53">
        <f>SUM(E310:E311)</f>
        <v>36670444</v>
      </c>
      <c r="M312" s="63" t="s">
        <v>89</v>
      </c>
      <c r="N312" s="52">
        <f>SUM(K5,K22,K39,K56,K73,K90,K107,K124,K141,K158,K175,K192,K209,K226,K243,K260,K277,K294)</f>
        <v>13834.68</v>
      </c>
      <c r="O312" s="50"/>
      <c r="P312" s="51" t="s">
        <v>90</v>
      </c>
      <c r="Q312" s="52"/>
    </row>
    <row r="313">
      <c r="M313" s="50"/>
      <c r="N313" s="50"/>
      <c r="O313" s="50"/>
      <c r="P313" s="52">
        <f>N312</f>
        <v>13834.68</v>
      </c>
      <c r="Q313" s="55">
        <f>P313/P314</f>
        <v>1.580580235</v>
      </c>
    </row>
    <row r="314">
      <c r="M314" s="63" t="s">
        <v>91</v>
      </c>
      <c r="N314" s="52">
        <f>SUM(N11,N28,N45,N62,N79,N96,N113,N130,N147,N164,N181,N198,N215,N232,N249,N266,N283,N300)</f>
        <v>86727.85586</v>
      </c>
      <c r="O314" s="50"/>
      <c r="P314" s="51">
        <f>N312-N315</f>
        <v>8752.912184</v>
      </c>
      <c r="Q314" s="51"/>
    </row>
    <row r="315">
      <c r="M315" s="63" t="s">
        <v>92</v>
      </c>
      <c r="N315" s="52">
        <f>SUM(N3,N20,N37,N54,N71,N88,N105,N122,N139,N156,N173,N190,N207,N224,N241,N258,N275,N292)</f>
        <v>5081.767816</v>
      </c>
      <c r="O315" s="50"/>
      <c r="P315" s="51" t="s">
        <v>93</v>
      </c>
      <c r="Q315" s="52"/>
    </row>
    <row r="316">
      <c r="M316" s="50"/>
      <c r="N316" s="50"/>
      <c r="O316" s="50"/>
      <c r="P316" s="52">
        <f>N311</f>
        <v>238416.4631</v>
      </c>
      <c r="Q316" s="55">
        <f>P316/P317</f>
        <v>1.571749306</v>
      </c>
    </row>
    <row r="317">
      <c r="M317" s="63" t="s">
        <v>94</v>
      </c>
      <c r="N317" s="50">
        <f t="shared" ref="N317:N318" si="183">N314/(E310/100000)</f>
        <v>252.0209566</v>
      </c>
      <c r="O317" s="50"/>
      <c r="P317" s="52">
        <f>N311-N314</f>
        <v>151688.6072</v>
      </c>
      <c r="Q317" s="52"/>
    </row>
    <row r="318">
      <c r="M318" s="63" t="s">
        <v>95</v>
      </c>
      <c r="N318" s="50">
        <f t="shared" si="183"/>
        <v>225.1069912</v>
      </c>
      <c r="O318" s="50"/>
      <c r="P318" s="51" t="s">
        <v>96</v>
      </c>
      <c r="Q318" s="52"/>
    </row>
    <row r="319">
      <c r="M319" s="50"/>
      <c r="N319" s="50"/>
      <c r="O319" s="50"/>
      <c r="P319" s="52">
        <f t="shared" ref="P319:P320" si="184">P313+P316</f>
        <v>252251.1431</v>
      </c>
      <c r="Q319" s="55">
        <f>P319/P320</f>
        <v>1.572231078</v>
      </c>
    </row>
    <row r="320">
      <c r="M320" s="63" t="s">
        <v>97</v>
      </c>
      <c r="N320" s="55">
        <f t="shared" ref="N320:N321" si="185">N314/N311</f>
        <v>0.3637662213</v>
      </c>
      <c r="O320" s="50"/>
      <c r="P320" s="52">
        <f t="shared" si="184"/>
        <v>160441.5194</v>
      </c>
      <c r="Q320" s="52"/>
    </row>
    <row r="321">
      <c r="M321" s="63" t="s">
        <v>98</v>
      </c>
      <c r="N321" s="55">
        <f t="shared" si="185"/>
        <v>0.3673209512</v>
      </c>
      <c r="O321" s="50"/>
      <c r="P321" s="50"/>
      <c r="Q321" s="50"/>
    </row>
    <row r="322">
      <c r="M322" s="50"/>
      <c r="N322" s="50"/>
      <c r="O322" s="50"/>
      <c r="P322" s="50"/>
      <c r="Q322" s="50"/>
    </row>
    <row r="323">
      <c r="M323" s="63" t="s">
        <v>99</v>
      </c>
      <c r="N323" s="55">
        <f>N308/(N311+N312)</f>
        <v>0.3639611799</v>
      </c>
      <c r="O323" s="50"/>
      <c r="P323" s="50"/>
      <c r="Q323" s="50"/>
    </row>
    <row r="324">
      <c r="M324" s="50"/>
      <c r="N324" s="50"/>
      <c r="O324" s="50"/>
      <c r="P324" s="50"/>
      <c r="Q324" s="50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29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50.0</v>
      </c>
      <c r="E2" s="57">
        <v>35338.0</v>
      </c>
      <c r="F2" s="56">
        <v>141.5</v>
      </c>
      <c r="G2" s="27"/>
      <c r="H2" s="28"/>
      <c r="I2" s="28">
        <f>I5-I3</f>
        <v>25.98</v>
      </c>
      <c r="J2" s="27"/>
      <c r="K2" s="29">
        <f>D2+I2</f>
        <v>75.98</v>
      </c>
      <c r="L2" s="29">
        <f t="shared" ref="L2:L3" si="1">K2/(E2/100000)</f>
        <v>215.0093384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261.0</v>
      </c>
      <c r="E3" s="57">
        <v>38079.0</v>
      </c>
      <c r="F3" s="56">
        <v>685.4</v>
      </c>
      <c r="G3" s="27">
        <v>1.02</v>
      </c>
      <c r="H3" s="28">
        <f>D3*G3</f>
        <v>266.22</v>
      </c>
      <c r="I3" s="28">
        <f>H3-D3</f>
        <v>5.22</v>
      </c>
      <c r="J3" s="27"/>
      <c r="K3" s="29">
        <f>H3</f>
        <v>266.22</v>
      </c>
      <c r="L3" s="29">
        <f t="shared" si="1"/>
        <v>699.1255022</v>
      </c>
      <c r="M3" s="29">
        <f>L15*(E3/100000)</f>
        <v>167.5789774</v>
      </c>
      <c r="N3" s="27">
        <f>K3-M3</f>
        <v>98.64102262</v>
      </c>
      <c r="O3" s="27">
        <v>0.5</v>
      </c>
      <c r="P3" s="33">
        <v>78.6</v>
      </c>
      <c r="Q3" s="28">
        <f>N3*P3</f>
        <v>7753.184378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5.148964089</v>
      </c>
      <c r="Y4" s="35">
        <f>L3*U4</f>
        <v>8.179768376</v>
      </c>
      <c r="Z4" s="35">
        <f>L11*U4</f>
        <v>12.82735202</v>
      </c>
    </row>
    <row r="5">
      <c r="A5" s="32"/>
      <c r="B5" s="36"/>
      <c r="C5" s="37" t="s">
        <v>45</v>
      </c>
      <c r="D5" s="58">
        <v>312.0</v>
      </c>
      <c r="E5" s="59">
        <v>73417.0</v>
      </c>
      <c r="F5" s="58">
        <v>425.0</v>
      </c>
      <c r="G5" s="29">
        <v>1.1</v>
      </c>
      <c r="H5" s="28">
        <f>D5*G5</f>
        <v>343.2</v>
      </c>
      <c r="I5" s="28">
        <f>H5-D5</f>
        <v>31.2</v>
      </c>
      <c r="J5" s="27"/>
      <c r="K5" s="29">
        <f>Sum(K2:K4)</f>
        <v>343.2</v>
      </c>
      <c r="L5" s="29">
        <f t="shared" ref="L5:L7" si="2">K5/(E5/100000)</f>
        <v>467.466663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0.9932712614</v>
      </c>
      <c r="Y5" s="35">
        <f>L20*U5</f>
        <v>2.697673284</v>
      </c>
      <c r="Z5" s="35">
        <f>L28*U5</f>
        <v>1.878546347</v>
      </c>
    </row>
    <row r="6">
      <c r="A6" s="32"/>
      <c r="B6" s="23" t="s">
        <v>46</v>
      </c>
      <c r="C6" s="24" t="s">
        <v>33</v>
      </c>
      <c r="D6" s="56">
        <v>71.0</v>
      </c>
      <c r="E6" s="57">
        <v>20158.0</v>
      </c>
      <c r="F6" s="56">
        <v>352.2</v>
      </c>
      <c r="G6" s="27"/>
      <c r="H6" s="28"/>
      <c r="I6" s="28"/>
      <c r="J6" s="27">
        <f t="shared" ref="J6:J7" si="3">(0.5/48.7)*I2</f>
        <v>0.2667351129</v>
      </c>
      <c r="K6" s="29">
        <f t="shared" ref="K6:K7" si="4">D6-J6</f>
        <v>70.73326489</v>
      </c>
      <c r="L6" s="29">
        <f t="shared" si="2"/>
        <v>350.8942598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0.6560704663</v>
      </c>
      <c r="Y6" s="35">
        <f>L37*U6</f>
        <v>1.202640364</v>
      </c>
      <c r="Z6" s="35">
        <f>L45*U6</f>
        <v>1.322326522</v>
      </c>
    </row>
    <row r="7">
      <c r="A7" s="32"/>
      <c r="B7" s="32"/>
      <c r="C7" s="24" t="s">
        <v>36</v>
      </c>
      <c r="D7" s="56">
        <v>797.0</v>
      </c>
      <c r="E7" s="57">
        <v>208334.0</v>
      </c>
      <c r="F7" s="56">
        <v>382.6</v>
      </c>
      <c r="G7" s="27"/>
      <c r="H7" s="28"/>
      <c r="I7" s="28"/>
      <c r="J7" s="27">
        <f t="shared" si="3"/>
        <v>0.05359342916</v>
      </c>
      <c r="K7" s="29">
        <f t="shared" si="4"/>
        <v>796.9464066</v>
      </c>
      <c r="L7" s="29">
        <f t="shared" si="2"/>
        <v>382.533051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1.018230575</v>
      </c>
      <c r="Y7" s="35">
        <f>L54*U7</f>
        <v>1.84894185</v>
      </c>
      <c r="Z7" s="35">
        <f>L62*U7</f>
        <v>1.458842213</v>
      </c>
    </row>
    <row r="8">
      <c r="A8" s="32"/>
      <c r="B8" s="32"/>
      <c r="C8" s="24" t="s">
        <v>42</v>
      </c>
      <c r="D8" s="56">
        <v>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2.889329829</v>
      </c>
      <c r="Y8" s="35">
        <f>L71*U8</f>
        <v>7.190549844</v>
      </c>
      <c r="Z8" s="35">
        <f>L79*U8</f>
        <v>5.542665212</v>
      </c>
    </row>
    <row r="9">
      <c r="A9" s="32"/>
      <c r="B9" s="36"/>
      <c r="C9" s="37" t="s">
        <v>45</v>
      </c>
      <c r="D9" s="58">
        <v>871.0</v>
      </c>
      <c r="E9" s="59">
        <v>228492.0</v>
      </c>
      <c r="F9" s="58">
        <v>381.2</v>
      </c>
      <c r="G9" s="29"/>
      <c r="H9" s="28"/>
      <c r="I9" s="28"/>
      <c r="J9" s="27"/>
      <c r="K9" s="29">
        <f>SUM(K6:K8)</f>
        <v>870.6796715</v>
      </c>
      <c r="L9" s="29">
        <f t="shared" ref="L9:L11" si="5">K9/(E9/100000)</f>
        <v>381.0547728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5.11858931</v>
      </c>
      <c r="Y9" s="35">
        <f>L88*U9</f>
        <v>10.23784769</v>
      </c>
      <c r="Z9" s="35">
        <f>L96*U9</f>
        <v>8.816961256</v>
      </c>
    </row>
    <row r="10">
      <c r="A10" s="32"/>
      <c r="B10" s="23" t="s">
        <v>49</v>
      </c>
      <c r="C10" s="24" t="s">
        <v>33</v>
      </c>
      <c r="D10" s="56">
        <v>324.0</v>
      </c>
      <c r="E10" s="57">
        <v>63742.0</v>
      </c>
      <c r="F10" s="56">
        <v>508.3</v>
      </c>
      <c r="G10" s="27"/>
      <c r="H10" s="28"/>
      <c r="I10" s="28"/>
      <c r="J10" s="27">
        <f t="shared" ref="J10:J11" si="6">(3.6/48.7)*I2</f>
        <v>1.920492813</v>
      </c>
      <c r="K10" s="29">
        <f t="shared" ref="K10:K11" si="7">D10-J10</f>
        <v>322.0795072</v>
      </c>
      <c r="L10" s="29">
        <f t="shared" si="5"/>
        <v>505.2861648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7.257299066</v>
      </c>
      <c r="Y10" s="35">
        <f>L105*U10</f>
        <v>17.77446063</v>
      </c>
      <c r="Z10" s="35">
        <f>L113*U10</f>
        <v>10.51791366</v>
      </c>
    </row>
    <row r="11">
      <c r="A11" s="32"/>
      <c r="B11" s="32"/>
      <c r="C11" s="24" t="s">
        <v>36</v>
      </c>
      <c r="D11" s="57">
        <v>6365.0</v>
      </c>
      <c r="E11" s="57">
        <v>580525.0</v>
      </c>
      <c r="F11" s="60">
        <v>1096.4</v>
      </c>
      <c r="G11" s="27"/>
      <c r="H11" s="28"/>
      <c r="I11" s="28"/>
      <c r="J11" s="29">
        <f t="shared" si="6"/>
        <v>0.3858726899</v>
      </c>
      <c r="K11" s="29">
        <f t="shared" si="7"/>
        <v>6364.614127</v>
      </c>
      <c r="L11" s="29">
        <f t="shared" si="5"/>
        <v>1096.354873</v>
      </c>
      <c r="M11" s="29">
        <f>L15*(E11/100000)</f>
        <v>2554.788357</v>
      </c>
      <c r="N11" s="29">
        <f>K11-M11</f>
        <v>3809.82577</v>
      </c>
      <c r="O11" s="42">
        <v>0.5</v>
      </c>
      <c r="P11" s="33">
        <v>78.6</v>
      </c>
      <c r="Q11" s="28">
        <f>N11*P11</f>
        <v>299452.3055</v>
      </c>
      <c r="T11" s="30" t="s">
        <v>51</v>
      </c>
      <c r="U11" s="34">
        <v>0.07</v>
      </c>
      <c r="V11" s="6"/>
      <c r="W11" s="6"/>
      <c r="X11" s="35">
        <f>L134*U11</f>
        <v>10.44556031</v>
      </c>
      <c r="Y11" s="35">
        <f>L122*U11</f>
        <v>30.78949242</v>
      </c>
      <c r="Z11" s="35">
        <f>L130*U11</f>
        <v>14.70926067</v>
      </c>
    </row>
    <row r="12">
      <c r="A12" s="32"/>
      <c r="B12" s="32"/>
      <c r="C12" s="24" t="s">
        <v>42</v>
      </c>
      <c r="D12" s="56">
        <v>59.0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59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15.32409073</v>
      </c>
      <c r="Y12" s="35">
        <f>L139*U12</f>
        <v>41.32062656</v>
      </c>
      <c r="Z12" s="35">
        <f>L147*U12</f>
        <v>22.11383481</v>
      </c>
    </row>
    <row r="13">
      <c r="A13" s="32"/>
      <c r="B13" s="36"/>
      <c r="C13" s="37" t="s">
        <v>45</v>
      </c>
      <c r="D13" s="59">
        <v>6748.0</v>
      </c>
      <c r="E13" s="59">
        <v>644267.0</v>
      </c>
      <c r="F13" s="61">
        <v>1047.4</v>
      </c>
      <c r="G13" s="27"/>
      <c r="H13" s="28"/>
      <c r="I13" s="28"/>
      <c r="J13" s="27"/>
      <c r="K13" s="29">
        <f>SUM(K10:K12)</f>
        <v>6745.693634</v>
      </c>
      <c r="L13" s="29">
        <f t="shared" ref="L13:L15" si="8">K13/(E13/100000)</f>
        <v>1047.033859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19.45884093</v>
      </c>
      <c r="Y13" s="35">
        <f>L156*U13</f>
        <v>51.6833196</v>
      </c>
      <c r="Z13" s="35">
        <f>L164*U13</f>
        <v>29.41800579</v>
      </c>
    </row>
    <row r="14">
      <c r="A14" s="32"/>
      <c r="B14" s="23" t="s">
        <v>39</v>
      </c>
      <c r="C14" s="24" t="s">
        <v>33</v>
      </c>
      <c r="D14" s="57">
        <v>4162.0</v>
      </c>
      <c r="E14" s="57">
        <v>864241.0</v>
      </c>
      <c r="F14" s="56">
        <v>481.6</v>
      </c>
      <c r="G14" s="27"/>
      <c r="H14" s="28"/>
      <c r="I14" s="28"/>
      <c r="J14" s="27">
        <f t="shared" ref="J14:J15" si="9">(44.6/48.7)*I2</f>
        <v>23.79277207</v>
      </c>
      <c r="K14" s="29">
        <f t="shared" ref="K14:K15" si="10">D14-J14</f>
        <v>4138.207228</v>
      </c>
      <c r="L14" s="29">
        <f t="shared" si="8"/>
        <v>478.8256086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24.94549515</v>
      </c>
      <c r="Y14" s="35">
        <f>L173*U14</f>
        <v>65.23775768</v>
      </c>
      <c r="Z14" s="35">
        <f>L181*U14</f>
        <v>36.78107727</v>
      </c>
    </row>
    <row r="15">
      <c r="A15" s="32"/>
      <c r="B15" s="32"/>
      <c r="C15" s="24" t="s">
        <v>36</v>
      </c>
      <c r="D15" s="57">
        <v>8686.0</v>
      </c>
      <c r="E15" s="57">
        <v>1972635.0</v>
      </c>
      <c r="F15" s="56">
        <v>440.3</v>
      </c>
      <c r="G15" s="27"/>
      <c r="H15" s="28"/>
      <c r="I15" s="28"/>
      <c r="J15" s="27">
        <f t="shared" si="9"/>
        <v>4.780533881</v>
      </c>
      <c r="K15" s="29">
        <f t="shared" si="10"/>
        <v>8681.219466</v>
      </c>
      <c r="L15" s="29">
        <f t="shared" si="8"/>
        <v>440.0824008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33.7246626</v>
      </c>
      <c r="Y15" s="35">
        <f>L190*U15</f>
        <v>79.66127456</v>
      </c>
      <c r="Z15" s="35">
        <f>L198*U15</f>
        <v>49.07020725</v>
      </c>
    </row>
    <row r="16">
      <c r="A16" s="32"/>
      <c r="B16" s="32"/>
      <c r="C16" s="24" t="s">
        <v>42</v>
      </c>
      <c r="D16" s="56">
        <v>142.0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142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39.96962976</v>
      </c>
      <c r="Y16" s="35">
        <f>L207*U16</f>
        <v>68.29099671</v>
      </c>
      <c r="Z16" s="35">
        <f>L215*U16</f>
        <v>58.37735739</v>
      </c>
    </row>
    <row r="17">
      <c r="A17" s="32"/>
      <c r="B17" s="36"/>
      <c r="C17" s="37" t="s">
        <v>45</v>
      </c>
      <c r="D17" s="59">
        <v>12990.0</v>
      </c>
      <c r="E17" s="59">
        <v>2836876.0</v>
      </c>
      <c r="F17" s="58">
        <v>457.9</v>
      </c>
      <c r="G17" s="29"/>
      <c r="H17" s="28"/>
      <c r="I17" s="28"/>
      <c r="J17" s="27"/>
      <c r="K17" s="27">
        <f>SUM(K14:K16)</f>
        <v>12961.42669</v>
      </c>
      <c r="L17" s="29">
        <f t="shared" ref="L17:L20" si="11">K17/(E17/100000)</f>
        <v>456.8908438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46.17938525</v>
      </c>
      <c r="Y17" s="35">
        <f>L224*U17</f>
        <v>70.01890861</v>
      </c>
      <c r="Z17" s="35">
        <f>L232*U17</f>
        <v>69.27113197</v>
      </c>
    </row>
    <row r="18">
      <c r="A18" s="36"/>
      <c r="B18" s="44" t="s">
        <v>45</v>
      </c>
      <c r="C18" s="45"/>
      <c r="D18" s="59">
        <v>20921.0</v>
      </c>
      <c r="E18" s="59">
        <v>3783052.0</v>
      </c>
      <c r="F18" s="58">
        <v>553.0</v>
      </c>
      <c r="G18" s="29"/>
      <c r="H18" s="28"/>
      <c r="I18" s="28"/>
      <c r="J18" s="27"/>
      <c r="K18" s="27">
        <f>SUM(K5,K9,K13,K17)</f>
        <v>20921</v>
      </c>
      <c r="L18" s="29">
        <f t="shared" si="11"/>
        <v>553.0190968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57.33744913</v>
      </c>
      <c r="Y18" s="35">
        <f>L241*U18</f>
        <v>99.47613305</v>
      </c>
      <c r="Z18" s="35">
        <f>L249*U18</f>
        <v>85.47815727</v>
      </c>
    </row>
    <row r="19">
      <c r="A19" s="23" t="s">
        <v>59</v>
      </c>
      <c r="B19" s="23" t="s">
        <v>32</v>
      </c>
      <c r="C19" s="24" t="s">
        <v>33</v>
      </c>
      <c r="D19" s="56">
        <v>6.0</v>
      </c>
      <c r="E19" s="57">
        <v>146768.0</v>
      </c>
      <c r="F19" s="56" t="s">
        <v>60</v>
      </c>
      <c r="G19" s="27"/>
      <c r="H19" s="28"/>
      <c r="I19" s="28">
        <f>I22-I20</f>
        <v>7.48</v>
      </c>
      <c r="J19" s="27"/>
      <c r="K19" s="29">
        <f>D19+I19</f>
        <v>13.48</v>
      </c>
      <c r="L19" s="29">
        <f t="shared" si="11"/>
        <v>9.184563393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82.45723986</v>
      </c>
      <c r="Y19" s="35">
        <f>L258*U19</f>
        <v>125.4636869</v>
      </c>
      <c r="Z19" s="35">
        <f>L266*U19</f>
        <v>108.8531835</v>
      </c>
    </row>
    <row r="20">
      <c r="A20" s="32"/>
      <c r="B20" s="32"/>
      <c r="C20" s="24" t="s">
        <v>36</v>
      </c>
      <c r="D20" s="56">
        <v>86.0</v>
      </c>
      <c r="E20" s="57">
        <v>155756.0</v>
      </c>
      <c r="F20" s="56">
        <v>55.2</v>
      </c>
      <c r="G20" s="27">
        <v>1.02</v>
      </c>
      <c r="H20" s="28">
        <f>D20*G20</f>
        <v>87.72</v>
      </c>
      <c r="I20" s="28">
        <f>H20-D20</f>
        <v>1.72</v>
      </c>
      <c r="J20" s="27"/>
      <c r="K20" s="29">
        <f>H20</f>
        <v>87.72</v>
      </c>
      <c r="L20" s="29">
        <f t="shared" si="11"/>
        <v>56.3188577</v>
      </c>
      <c r="M20" s="29">
        <f>L32*(E20/100000)</f>
        <v>32.29811244</v>
      </c>
      <c r="N20" s="27">
        <f>K20-M20</f>
        <v>55.42188756</v>
      </c>
      <c r="O20" s="27">
        <v>2.5</v>
      </c>
      <c r="P20" s="46">
        <v>77.0</v>
      </c>
      <c r="Q20" s="28">
        <f>N20*P20</f>
        <v>4267.485342</v>
      </c>
      <c r="T20" s="30" t="s">
        <v>62</v>
      </c>
      <c r="U20" s="34">
        <v>0.0328</v>
      </c>
      <c r="V20" s="6"/>
      <c r="W20" s="6"/>
      <c r="X20" s="35">
        <f>L287*U20</f>
        <v>114.7186394</v>
      </c>
      <c r="Y20" s="35">
        <f>L275*U20</f>
        <v>136.6243421</v>
      </c>
      <c r="Z20" s="35">
        <f>L283*U20</f>
        <v>134.4046988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131.4856181</v>
      </c>
      <c r="Y21" s="35">
        <f>L292*U21</f>
        <v>145.6776177</v>
      </c>
      <c r="Z21" s="35">
        <f>L300*U21</f>
        <v>138.1235754</v>
      </c>
    </row>
    <row r="22">
      <c r="A22" s="32"/>
      <c r="B22" s="36"/>
      <c r="C22" s="37" t="s">
        <v>45</v>
      </c>
      <c r="D22" s="58">
        <v>92.0</v>
      </c>
      <c r="E22" s="59">
        <v>302524.0</v>
      </c>
      <c r="F22" s="58">
        <v>30.4</v>
      </c>
      <c r="G22" s="29">
        <v>1.1</v>
      </c>
      <c r="H22" s="28">
        <f>D22*G22</f>
        <v>101.2</v>
      </c>
      <c r="I22" s="28">
        <f>H22-D22</f>
        <v>9.2</v>
      </c>
      <c r="J22" s="27"/>
      <c r="K22" s="27">
        <f>SUM(K19:K21)</f>
        <v>101.2</v>
      </c>
      <c r="L22" s="29">
        <f t="shared" ref="L22:L24" si="13">K22/(E22/100000)</f>
        <v>33.45189142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599.1283658</v>
      </c>
      <c r="Y22" s="35">
        <f t="shared" si="12"/>
        <v>963.3760379</v>
      </c>
      <c r="Z22" s="35">
        <f t="shared" si="12"/>
        <v>788.9650974</v>
      </c>
    </row>
    <row r="23">
      <c r="A23" s="32"/>
      <c r="B23" s="23" t="s">
        <v>46</v>
      </c>
      <c r="C23" s="24" t="s">
        <v>33</v>
      </c>
      <c r="D23" s="56">
        <v>11.0</v>
      </c>
      <c r="E23" s="57">
        <v>83925.0</v>
      </c>
      <c r="F23" s="56" t="s">
        <v>60</v>
      </c>
      <c r="G23" s="27"/>
      <c r="H23" s="28"/>
      <c r="I23" s="28"/>
      <c r="J23" s="27">
        <f t="shared" ref="J23:J24" si="14">(0.5/48.7)*I19</f>
        <v>0.07679671458</v>
      </c>
      <c r="K23" s="29">
        <f t="shared" ref="K23:K24" si="15">D23-J23</f>
        <v>10.92320329</v>
      </c>
      <c r="L23" s="29">
        <f t="shared" si="13"/>
        <v>13.01543436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161.0</v>
      </c>
      <c r="E24" s="57">
        <v>922198.0</v>
      </c>
      <c r="F24" s="56">
        <v>17.5</v>
      </c>
      <c r="G24" s="27"/>
      <c r="H24" s="28"/>
      <c r="I24" s="28"/>
      <c r="J24" s="27">
        <f t="shared" si="14"/>
        <v>0.01765913758</v>
      </c>
      <c r="K24" s="29">
        <f t="shared" si="15"/>
        <v>160.9823409</v>
      </c>
      <c r="L24" s="29">
        <f t="shared" si="13"/>
        <v>17.45637497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173.0</v>
      </c>
      <c r="E26" s="59">
        <v>1006123.0</v>
      </c>
      <c r="F26" s="58">
        <v>17.2</v>
      </c>
      <c r="G26" s="29"/>
      <c r="H26" s="28"/>
      <c r="I26" s="28"/>
      <c r="J26" s="27"/>
      <c r="K26" s="27">
        <f>SUM(K23:K25)</f>
        <v>172.9055441</v>
      </c>
      <c r="L26" s="29">
        <f t="shared" ref="L26:L28" si="16">K26/(E26/100000)</f>
        <v>17.18532865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47.0</v>
      </c>
      <c r="E27" s="57">
        <v>265495.0</v>
      </c>
      <c r="F27" s="56">
        <v>17.7</v>
      </c>
      <c r="G27" s="27"/>
      <c r="H27" s="28"/>
      <c r="I27" s="28"/>
      <c r="J27" s="27">
        <f t="shared" ref="J27:J28" si="17">(3.6/48.7)*I19</f>
        <v>0.552936345</v>
      </c>
      <c r="K27" s="29">
        <f t="shared" ref="K27:K28" si="18">D27-J27</f>
        <v>46.44706366</v>
      </c>
      <c r="L27" s="29">
        <f t="shared" si="16"/>
        <v>17.4945154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947.0</v>
      </c>
      <c r="E28" s="57">
        <v>2414378.0</v>
      </c>
      <c r="F28" s="56">
        <v>39.2</v>
      </c>
      <c r="G28" s="27"/>
      <c r="H28" s="28"/>
      <c r="I28" s="28"/>
      <c r="J28" s="27">
        <f t="shared" si="17"/>
        <v>0.1271457906</v>
      </c>
      <c r="K28" s="29">
        <f t="shared" si="18"/>
        <v>946.8728542</v>
      </c>
      <c r="L28" s="29">
        <f t="shared" si="16"/>
        <v>39.21808657</v>
      </c>
      <c r="M28" s="29">
        <f>L32*(E28/100000)</f>
        <v>500.653921</v>
      </c>
      <c r="N28" s="27">
        <f>K28-M28</f>
        <v>446.2189332</v>
      </c>
      <c r="O28" s="27">
        <v>2.5</v>
      </c>
      <c r="P28" s="46">
        <v>77.0</v>
      </c>
      <c r="Q28" s="28">
        <f>N28*P28</f>
        <v>34358.85786</v>
      </c>
    </row>
    <row r="29">
      <c r="A29" s="32"/>
      <c r="B29" s="32"/>
      <c r="C29" s="24" t="s">
        <v>42</v>
      </c>
      <c r="D29" s="56">
        <v>4.0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4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8">
        <v>998.0</v>
      </c>
      <c r="E30" s="59">
        <v>2679873.0</v>
      </c>
      <c r="F30" s="58">
        <v>37.2</v>
      </c>
      <c r="G30" s="29"/>
      <c r="H30" s="28"/>
      <c r="I30" s="28"/>
      <c r="J30" s="27"/>
      <c r="K30" s="27">
        <f>SUM(K27:K29)</f>
        <v>997.3199179</v>
      </c>
      <c r="L30" s="29">
        <f t="shared" ref="L30:L32" si="19">K30/(E30/100000)</f>
        <v>37.21519333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708.0</v>
      </c>
      <c r="E31" s="57">
        <v>3614544.0</v>
      </c>
      <c r="F31" s="56">
        <v>19.6</v>
      </c>
      <c r="G31" s="27"/>
      <c r="H31" s="28"/>
      <c r="I31" s="28"/>
      <c r="J31" s="27">
        <f t="shared" ref="J31:J32" si="20">(44.6/48.7)*I19</f>
        <v>6.85026694</v>
      </c>
      <c r="K31" s="29">
        <f t="shared" ref="K31:K32" si="21">D31-J31</f>
        <v>701.1497331</v>
      </c>
      <c r="L31" s="29">
        <f t="shared" si="19"/>
        <v>19.3980135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1700.0</v>
      </c>
      <c r="E32" s="57">
        <v>8190567.0</v>
      </c>
      <c r="F32" s="56">
        <v>20.8</v>
      </c>
      <c r="G32" s="27"/>
      <c r="H32" s="28"/>
      <c r="I32" s="28"/>
      <c r="J32" s="27">
        <f t="shared" si="20"/>
        <v>1.575195072</v>
      </c>
      <c r="K32" s="29">
        <f t="shared" si="21"/>
        <v>1698.424805</v>
      </c>
      <c r="L32" s="29">
        <f t="shared" si="19"/>
        <v>20.73635201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5.0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5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2413.0</v>
      </c>
      <c r="E34" s="59">
        <v>1.1805111E7</v>
      </c>
      <c r="F34" s="58">
        <v>20.4</v>
      </c>
      <c r="G34" s="29"/>
      <c r="H34" s="28"/>
      <c r="I34" s="28"/>
      <c r="J34" s="27"/>
      <c r="K34" s="27">
        <f>SUM(K31:K33)</f>
        <v>2404.574538</v>
      </c>
      <c r="L34" s="29">
        <f t="shared" ref="L34:L37" si="22">K34/(E34/100000)</f>
        <v>20.36892781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3676.0</v>
      </c>
      <c r="E35" s="59">
        <v>1.5793631E7</v>
      </c>
      <c r="F35" s="58">
        <v>23.3</v>
      </c>
      <c r="G35" s="29"/>
      <c r="H35" s="28"/>
      <c r="I35" s="28"/>
      <c r="J35" s="27"/>
      <c r="K35" s="27">
        <f>SUM(K34,K30,K26,K22)</f>
        <v>3676</v>
      </c>
      <c r="L35" s="29">
        <f t="shared" si="22"/>
        <v>23.27520505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181779.0</v>
      </c>
      <c r="F36" s="56" t="s">
        <v>60</v>
      </c>
      <c r="G36" s="27"/>
      <c r="H36" s="28"/>
      <c r="I36" s="28">
        <f>I39-I37</f>
        <v>3.46</v>
      </c>
      <c r="J36" s="27"/>
      <c r="K36" s="29">
        <f>D36+I36</f>
        <v>8.46</v>
      </c>
      <c r="L36" s="29">
        <f t="shared" si="22"/>
        <v>4.654002938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37.0</v>
      </c>
      <c r="E37" s="57">
        <v>204290.0</v>
      </c>
      <c r="F37" s="56">
        <v>18.1</v>
      </c>
      <c r="G37" s="27">
        <v>1.02</v>
      </c>
      <c r="H37" s="28">
        <f>D37*G37</f>
        <v>37.74</v>
      </c>
      <c r="I37" s="28">
        <f>H37-D37</f>
        <v>0.74</v>
      </c>
      <c r="J37" s="27"/>
      <c r="K37" s="29">
        <f>H37</f>
        <v>37.74</v>
      </c>
      <c r="L37" s="29">
        <f t="shared" si="22"/>
        <v>18.47373831</v>
      </c>
      <c r="M37" s="29">
        <f>L48*(E37/100000)</f>
        <v>20.83160853</v>
      </c>
      <c r="N37" s="27">
        <f>K37-M37</f>
        <v>16.90839147</v>
      </c>
      <c r="O37" s="42">
        <v>7.0</v>
      </c>
      <c r="P37" s="46">
        <v>72.6</v>
      </c>
      <c r="Q37" s="28">
        <f>N37*P37</f>
        <v>1227.54922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42.0</v>
      </c>
      <c r="E39" s="59">
        <v>386069.0</v>
      </c>
      <c r="F39" s="58">
        <v>10.9</v>
      </c>
      <c r="G39" s="29">
        <v>1.1</v>
      </c>
      <c r="H39" s="28">
        <f>D39*G39</f>
        <v>46.2</v>
      </c>
      <c r="I39" s="28">
        <f>H39-D39</f>
        <v>4.2</v>
      </c>
      <c r="J39" s="27"/>
      <c r="K39" s="29">
        <f>SUM(K36:K38)</f>
        <v>46.2</v>
      </c>
      <c r="L39" s="29">
        <f t="shared" ref="L39:L41" si="23">K39/(E39/100000)</f>
        <v>11.96677278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102156.0</v>
      </c>
      <c r="F40" s="56" t="s">
        <v>60</v>
      </c>
      <c r="G40" s="27"/>
      <c r="H40" s="28"/>
      <c r="I40" s="28"/>
      <c r="J40" s="27">
        <f t="shared" ref="J40:J41" si="24">(0.5/48.7)*I36</f>
        <v>0.03552361396</v>
      </c>
      <c r="K40" s="29">
        <f t="shared" ref="K40:K41" si="25">D40-J40</f>
        <v>6.964476386</v>
      </c>
      <c r="L40" s="29">
        <f t="shared" si="23"/>
        <v>6.817491274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102.0</v>
      </c>
      <c r="E41" s="57">
        <v>1194501.0</v>
      </c>
      <c r="F41" s="56">
        <v>8.5</v>
      </c>
      <c r="G41" s="27"/>
      <c r="H41" s="28"/>
      <c r="I41" s="28"/>
      <c r="J41" s="27">
        <f t="shared" si="24"/>
        <v>0.007597535934</v>
      </c>
      <c r="K41" s="29">
        <f t="shared" si="25"/>
        <v>101.9924025</v>
      </c>
      <c r="L41" s="29">
        <f t="shared" si="23"/>
        <v>8.538494523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109.0</v>
      </c>
      <c r="E43" s="59">
        <v>1296657.0</v>
      </c>
      <c r="F43" s="58">
        <v>8.4</v>
      </c>
      <c r="G43" s="29"/>
      <c r="H43" s="28"/>
      <c r="I43" s="28"/>
      <c r="J43" s="27"/>
      <c r="K43" s="29">
        <f>SUM(K40:K42)</f>
        <v>108.9568789</v>
      </c>
      <c r="L43" s="29">
        <f t="shared" ref="L43:L45" si="26">K43/(E43/100000)</f>
        <v>8.402906771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23.0</v>
      </c>
      <c r="E44" s="57">
        <v>332767.0</v>
      </c>
      <c r="F44" s="56">
        <v>6.9</v>
      </c>
      <c r="G44" s="27"/>
      <c r="H44" s="28"/>
      <c r="I44" s="28"/>
      <c r="J44" s="27">
        <f t="shared" ref="J44:J45" si="27">(3.6/48.7)*I36</f>
        <v>0.2557700205</v>
      </c>
      <c r="K44" s="29">
        <f t="shared" ref="K44:K45" si="28">D44-J44</f>
        <v>22.74422998</v>
      </c>
      <c r="L44" s="29">
        <f t="shared" si="26"/>
        <v>6.834881457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626.0</v>
      </c>
      <c r="E45" s="57">
        <v>3081617.0</v>
      </c>
      <c r="F45" s="56">
        <v>20.3</v>
      </c>
      <c r="G45" s="27"/>
      <c r="H45" s="28"/>
      <c r="I45" s="28"/>
      <c r="J45" s="27">
        <f t="shared" si="27"/>
        <v>0.05470225873</v>
      </c>
      <c r="K45" s="29">
        <f t="shared" si="28"/>
        <v>625.9452977</v>
      </c>
      <c r="L45" s="29">
        <f t="shared" si="26"/>
        <v>20.31223535</v>
      </c>
      <c r="M45" s="29">
        <f>L49*(E45/100000)</f>
        <v>310.5618897</v>
      </c>
      <c r="N45" s="27">
        <f>K45-M45</f>
        <v>315.383408</v>
      </c>
      <c r="O45" s="42">
        <v>7.0</v>
      </c>
      <c r="P45" s="46">
        <v>72.6</v>
      </c>
      <c r="Q45" s="28">
        <f>N45*P45</f>
        <v>22896.83542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649.0</v>
      </c>
      <c r="E47" s="59">
        <v>3414384.0</v>
      </c>
      <c r="F47" s="58">
        <v>19.0</v>
      </c>
      <c r="G47" s="29"/>
      <c r="H47" s="28"/>
      <c r="I47" s="28"/>
      <c r="J47" s="27"/>
      <c r="K47" s="29">
        <f>SUM(K44:K46)</f>
        <v>648.6895277</v>
      </c>
      <c r="L47" s="29">
        <f t="shared" ref="L47:L49" si="29">K47/(E47/100000)</f>
        <v>18.99872796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475.0</v>
      </c>
      <c r="E48" s="57">
        <v>4627123.0</v>
      </c>
      <c r="F48" s="56">
        <v>10.3</v>
      </c>
      <c r="G48" s="27"/>
      <c r="H48" s="28"/>
      <c r="I48" s="28"/>
      <c r="J48" s="27">
        <f t="shared" ref="J48:J49" si="30">(44.6/48.7)*I36</f>
        <v>3.168706366</v>
      </c>
      <c r="K48" s="29">
        <f t="shared" ref="K48:K49" si="31">D48-J48</f>
        <v>471.8312936</v>
      </c>
      <c r="L48" s="29">
        <f t="shared" si="29"/>
        <v>10.19707697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1056.0</v>
      </c>
      <c r="E49" s="57">
        <v>1.0471662E7</v>
      </c>
      <c r="F49" s="56">
        <v>10.1</v>
      </c>
      <c r="G49" s="27"/>
      <c r="H49" s="28"/>
      <c r="I49" s="28"/>
      <c r="J49" s="27">
        <f t="shared" si="30"/>
        <v>0.6777002053</v>
      </c>
      <c r="K49" s="29">
        <f t="shared" si="31"/>
        <v>1055.3223</v>
      </c>
      <c r="L49" s="29">
        <f t="shared" si="29"/>
        <v>10.07788735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1533.0</v>
      </c>
      <c r="E51" s="59">
        <v>1.5098785E7</v>
      </c>
      <c r="F51" s="58">
        <v>10.2</v>
      </c>
      <c r="G51" s="29"/>
      <c r="H51" s="28"/>
      <c r="I51" s="28"/>
      <c r="J51" s="27"/>
      <c r="K51" s="29">
        <f>SUM(K48:K50)</f>
        <v>1529.153593</v>
      </c>
      <c r="L51" s="29">
        <f t="shared" ref="L51:L54" si="32">K51/(E51/100000)</f>
        <v>10.1276599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2333.0</v>
      </c>
      <c r="E52" s="59">
        <v>2.0195895E7</v>
      </c>
      <c r="F52" s="58">
        <v>11.6</v>
      </c>
      <c r="G52" s="29"/>
      <c r="H52" s="28"/>
      <c r="I52" s="28"/>
      <c r="J52" s="27"/>
      <c r="K52" s="29">
        <f>SUM(K39,K43,K47,K51)</f>
        <v>2333</v>
      </c>
      <c r="L52" s="29">
        <f t="shared" si="32"/>
        <v>11.55185249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186571.0</v>
      </c>
      <c r="F53" s="56" t="s">
        <v>60</v>
      </c>
      <c r="G53" s="28"/>
      <c r="H53" s="28"/>
      <c r="I53" s="28">
        <f>I56-I54</f>
        <v>5.1</v>
      </c>
      <c r="J53" s="27"/>
      <c r="K53" s="29">
        <f>D53+I53</f>
        <v>12.1</v>
      </c>
      <c r="L53" s="29">
        <f t="shared" si="32"/>
        <v>6.485466659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55.0</v>
      </c>
      <c r="E54" s="57">
        <v>206020.0</v>
      </c>
      <c r="F54" s="56">
        <v>26.7</v>
      </c>
      <c r="G54" s="27">
        <v>1.02</v>
      </c>
      <c r="H54" s="28">
        <f>D54*G54</f>
        <v>56.1</v>
      </c>
      <c r="I54" s="28">
        <f>H54-D54</f>
        <v>1.1</v>
      </c>
      <c r="J54" s="27"/>
      <c r="K54" s="29">
        <f>H54</f>
        <v>56.1</v>
      </c>
      <c r="L54" s="29">
        <f t="shared" si="32"/>
        <v>27.23036598</v>
      </c>
      <c r="M54" s="29">
        <f>L66*(E54/100000)</f>
        <v>30.89482518</v>
      </c>
      <c r="N54" s="27">
        <f>K54-M54</f>
        <v>25.20517482</v>
      </c>
      <c r="O54" s="42">
        <v>12.0</v>
      </c>
      <c r="P54" s="46">
        <v>67.6</v>
      </c>
      <c r="Q54" s="28">
        <f>N54*P54</f>
        <v>1703.869818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62.0</v>
      </c>
      <c r="E56" s="59">
        <v>392591.0</v>
      </c>
      <c r="F56" s="58">
        <v>15.8</v>
      </c>
      <c r="G56" s="29">
        <v>1.1</v>
      </c>
      <c r="H56" s="28">
        <f>D56*G56</f>
        <v>68.2</v>
      </c>
      <c r="I56" s="28">
        <f>H56-D56</f>
        <v>6.2</v>
      </c>
      <c r="J56" s="27"/>
      <c r="K56" s="29">
        <f>SUM(K53:K55)</f>
        <v>68.2</v>
      </c>
      <c r="L56" s="29">
        <f t="shared" ref="L56:L58" si="33">K56/(E56/100000)</f>
        <v>17.37176858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106567.0</v>
      </c>
      <c r="F57" s="56" t="s">
        <v>60</v>
      </c>
      <c r="G57" s="27"/>
      <c r="H57" s="28"/>
      <c r="I57" s="28"/>
      <c r="J57" s="27">
        <f t="shared" ref="J57:J58" si="34">(0.5/48.7)*I53</f>
        <v>0.0523613963</v>
      </c>
      <c r="K57" s="29">
        <f t="shared" ref="K57:K58" si="35">D57-J57</f>
        <v>7.947638604</v>
      </c>
      <c r="L57" s="29">
        <f t="shared" si="33"/>
        <v>7.457879647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120.0</v>
      </c>
      <c r="E58" s="57">
        <v>1228355.0</v>
      </c>
      <c r="F58" s="56">
        <v>9.8</v>
      </c>
      <c r="G58" s="27"/>
      <c r="H58" s="28"/>
      <c r="I58" s="28"/>
      <c r="J58" s="27">
        <f t="shared" si="34"/>
        <v>0.0112936345</v>
      </c>
      <c r="K58" s="29">
        <f t="shared" si="35"/>
        <v>119.9887064</v>
      </c>
      <c r="L58" s="29">
        <f t="shared" si="33"/>
        <v>9.768243412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128.0</v>
      </c>
      <c r="E60" s="59">
        <v>1334922.0</v>
      </c>
      <c r="F60" s="58">
        <v>9.6</v>
      </c>
      <c r="G60" s="29"/>
      <c r="H60" s="28"/>
      <c r="I60" s="28"/>
      <c r="J60" s="27"/>
      <c r="K60" s="29">
        <f>SUM(K57:K59)</f>
        <v>127.936345</v>
      </c>
      <c r="L60" s="29">
        <f t="shared" ref="L60:L62" si="36">K60/(E60/100000)</f>
        <v>9.583806767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336112.0</v>
      </c>
      <c r="F61" s="56">
        <v>6.0</v>
      </c>
      <c r="G61" s="27"/>
      <c r="H61" s="28"/>
      <c r="I61" s="28"/>
      <c r="J61" s="27">
        <f t="shared" ref="J61:J62" si="37">(3.6/48.7)*I53</f>
        <v>0.3770020534</v>
      </c>
      <c r="K61" s="29">
        <f t="shared" ref="K61:K62" si="38">D61-J61</f>
        <v>19.62299795</v>
      </c>
      <c r="L61" s="29">
        <f t="shared" si="36"/>
        <v>5.838231883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677.0</v>
      </c>
      <c r="E62" s="57">
        <v>3150634.0</v>
      </c>
      <c r="F62" s="56">
        <v>21.5</v>
      </c>
      <c r="G62" s="27"/>
      <c r="H62" s="28"/>
      <c r="I62" s="28"/>
      <c r="J62" s="27">
        <f t="shared" si="37"/>
        <v>0.08131416838</v>
      </c>
      <c r="K62" s="29">
        <f t="shared" si="38"/>
        <v>676.9186858</v>
      </c>
      <c r="L62" s="29">
        <f t="shared" si="36"/>
        <v>21.48515778</v>
      </c>
      <c r="M62" s="29">
        <f>L66*(E62/100000)</f>
        <v>472.4700837</v>
      </c>
      <c r="N62" s="27">
        <f>K62-M62</f>
        <v>204.4486021</v>
      </c>
      <c r="O62" s="42">
        <v>12.0</v>
      </c>
      <c r="P62" s="46">
        <v>67.6</v>
      </c>
      <c r="Q62" s="28">
        <f>N62*P62</f>
        <v>13820.7255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701.0</v>
      </c>
      <c r="E64" s="59">
        <v>3486746.0</v>
      </c>
      <c r="F64" s="58">
        <v>20.1</v>
      </c>
      <c r="G64" s="29"/>
      <c r="H64" s="28"/>
      <c r="I64" s="28"/>
      <c r="J64" s="27"/>
      <c r="K64" s="29">
        <f>SUM(K61:K63)</f>
        <v>700.5416838</v>
      </c>
      <c r="L64" s="29">
        <f t="shared" ref="L64:L66" si="39">K64/(E64/100000)</f>
        <v>20.09156055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636.0</v>
      </c>
      <c r="E65" s="57">
        <v>4694511.0</v>
      </c>
      <c r="F65" s="56">
        <v>13.5</v>
      </c>
      <c r="G65" s="27"/>
      <c r="H65" s="28"/>
      <c r="I65" s="28"/>
      <c r="J65" s="27">
        <f t="shared" ref="J65:J66" si="40">(44.6/48.7)*I53</f>
        <v>4.67063655</v>
      </c>
      <c r="K65" s="29">
        <f t="shared" ref="K65:K66" si="41">D65-J65</f>
        <v>631.3293634</v>
      </c>
      <c r="L65" s="29">
        <f t="shared" si="39"/>
        <v>13.44824548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1634.0</v>
      </c>
      <c r="E66" s="57">
        <v>1.0889498E7</v>
      </c>
      <c r="F66" s="56">
        <v>15.0</v>
      </c>
      <c r="G66" s="27"/>
      <c r="H66" s="28"/>
      <c r="I66" s="28"/>
      <c r="J66" s="27">
        <f t="shared" si="40"/>
        <v>1.007392197</v>
      </c>
      <c r="K66" s="29">
        <f t="shared" si="41"/>
        <v>1632.992608</v>
      </c>
      <c r="L66" s="29">
        <f t="shared" si="39"/>
        <v>14.99603203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3.0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3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2273.0</v>
      </c>
      <c r="E68" s="59">
        <v>1.5584009E7</v>
      </c>
      <c r="F68" s="58">
        <v>14.6</v>
      </c>
      <c r="G68" s="29"/>
      <c r="H68" s="28"/>
      <c r="I68" s="28"/>
      <c r="J68" s="27"/>
      <c r="K68" s="29">
        <f>SUM(K65:K67)</f>
        <v>2267.321971</v>
      </c>
      <c r="L68" s="29">
        <f t="shared" ref="L68:L71" si="42">K68/(E68/100000)</f>
        <v>14.54902889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3164.0</v>
      </c>
      <c r="E69" s="59">
        <v>2.0798268E7</v>
      </c>
      <c r="F69" s="58">
        <v>15.2</v>
      </c>
      <c r="G69" s="29"/>
      <c r="H69" s="28"/>
      <c r="I69" s="28"/>
      <c r="J69" s="27"/>
      <c r="K69" s="29">
        <f>SUM(K56,K60,K64,K68)</f>
        <v>3164</v>
      </c>
      <c r="L69" s="29">
        <f t="shared" si="42"/>
        <v>15.21280522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29.0</v>
      </c>
      <c r="E70" s="57">
        <v>172973.0</v>
      </c>
      <c r="F70" s="56">
        <v>16.8</v>
      </c>
      <c r="G70" s="27"/>
      <c r="H70" s="28"/>
      <c r="I70" s="28">
        <f>I73-I71</f>
        <v>20.1</v>
      </c>
      <c r="J70" s="27"/>
      <c r="K70" s="29">
        <f>D70+I70</f>
        <v>49.1</v>
      </c>
      <c r="L70" s="29">
        <f t="shared" si="42"/>
        <v>28.38593306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215.0</v>
      </c>
      <c r="E71" s="57">
        <v>204949.0</v>
      </c>
      <c r="F71" s="56">
        <v>104.9</v>
      </c>
      <c r="G71" s="27">
        <v>1.02</v>
      </c>
      <c r="H71" s="28">
        <f>D71*G71</f>
        <v>219.3</v>
      </c>
      <c r="I71" s="28">
        <f>H71-D71</f>
        <v>4.3</v>
      </c>
      <c r="J71" s="27"/>
      <c r="K71" s="29">
        <f>H71</f>
        <v>219.3</v>
      </c>
      <c r="L71" s="29">
        <f t="shared" si="42"/>
        <v>107.0022298</v>
      </c>
      <c r="M71" s="29">
        <f>L83*(E71/100000)</f>
        <v>88.11983023</v>
      </c>
      <c r="N71" s="27">
        <f>K71-M71</f>
        <v>131.1801698</v>
      </c>
      <c r="O71" s="42">
        <v>16.0</v>
      </c>
      <c r="P71" s="46">
        <v>63.65</v>
      </c>
      <c r="Q71" s="28">
        <f>N71*P71</f>
        <v>8349.617806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244.0</v>
      </c>
      <c r="E73" s="59">
        <v>377922.0</v>
      </c>
      <c r="F73" s="58">
        <v>64.6</v>
      </c>
      <c r="G73" s="29">
        <v>1.1</v>
      </c>
      <c r="H73" s="28">
        <f>D73*G73</f>
        <v>268.4</v>
      </c>
      <c r="I73" s="28">
        <f>H73-D73</f>
        <v>24.4</v>
      </c>
      <c r="J73" s="27"/>
      <c r="K73" s="29">
        <f>SUM(K70:K72)</f>
        <v>268.4</v>
      </c>
      <c r="L73" s="29">
        <f t="shared" ref="L73:L75" si="43">K73/(E73/100000)</f>
        <v>71.01994591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28.0</v>
      </c>
      <c r="E74" s="57">
        <v>93149.0</v>
      </c>
      <c r="F74" s="56">
        <v>30.1</v>
      </c>
      <c r="G74" s="28"/>
      <c r="H74" s="28"/>
      <c r="I74" s="28"/>
      <c r="J74" s="27">
        <f t="shared" ref="J74:J75" si="44">(0.5/48.7)*I70</f>
        <v>0.2063655031</v>
      </c>
      <c r="K74" s="29">
        <f t="shared" ref="K74:K75" si="45">D74-J74</f>
        <v>27.7936345</v>
      </c>
      <c r="L74" s="29">
        <f t="shared" si="43"/>
        <v>29.83782381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340.0</v>
      </c>
      <c r="E75" s="57">
        <v>1265060.0</v>
      </c>
      <c r="F75" s="56">
        <v>26.9</v>
      </c>
      <c r="G75" s="27"/>
      <c r="H75" s="28"/>
      <c r="I75" s="28"/>
      <c r="J75" s="27">
        <f t="shared" si="44"/>
        <v>0.04414784394</v>
      </c>
      <c r="K75" s="29">
        <f t="shared" si="45"/>
        <v>339.9558522</v>
      </c>
      <c r="L75" s="29">
        <f t="shared" si="43"/>
        <v>26.87270581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368.0</v>
      </c>
      <c r="E77" s="59">
        <v>1358209.0</v>
      </c>
      <c r="F77" s="58">
        <v>27.1</v>
      </c>
      <c r="G77" s="29"/>
      <c r="H77" s="28"/>
      <c r="I77" s="28"/>
      <c r="J77" s="27"/>
      <c r="K77" s="29">
        <f>SUM(K74:K76)</f>
        <v>367.7494867</v>
      </c>
      <c r="L77" s="29">
        <f t="shared" ref="L77:L79" si="46">K77/(E77/100000)</f>
        <v>27.07606021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72.0</v>
      </c>
      <c r="E78" s="57">
        <v>295549.0</v>
      </c>
      <c r="F78" s="56">
        <v>24.4</v>
      </c>
      <c r="G78" s="27"/>
      <c r="H78" s="28"/>
      <c r="I78" s="28"/>
      <c r="J78" s="27">
        <f t="shared" ref="J78:J79" si="47">(3.6/48.7)*I70</f>
        <v>1.485831622</v>
      </c>
      <c r="K78" s="29">
        <f t="shared" ref="K78:K79" si="48">D78-J78</f>
        <v>70.51416838</v>
      </c>
      <c r="L78" s="29">
        <f t="shared" si="46"/>
        <v>23.85870647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2591.0</v>
      </c>
      <c r="E79" s="57">
        <v>3140977.0</v>
      </c>
      <c r="F79" s="56">
        <v>82.5</v>
      </c>
      <c r="G79" s="27"/>
      <c r="H79" s="28"/>
      <c r="I79" s="28"/>
      <c r="J79" s="27">
        <f t="shared" si="47"/>
        <v>0.3178644764</v>
      </c>
      <c r="K79" s="29">
        <f t="shared" si="48"/>
        <v>2590.682136</v>
      </c>
      <c r="L79" s="29">
        <f t="shared" si="46"/>
        <v>82.48013709</v>
      </c>
      <c r="M79" s="29">
        <f>L83*(E79/100000)</f>
        <v>1350.49383</v>
      </c>
      <c r="N79" s="27">
        <f>K79-M79</f>
        <v>1240.188305</v>
      </c>
      <c r="O79" s="42">
        <v>16.0</v>
      </c>
      <c r="P79" s="46">
        <v>63.65</v>
      </c>
      <c r="Q79" s="28">
        <f>N79*P79</f>
        <v>78937.98563</v>
      </c>
    </row>
    <row r="80">
      <c r="A80" s="32"/>
      <c r="B80" s="32"/>
      <c r="C80" s="24" t="s">
        <v>42</v>
      </c>
      <c r="D80" s="56">
        <v>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2667.0</v>
      </c>
      <c r="E81" s="59">
        <v>3436526.0</v>
      </c>
      <c r="F81" s="58">
        <v>77.6</v>
      </c>
      <c r="G81" s="29"/>
      <c r="H81" s="28"/>
      <c r="I81" s="28"/>
      <c r="J81" s="27"/>
      <c r="K81" s="29">
        <f>SUM(K78:K80)</f>
        <v>2665.196304</v>
      </c>
      <c r="L81" s="29">
        <f t="shared" ref="L81:L83" si="49">K81/(E81/100000)</f>
        <v>77.55495823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2059.0</v>
      </c>
      <c r="E82" s="57">
        <v>4478377.0</v>
      </c>
      <c r="F82" s="56">
        <v>46.0</v>
      </c>
      <c r="G82" s="27"/>
      <c r="H82" s="28"/>
      <c r="I82" s="28"/>
      <c r="J82" s="27">
        <f t="shared" ref="J82:J83" si="50">(44.6/48.7)*I70</f>
        <v>18.40780287</v>
      </c>
      <c r="K82" s="29">
        <f t="shared" ref="K82:K83" si="51">D82-J82</f>
        <v>2040.592197</v>
      </c>
      <c r="L82" s="29">
        <f t="shared" si="49"/>
        <v>45.56544027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4907.0</v>
      </c>
      <c r="E83" s="57">
        <v>1.1403536E7</v>
      </c>
      <c r="F83" s="56">
        <v>43.0</v>
      </c>
      <c r="G83" s="27"/>
      <c r="H83" s="28"/>
      <c r="I83" s="28"/>
      <c r="J83" s="27">
        <f t="shared" si="50"/>
        <v>3.93798768</v>
      </c>
      <c r="K83" s="29">
        <f t="shared" si="51"/>
        <v>4903.062012</v>
      </c>
      <c r="L83" s="29">
        <f t="shared" si="49"/>
        <v>42.9959796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13.0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13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6979.0</v>
      </c>
      <c r="E85" s="59">
        <v>1.5881913E7</v>
      </c>
      <c r="F85" s="58">
        <v>43.9</v>
      </c>
      <c r="G85" s="29"/>
      <c r="H85" s="28"/>
      <c r="I85" s="28"/>
      <c r="J85" s="27"/>
      <c r="K85" s="29">
        <f>SUM(K82:K84)</f>
        <v>6956.654209</v>
      </c>
      <c r="L85" s="29">
        <f t="shared" ref="L85:L88" si="52">K85/(E85/100000)</f>
        <v>43.80236946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10258.0</v>
      </c>
      <c r="E86" s="59">
        <v>2.105457E7</v>
      </c>
      <c r="F86" s="58">
        <v>48.7</v>
      </c>
      <c r="G86" s="29"/>
      <c r="H86" s="28"/>
      <c r="I86" s="28"/>
      <c r="J86" s="27"/>
      <c r="K86" s="29">
        <f>SUM(K85,K81,K77,K73)</f>
        <v>10258</v>
      </c>
      <c r="L86" s="29">
        <f t="shared" si="52"/>
        <v>48.72101401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35.0</v>
      </c>
      <c r="E87" s="57">
        <v>165285.0</v>
      </c>
      <c r="F87" s="56">
        <v>21.2</v>
      </c>
      <c r="G87" s="27"/>
      <c r="H87" s="28"/>
      <c r="I87" s="28">
        <f>I90-I88</f>
        <v>31.1</v>
      </c>
      <c r="J87" s="27"/>
      <c r="K87" s="29">
        <f>D87+I87</f>
        <v>66.1</v>
      </c>
      <c r="L87" s="29">
        <f t="shared" si="52"/>
        <v>39.99152978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345.0</v>
      </c>
      <c r="E88" s="57">
        <v>209672.0</v>
      </c>
      <c r="F88" s="56">
        <v>164.5</v>
      </c>
      <c r="G88" s="27">
        <v>1.02</v>
      </c>
      <c r="H88" s="28">
        <f>D88*G88</f>
        <v>351.9</v>
      </c>
      <c r="I88" s="28">
        <f>H88-D88</f>
        <v>6.9</v>
      </c>
      <c r="J88" s="27"/>
      <c r="K88" s="29">
        <f>H88</f>
        <v>351.9</v>
      </c>
      <c r="L88" s="29">
        <f t="shared" si="52"/>
        <v>167.8335686</v>
      </c>
      <c r="M88" s="29">
        <f>L100*(E88/100000)</f>
        <v>175.9385013</v>
      </c>
      <c r="N88" s="27">
        <f>K88-M88</f>
        <v>175.9614987</v>
      </c>
      <c r="O88" s="42">
        <v>22.0</v>
      </c>
      <c r="P88" s="46">
        <v>57.85</v>
      </c>
      <c r="Q88" s="28">
        <f>N88*P88</f>
        <v>10179.3727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380.0</v>
      </c>
      <c r="E90" s="59">
        <v>374957.0</v>
      </c>
      <c r="F90" s="58">
        <v>101.3</v>
      </c>
      <c r="G90" s="29">
        <v>1.1</v>
      </c>
      <c r="H90" s="28">
        <f>D90*G90</f>
        <v>418</v>
      </c>
      <c r="I90" s="28">
        <f>H90-D90</f>
        <v>38</v>
      </c>
      <c r="J90" s="27"/>
      <c r="K90" s="29">
        <f>SUM(K87:K89)</f>
        <v>418</v>
      </c>
      <c r="L90" s="29">
        <f t="shared" ref="L90:L92" si="53">K90/(E90/100000)</f>
        <v>111.4794496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39.0</v>
      </c>
      <c r="E91" s="57">
        <v>86760.0</v>
      </c>
      <c r="F91" s="56">
        <v>45.0</v>
      </c>
      <c r="G91" s="27"/>
      <c r="H91" s="28"/>
      <c r="I91" s="28"/>
      <c r="J91" s="27">
        <f t="shared" ref="J91:J92" si="54">(0.5/48.7)*I87</f>
        <v>0.319301848</v>
      </c>
      <c r="K91" s="29">
        <f t="shared" ref="K91:K92" si="55">D91-J91</f>
        <v>38.68069815</v>
      </c>
      <c r="L91" s="29">
        <f t="shared" si="53"/>
        <v>44.58356172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551.0</v>
      </c>
      <c r="E92" s="57">
        <v>1405279.0</v>
      </c>
      <c r="F92" s="56">
        <v>39.2</v>
      </c>
      <c r="G92" s="27"/>
      <c r="H92" s="28"/>
      <c r="I92" s="28"/>
      <c r="J92" s="27">
        <f t="shared" si="54"/>
        <v>0.07084188912</v>
      </c>
      <c r="K92" s="29">
        <f t="shared" si="55"/>
        <v>550.9291581</v>
      </c>
      <c r="L92" s="29">
        <f t="shared" si="53"/>
        <v>39.20425468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590.0</v>
      </c>
      <c r="E94" s="59">
        <v>1492039.0</v>
      </c>
      <c r="F94" s="58">
        <v>39.5</v>
      </c>
      <c r="G94" s="29"/>
      <c r="H94" s="28"/>
      <c r="I94" s="28"/>
      <c r="J94" s="27"/>
      <c r="K94" s="29">
        <f>SUM(K91:K93)</f>
        <v>589.6098563</v>
      </c>
      <c r="L94" s="29">
        <f t="shared" ref="L94:L96" si="56">K94/(E94/100000)</f>
        <v>39.51705393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125.0</v>
      </c>
      <c r="E95" s="57">
        <v>276563.0</v>
      </c>
      <c r="F95" s="56">
        <v>45.2</v>
      </c>
      <c r="G95" s="27"/>
      <c r="H95" s="28"/>
      <c r="I95" s="28"/>
      <c r="J95" s="27">
        <f t="shared" ref="J95:J96" si="57">(3.6/48.7)*I87</f>
        <v>2.298973306</v>
      </c>
      <c r="K95" s="29">
        <f t="shared" ref="K95:K96" si="58">D95-J95</f>
        <v>122.7010267</v>
      </c>
      <c r="L95" s="29">
        <f t="shared" si="56"/>
        <v>44.36639272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4735.0</v>
      </c>
      <c r="E96" s="57">
        <v>3275549.0</v>
      </c>
      <c r="F96" s="56">
        <v>144.6</v>
      </c>
      <c r="G96" s="27"/>
      <c r="H96" s="28"/>
      <c r="I96" s="28"/>
      <c r="J96" s="27">
        <f t="shared" si="57"/>
        <v>0.5100616016</v>
      </c>
      <c r="K96" s="29">
        <f t="shared" si="58"/>
        <v>4734.489938</v>
      </c>
      <c r="L96" s="29">
        <f t="shared" si="56"/>
        <v>144.5403485</v>
      </c>
      <c r="M96" s="29">
        <f>L100*(E96/100000)</f>
        <v>2748.555753</v>
      </c>
      <c r="N96" s="27">
        <f>K96-M96</f>
        <v>1985.934185</v>
      </c>
      <c r="O96" s="42">
        <v>22.0</v>
      </c>
      <c r="P96" s="46">
        <v>57.85</v>
      </c>
      <c r="Q96" s="28">
        <f>N96*P96</f>
        <v>114886.2926</v>
      </c>
    </row>
    <row r="97">
      <c r="A97" s="32"/>
      <c r="B97" s="32"/>
      <c r="C97" s="24" t="s">
        <v>42</v>
      </c>
      <c r="D97" s="56">
        <v>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4865.0</v>
      </c>
      <c r="E98" s="59">
        <v>3552112.0</v>
      </c>
      <c r="F98" s="58">
        <v>137.0</v>
      </c>
      <c r="G98" s="29"/>
      <c r="H98" s="28"/>
      <c r="I98" s="28"/>
      <c r="J98" s="27"/>
      <c r="K98" s="29">
        <f>SUM(K95:K97)</f>
        <v>4862.190965</v>
      </c>
      <c r="L98" s="29">
        <f t="shared" ref="L98:L100" si="59">K98/(E98/100000)</f>
        <v>136.8816908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3667.0</v>
      </c>
      <c r="E99" s="57">
        <v>4315934.0</v>
      </c>
      <c r="F99" s="56">
        <v>85.0</v>
      </c>
      <c r="G99" s="27"/>
      <c r="H99" s="28"/>
      <c r="I99" s="28"/>
      <c r="J99" s="27">
        <f t="shared" ref="J99:J100" si="60">(44.6/48.7)*I87</f>
        <v>28.48172485</v>
      </c>
      <c r="K99" s="29">
        <f t="shared" ref="K99:K100" si="61">D99-J99</f>
        <v>3638.518275</v>
      </c>
      <c r="L99" s="29">
        <f t="shared" si="59"/>
        <v>84.3043076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9990.0</v>
      </c>
      <c r="E100" s="57">
        <v>1.1897898E7</v>
      </c>
      <c r="F100" s="56">
        <v>84.0</v>
      </c>
      <c r="G100" s="27"/>
      <c r="H100" s="28"/>
      <c r="I100" s="28"/>
      <c r="J100" s="27">
        <f t="shared" si="60"/>
        <v>6.319096509</v>
      </c>
      <c r="K100" s="29">
        <f t="shared" si="61"/>
        <v>9983.680903</v>
      </c>
      <c r="L100" s="29">
        <f t="shared" si="59"/>
        <v>83.91130016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13678.0</v>
      </c>
      <c r="E102" s="59">
        <v>1.6213832E7</v>
      </c>
      <c r="F102" s="58">
        <v>84.4</v>
      </c>
      <c r="G102" s="29"/>
      <c r="H102" s="28"/>
      <c r="I102" s="28"/>
      <c r="J102" s="27"/>
      <c r="K102" s="29">
        <f>SUM(K99:K101)</f>
        <v>13643.19918</v>
      </c>
      <c r="L102" s="29">
        <f t="shared" ref="L102:L105" si="62">K102/(E102/100000)</f>
        <v>84.14543322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19513.0</v>
      </c>
      <c r="E103" s="59">
        <v>2.163294E7</v>
      </c>
      <c r="F103" s="58">
        <v>90.2</v>
      </c>
      <c r="G103" s="29"/>
      <c r="H103" s="28"/>
      <c r="I103" s="28"/>
      <c r="J103" s="27"/>
      <c r="K103" s="29">
        <f>SUM(K102,K98,K94,K90)</f>
        <v>19513</v>
      </c>
      <c r="L103" s="29">
        <f t="shared" si="62"/>
        <v>90.20040734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43.0</v>
      </c>
      <c r="E104" s="57">
        <v>169484.0</v>
      </c>
      <c r="F104" s="56">
        <v>25.4</v>
      </c>
      <c r="G104" s="27"/>
      <c r="H104" s="28"/>
      <c r="I104" s="28">
        <f>I107-I105</f>
        <v>50.59</v>
      </c>
      <c r="J104" s="27"/>
      <c r="K104" s="29">
        <f>D104+I104</f>
        <v>93.59</v>
      </c>
      <c r="L104" s="29">
        <f t="shared" si="62"/>
        <v>55.22055179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517.0</v>
      </c>
      <c r="E105" s="57">
        <v>228694.0</v>
      </c>
      <c r="F105" s="56">
        <v>226.1</v>
      </c>
      <c r="G105" s="27">
        <v>1.25</v>
      </c>
      <c r="H105" s="28">
        <f>D105*G105</f>
        <v>646.25</v>
      </c>
      <c r="I105" s="28">
        <f>H105-D105</f>
        <v>129.25</v>
      </c>
      <c r="J105" s="27"/>
      <c r="K105" s="29">
        <f>H105</f>
        <v>646.25</v>
      </c>
      <c r="L105" s="29">
        <f t="shared" si="62"/>
        <v>282.58284</v>
      </c>
      <c r="M105" s="29">
        <f>L117*(E105/100000)</f>
        <v>263.8633947</v>
      </c>
      <c r="N105" s="27">
        <f>K105-M105</f>
        <v>382.3866053</v>
      </c>
      <c r="O105" s="42">
        <v>27.0</v>
      </c>
      <c r="P105" s="46">
        <v>53.15</v>
      </c>
      <c r="Q105" s="28">
        <f>N105*P105</f>
        <v>20323.84807</v>
      </c>
    </row>
    <row r="106">
      <c r="A106" s="32"/>
      <c r="B106" s="32"/>
      <c r="C106" s="24" t="s">
        <v>42</v>
      </c>
      <c r="D106" s="56">
        <v>2.0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2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562.0</v>
      </c>
      <c r="E107" s="59">
        <v>398178.0</v>
      </c>
      <c r="F107" s="58">
        <v>141.1</v>
      </c>
      <c r="G107" s="29">
        <v>1.32</v>
      </c>
      <c r="H107" s="28">
        <f>D107*G107</f>
        <v>741.84</v>
      </c>
      <c r="I107" s="28">
        <f>H107-D107</f>
        <v>179.84</v>
      </c>
      <c r="J107" s="27"/>
      <c r="K107" s="29">
        <f>SUM(K104:K106)</f>
        <v>741.84</v>
      </c>
      <c r="L107" s="29">
        <f t="shared" ref="L107:L109" si="63">K107/(E107/100000)</f>
        <v>186.3086358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44.0</v>
      </c>
      <c r="E108" s="57">
        <v>89016.0</v>
      </c>
      <c r="F108" s="56">
        <v>49.4</v>
      </c>
      <c r="G108" s="27"/>
      <c r="H108" s="28"/>
      <c r="I108" s="28"/>
      <c r="J108" s="27">
        <f t="shared" ref="J108:J109" si="64">(0.5/48.7)*I104</f>
        <v>0.5194045175</v>
      </c>
      <c r="K108" s="29">
        <f t="shared" ref="K108:K109" si="65">D108-J108</f>
        <v>43.48059548</v>
      </c>
      <c r="L108" s="29">
        <f t="shared" si="63"/>
        <v>48.84582039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724.0</v>
      </c>
      <c r="E109" s="57">
        <v>1731680.0</v>
      </c>
      <c r="F109" s="56">
        <v>41.8</v>
      </c>
      <c r="G109" s="27"/>
      <c r="H109" s="28"/>
      <c r="I109" s="28"/>
      <c r="J109" s="27">
        <f t="shared" si="64"/>
        <v>1.327002053</v>
      </c>
      <c r="K109" s="29">
        <f t="shared" si="65"/>
        <v>722.6729979</v>
      </c>
      <c r="L109" s="29">
        <f t="shared" si="63"/>
        <v>41.73247932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4.0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4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772.0</v>
      </c>
      <c r="E111" s="59">
        <v>1820696.0</v>
      </c>
      <c r="F111" s="58">
        <v>42.4</v>
      </c>
      <c r="G111" s="29"/>
      <c r="H111" s="28"/>
      <c r="I111" s="28"/>
      <c r="J111" s="27"/>
      <c r="K111" s="29">
        <f>SUM(K108:K110)</f>
        <v>770.1535934</v>
      </c>
      <c r="L111" s="29">
        <f t="shared" ref="L111:L113" si="66">K111/(E111/100000)</f>
        <v>42.29995526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136.0</v>
      </c>
      <c r="E112" s="57">
        <v>287752.0</v>
      </c>
      <c r="F112" s="56">
        <v>47.3</v>
      </c>
      <c r="G112" s="27"/>
      <c r="H112" s="28"/>
      <c r="I112" s="28"/>
      <c r="J112" s="27">
        <f t="shared" ref="J112:J113" si="67">(3.6/48.7)*I104</f>
        <v>3.739712526</v>
      </c>
      <c r="K112" s="29">
        <f t="shared" ref="K112:K113" si="68">D112-J112</f>
        <v>132.2602875</v>
      </c>
      <c r="L112" s="29">
        <f t="shared" si="66"/>
        <v>45.96329043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6136.0</v>
      </c>
      <c r="E113" s="57">
        <v>3663782.0</v>
      </c>
      <c r="F113" s="56">
        <v>167.5</v>
      </c>
      <c r="G113" s="27"/>
      <c r="H113" s="28"/>
      <c r="I113" s="28"/>
      <c r="J113" s="27">
        <f t="shared" si="67"/>
        <v>9.554414784</v>
      </c>
      <c r="K113" s="29">
        <f t="shared" si="68"/>
        <v>6126.445585</v>
      </c>
      <c r="L113" s="29">
        <f t="shared" si="66"/>
        <v>167.2164333</v>
      </c>
      <c r="M113" s="29">
        <f>L117*(E113/100000)</f>
        <v>4227.211715</v>
      </c>
      <c r="N113" s="27">
        <f>K113-M113</f>
        <v>1899.233871</v>
      </c>
      <c r="O113" s="42">
        <v>27.0</v>
      </c>
      <c r="P113" s="46">
        <v>53.15</v>
      </c>
      <c r="Q113" s="28">
        <f>N113*P113</f>
        <v>100944.2802</v>
      </c>
    </row>
    <row r="114">
      <c r="A114" s="32"/>
      <c r="B114" s="32"/>
      <c r="C114" s="24" t="s">
        <v>42</v>
      </c>
      <c r="D114" s="56">
        <v>15.0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6287.0</v>
      </c>
      <c r="E115" s="59">
        <v>3951534.0</v>
      </c>
      <c r="F115" s="58">
        <v>159.1</v>
      </c>
      <c r="G115" s="29"/>
      <c r="H115" s="28"/>
      <c r="I115" s="28"/>
      <c r="J115" s="27"/>
      <c r="K115" s="29">
        <f>SUM(K112:K114)</f>
        <v>6273.705873</v>
      </c>
      <c r="L115" s="29">
        <f t="shared" ref="L115:L117" si="69">K115/(E115/100000)</f>
        <v>158.7663392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4263.0</v>
      </c>
      <c r="E116" s="57">
        <v>4392826.0</v>
      </c>
      <c r="F116" s="56">
        <v>97.0</v>
      </c>
      <c r="G116" s="27"/>
      <c r="H116" s="28"/>
      <c r="I116" s="28"/>
      <c r="J116" s="27">
        <f t="shared" ref="J116:J117" si="70">(44.6/48.7)*I104</f>
        <v>46.33088296</v>
      </c>
      <c r="K116" s="29">
        <f t="shared" ref="K116:K117" si="71">D116-J116</f>
        <v>4216.669117</v>
      </c>
      <c r="L116" s="29">
        <f t="shared" si="69"/>
        <v>95.98989619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15055.0</v>
      </c>
      <c r="E117" s="57">
        <v>1.2945782E7</v>
      </c>
      <c r="F117" s="56">
        <v>116.3</v>
      </c>
      <c r="G117" s="27"/>
      <c r="H117" s="28"/>
      <c r="I117" s="28"/>
      <c r="J117" s="27">
        <f t="shared" si="70"/>
        <v>118.3685832</v>
      </c>
      <c r="K117" s="29">
        <f t="shared" si="71"/>
        <v>14936.63142</v>
      </c>
      <c r="L117" s="29">
        <f t="shared" si="69"/>
        <v>115.3783635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30.0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30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19348.0</v>
      </c>
      <c r="E119" s="59">
        <v>1.7338608E7</v>
      </c>
      <c r="F119" s="58">
        <v>111.6</v>
      </c>
      <c r="G119" s="29"/>
      <c r="H119" s="28"/>
      <c r="I119" s="28"/>
      <c r="J119" s="27"/>
      <c r="K119" s="29">
        <f>SUM(K116:K118)</f>
        <v>19183.30053</v>
      </c>
      <c r="L119" s="29">
        <f t="shared" ref="L119:L122" si="72">K119/(E119/100000)</f>
        <v>110.6392193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26969.0</v>
      </c>
      <c r="E120" s="59">
        <v>2.3509016E7</v>
      </c>
      <c r="F120" s="58">
        <v>114.7</v>
      </c>
      <c r="G120" s="29"/>
      <c r="H120" s="28"/>
      <c r="I120" s="28"/>
      <c r="J120" s="27"/>
      <c r="K120" s="29">
        <f>SUM(K119,K115,K111,K107)</f>
        <v>26969</v>
      </c>
      <c r="L120" s="29">
        <f t="shared" si="72"/>
        <v>114.7176896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57.0</v>
      </c>
      <c r="E121" s="57">
        <v>159798.0</v>
      </c>
      <c r="F121" s="56">
        <v>35.7</v>
      </c>
      <c r="G121" s="27"/>
      <c r="H121" s="28"/>
      <c r="I121" s="28">
        <f>I124-I122</f>
        <v>66.68</v>
      </c>
      <c r="J121" s="27"/>
      <c r="K121" s="29">
        <f>D121+I121</f>
        <v>123.68</v>
      </c>
      <c r="L121" s="29">
        <f t="shared" si="72"/>
        <v>77.39771461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692.0</v>
      </c>
      <c r="E122" s="57">
        <v>196658.0</v>
      </c>
      <c r="F122" s="56">
        <v>351.9</v>
      </c>
      <c r="G122" s="27">
        <v>1.25</v>
      </c>
      <c r="H122" s="28">
        <f>D122*G122</f>
        <v>865</v>
      </c>
      <c r="I122" s="28">
        <f>H122-D122</f>
        <v>173</v>
      </c>
      <c r="J122" s="27"/>
      <c r="K122" s="29">
        <f>H122</f>
        <v>865</v>
      </c>
      <c r="L122" s="29">
        <f t="shared" si="72"/>
        <v>439.8498917</v>
      </c>
      <c r="M122" s="29">
        <f>L134*(E122/100000)</f>
        <v>293.4575713</v>
      </c>
      <c r="N122" s="27">
        <f>K122-M122</f>
        <v>571.5424287</v>
      </c>
      <c r="O122" s="42">
        <v>32.0</v>
      </c>
      <c r="P122" s="46">
        <v>48.45</v>
      </c>
      <c r="Q122" s="28">
        <f>N122*P122</f>
        <v>27691.23067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749.0</v>
      </c>
      <c r="E124" s="59">
        <v>356456.0</v>
      </c>
      <c r="F124" s="58">
        <v>210.1</v>
      </c>
      <c r="G124" s="29">
        <v>1.32</v>
      </c>
      <c r="H124" s="28">
        <f>D124*G124</f>
        <v>988.68</v>
      </c>
      <c r="I124" s="28">
        <f>H124-D124</f>
        <v>239.68</v>
      </c>
      <c r="J124" s="27"/>
      <c r="K124" s="29">
        <f>SUM(K121:K123)</f>
        <v>988.68</v>
      </c>
      <c r="L124" s="29">
        <f t="shared" ref="L124:L126" si="73">K124/(E124/100000)</f>
        <v>277.3638261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41.0</v>
      </c>
      <c r="E125" s="57">
        <v>82874.0</v>
      </c>
      <c r="F125" s="56">
        <v>49.5</v>
      </c>
      <c r="G125" s="27"/>
      <c r="H125" s="28"/>
      <c r="I125" s="28"/>
      <c r="J125" s="27">
        <f t="shared" ref="J125:J126" si="74">(0.5/48.7)*I121</f>
        <v>0.6845995893</v>
      </c>
      <c r="K125" s="29">
        <f t="shared" ref="K125:K126" si="75">D125-J125</f>
        <v>40.31540041</v>
      </c>
      <c r="L125" s="29">
        <f t="shared" si="73"/>
        <v>48.64662067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930.0</v>
      </c>
      <c r="E126" s="57">
        <v>1805443.0</v>
      </c>
      <c r="F126" s="56">
        <v>51.5</v>
      </c>
      <c r="G126" s="27"/>
      <c r="H126" s="28"/>
      <c r="I126" s="28"/>
      <c r="J126" s="27">
        <f t="shared" si="74"/>
        <v>1.776180698</v>
      </c>
      <c r="K126" s="29">
        <f t="shared" si="75"/>
        <v>928.2238193</v>
      </c>
      <c r="L126" s="29">
        <f t="shared" si="73"/>
        <v>51.4125242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974.0</v>
      </c>
      <c r="E128" s="59">
        <v>1888317.0</v>
      </c>
      <c r="F128" s="58">
        <v>51.6</v>
      </c>
      <c r="G128" s="29"/>
      <c r="H128" s="28"/>
      <c r="I128" s="28"/>
      <c r="J128" s="27"/>
      <c r="K128" s="29">
        <f>SUM(K125:K127)</f>
        <v>971.5392197</v>
      </c>
      <c r="L128" s="29">
        <f t="shared" ref="L128:L130" si="76">K128/(E128/100000)</f>
        <v>51.45000652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147.0</v>
      </c>
      <c r="E129" s="57">
        <v>265053.0</v>
      </c>
      <c r="F129" s="56">
        <v>55.5</v>
      </c>
      <c r="G129" s="27"/>
      <c r="H129" s="28"/>
      <c r="I129" s="28"/>
      <c r="J129" s="27">
        <f t="shared" ref="J129:J130" si="77">(3.6/48.7)*I121</f>
        <v>4.929117043</v>
      </c>
      <c r="K129" s="29">
        <f t="shared" ref="K129:K130" si="78">D129-J129</f>
        <v>142.070883</v>
      </c>
      <c r="L129" s="29">
        <f t="shared" si="76"/>
        <v>53.60093376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6614.0</v>
      </c>
      <c r="E130" s="57">
        <v>3141455.0</v>
      </c>
      <c r="F130" s="56">
        <v>210.5</v>
      </c>
      <c r="G130" s="27"/>
      <c r="H130" s="28"/>
      <c r="I130" s="28"/>
      <c r="J130" s="27">
        <f t="shared" si="77"/>
        <v>12.78850103</v>
      </c>
      <c r="K130" s="29">
        <f t="shared" si="78"/>
        <v>6601.211499</v>
      </c>
      <c r="L130" s="29">
        <f t="shared" si="76"/>
        <v>210.1322954</v>
      </c>
      <c r="M130" s="29">
        <f>L134*(E130/100000)</f>
        <v>4687.751094</v>
      </c>
      <c r="N130" s="27">
        <f>K130-M130</f>
        <v>1913.460405</v>
      </c>
      <c r="O130" s="42">
        <v>32.0</v>
      </c>
      <c r="P130" s="46">
        <v>48.45</v>
      </c>
      <c r="Q130" s="28">
        <f>N130*P130</f>
        <v>92707.15662</v>
      </c>
    </row>
    <row r="131">
      <c r="A131" s="32"/>
      <c r="B131" s="32"/>
      <c r="C131" s="24" t="s">
        <v>42</v>
      </c>
      <c r="D131" s="56">
        <v>21.0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21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6782.0</v>
      </c>
      <c r="E132" s="59">
        <v>3406508.0</v>
      </c>
      <c r="F132" s="58">
        <v>199.1</v>
      </c>
      <c r="G132" s="29"/>
      <c r="H132" s="28"/>
      <c r="I132" s="28"/>
      <c r="J132" s="27"/>
      <c r="K132" s="29">
        <f>SUM(K129:K131)</f>
        <v>6764.282382</v>
      </c>
      <c r="L132" s="29">
        <f t="shared" ref="L132:L134" si="79">K132/(E132/100000)</f>
        <v>198.5693966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4538.0</v>
      </c>
      <c r="E133" s="57">
        <v>4078460.0</v>
      </c>
      <c r="F133" s="56">
        <v>111.3</v>
      </c>
      <c r="G133" s="27"/>
      <c r="H133" s="28"/>
      <c r="I133" s="28"/>
      <c r="J133" s="27">
        <f t="shared" ref="J133:J134" si="80">(44.6/48.7)*I121</f>
        <v>61.06628337</v>
      </c>
      <c r="K133" s="29">
        <f t="shared" ref="K133:K134" si="81">D133-J133</f>
        <v>4476.933717</v>
      </c>
      <c r="L133" s="29">
        <f t="shared" si="79"/>
        <v>109.7702004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19112.0</v>
      </c>
      <c r="E134" s="57">
        <v>1.2701564E7</v>
      </c>
      <c r="F134" s="56">
        <v>150.5</v>
      </c>
      <c r="G134" s="27"/>
      <c r="H134" s="28"/>
      <c r="I134" s="28"/>
      <c r="J134" s="27">
        <f t="shared" si="80"/>
        <v>158.4353183</v>
      </c>
      <c r="K134" s="29">
        <f t="shared" si="81"/>
        <v>18953.56468</v>
      </c>
      <c r="L134" s="29">
        <f t="shared" si="79"/>
        <v>149.2222901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23704.0</v>
      </c>
      <c r="E136" s="59">
        <v>1.6780024E7</v>
      </c>
      <c r="F136" s="58">
        <v>141.3</v>
      </c>
      <c r="G136" s="29"/>
      <c r="H136" s="28"/>
      <c r="I136" s="28"/>
      <c r="J136" s="27"/>
      <c r="K136" s="29">
        <f>SUM(K133:K135)</f>
        <v>23484.4984</v>
      </c>
      <c r="L136" s="29">
        <f t="shared" ref="L136:L139" si="82">K136/(E136/100000)</f>
        <v>139.9550942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32209.0</v>
      </c>
      <c r="E137" s="59">
        <v>2.2431305E7</v>
      </c>
      <c r="F137" s="58">
        <v>143.6</v>
      </c>
      <c r="G137" s="29"/>
      <c r="H137" s="28"/>
      <c r="I137" s="28"/>
      <c r="J137" s="27"/>
      <c r="K137" s="29">
        <f>SUM(K136,K132,K128,K124)</f>
        <v>32209</v>
      </c>
      <c r="L137" s="29">
        <f t="shared" si="82"/>
        <v>143.5895058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67.0</v>
      </c>
      <c r="E138" s="57">
        <v>156897.0</v>
      </c>
      <c r="F138" s="56">
        <v>42.7</v>
      </c>
      <c r="G138" s="27"/>
      <c r="H138" s="28"/>
      <c r="I138" s="28">
        <f>I141-I139</f>
        <v>72.3</v>
      </c>
      <c r="J138" s="27"/>
      <c r="K138" s="29">
        <f>D138+I138</f>
        <v>139.3</v>
      </c>
      <c r="L138" s="29">
        <f t="shared" si="82"/>
        <v>88.78436172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722.0</v>
      </c>
      <c r="E139" s="57">
        <v>178881.0</v>
      </c>
      <c r="F139" s="56">
        <v>403.6</v>
      </c>
      <c r="G139" s="27">
        <v>1.25</v>
      </c>
      <c r="H139" s="28">
        <f>D139*G139</f>
        <v>902.5</v>
      </c>
      <c r="I139" s="28">
        <f>H139-D139</f>
        <v>180.5</v>
      </c>
      <c r="J139" s="27"/>
      <c r="K139" s="29">
        <f>H139</f>
        <v>902.5</v>
      </c>
      <c r="L139" s="29">
        <f t="shared" si="82"/>
        <v>504.5253548</v>
      </c>
      <c r="M139" s="29">
        <f>L151*(E139/100000)</f>
        <v>334.6994718</v>
      </c>
      <c r="N139" s="27">
        <f>K139-M139</f>
        <v>567.8005282</v>
      </c>
      <c r="O139" s="42">
        <v>37.0</v>
      </c>
      <c r="P139" s="46">
        <v>43.85</v>
      </c>
      <c r="Q139" s="28">
        <f>N139*P139</f>
        <v>24898.05316</v>
      </c>
    </row>
    <row r="140">
      <c r="A140" s="32"/>
      <c r="B140" s="32"/>
      <c r="C140" s="24" t="s">
        <v>42</v>
      </c>
      <c r="D140" s="56">
        <v>1.0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1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790.0</v>
      </c>
      <c r="E141" s="59">
        <v>335778.0</v>
      </c>
      <c r="F141" s="58">
        <v>235.3</v>
      </c>
      <c r="G141" s="29">
        <v>1.32</v>
      </c>
      <c r="H141" s="28">
        <f>D141*G141</f>
        <v>1042.8</v>
      </c>
      <c r="I141" s="28">
        <f>H141-D141</f>
        <v>252.8</v>
      </c>
      <c r="J141" s="27"/>
      <c r="K141" s="29">
        <f>SUM(K138:K140)</f>
        <v>1042.8</v>
      </c>
      <c r="L141" s="29">
        <f t="shared" ref="L141:L143" si="83">K141/(E141/100000)</f>
        <v>310.5623358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38.0</v>
      </c>
      <c r="E142" s="57">
        <v>79430.0</v>
      </c>
      <c r="F142" s="56">
        <v>47.8</v>
      </c>
      <c r="G142" s="27"/>
      <c r="H142" s="28"/>
      <c r="I142" s="28"/>
      <c r="J142" s="27">
        <f t="shared" ref="J142:J143" si="84">(0.5/48.7)*I138</f>
        <v>0.7422997947</v>
      </c>
      <c r="K142" s="29">
        <f t="shared" ref="K142:K143" si="85">D142-J142</f>
        <v>37.25770021</v>
      </c>
      <c r="L142" s="29">
        <f t="shared" si="83"/>
        <v>46.90633288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1081.0</v>
      </c>
      <c r="E143" s="57">
        <v>1732568.0</v>
      </c>
      <c r="F143" s="56">
        <v>62.4</v>
      </c>
      <c r="G143" s="27"/>
      <c r="H143" s="28"/>
      <c r="I143" s="28"/>
      <c r="J143" s="27">
        <f t="shared" si="84"/>
        <v>1.853182752</v>
      </c>
      <c r="K143" s="29">
        <f t="shared" si="85"/>
        <v>1079.146817</v>
      </c>
      <c r="L143" s="29">
        <f t="shared" si="83"/>
        <v>62.28597188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2.0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2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1121.0</v>
      </c>
      <c r="E145" s="59">
        <v>1811998.0</v>
      </c>
      <c r="F145" s="58">
        <v>61.9</v>
      </c>
      <c r="G145" s="29"/>
      <c r="H145" s="28"/>
      <c r="I145" s="28"/>
      <c r="J145" s="27"/>
      <c r="K145" s="29">
        <f>SUM(K142:K144)</f>
        <v>1118.404517</v>
      </c>
      <c r="L145" s="29">
        <f t="shared" ref="L145:L147" si="86">K145/(E145/100000)</f>
        <v>61.72217174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127.0</v>
      </c>
      <c r="E146" s="57">
        <v>247255.0</v>
      </c>
      <c r="F146" s="56">
        <v>51.4</v>
      </c>
      <c r="G146" s="27"/>
      <c r="H146" s="28"/>
      <c r="I146" s="28"/>
      <c r="J146" s="27">
        <f t="shared" ref="J146:J147" si="87">(3.6/48.7)*I138</f>
        <v>5.344558522</v>
      </c>
      <c r="K146" s="29">
        <f t="shared" ref="K146:K147" si="88">D146-J146</f>
        <v>121.6554415</v>
      </c>
      <c r="L146" s="29">
        <f t="shared" si="86"/>
        <v>49.20241915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7777.0</v>
      </c>
      <c r="E147" s="57">
        <v>2875320.0</v>
      </c>
      <c r="F147" s="56">
        <v>270.5</v>
      </c>
      <c r="G147" s="27"/>
      <c r="H147" s="28"/>
      <c r="I147" s="28"/>
      <c r="J147" s="27">
        <f t="shared" si="87"/>
        <v>13.34291581</v>
      </c>
      <c r="K147" s="29">
        <f t="shared" si="88"/>
        <v>7763.657084</v>
      </c>
      <c r="L147" s="29">
        <f t="shared" si="86"/>
        <v>270.0101931</v>
      </c>
      <c r="M147" s="29">
        <f>L151*(E147/100000)</f>
        <v>5379.934622</v>
      </c>
      <c r="N147" s="27">
        <f>K147-M147</f>
        <v>2383.722462</v>
      </c>
      <c r="O147" s="42">
        <v>37.0</v>
      </c>
      <c r="P147" s="46">
        <v>43.85</v>
      </c>
      <c r="Q147" s="28">
        <f>N147*P147</f>
        <v>104526.23</v>
      </c>
    </row>
    <row r="148">
      <c r="A148" s="32"/>
      <c r="B148" s="32"/>
      <c r="C148" s="24" t="s">
        <v>42</v>
      </c>
      <c r="D148" s="56">
        <v>22.0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22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7926.0</v>
      </c>
      <c r="E149" s="59">
        <v>3122575.0</v>
      </c>
      <c r="F149" s="58">
        <v>253.8</v>
      </c>
      <c r="G149" s="29"/>
      <c r="H149" s="28"/>
      <c r="I149" s="28"/>
      <c r="J149" s="27"/>
      <c r="K149" s="29">
        <f>SUM(K146:K148)</f>
        <v>7907.312526</v>
      </c>
      <c r="L149" s="29">
        <f t="shared" ref="L149:L151" si="89">K149/(E149/100000)</f>
        <v>253.2305077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5296.0</v>
      </c>
      <c r="E150" s="57">
        <v>4026345.0</v>
      </c>
      <c r="F150" s="56">
        <v>131.5</v>
      </c>
      <c r="G150" s="27"/>
      <c r="H150" s="28"/>
      <c r="I150" s="28"/>
      <c r="J150" s="27">
        <f t="shared" ref="J150:J151" si="90">(44.6/48.7)*I138</f>
        <v>66.21314168</v>
      </c>
      <c r="K150" s="29">
        <f t="shared" ref="K150:K151" si="91">D150-J150</f>
        <v>5229.786858</v>
      </c>
      <c r="L150" s="29">
        <f t="shared" si="89"/>
        <v>129.8891888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23443.0</v>
      </c>
      <c r="E151" s="57">
        <v>1.2440825E7</v>
      </c>
      <c r="F151" s="56">
        <v>188.4</v>
      </c>
      <c r="G151" s="27"/>
      <c r="H151" s="28"/>
      <c r="I151" s="28"/>
      <c r="J151" s="27">
        <f t="shared" si="90"/>
        <v>165.3039014</v>
      </c>
      <c r="K151" s="29">
        <f t="shared" si="91"/>
        <v>23277.6961</v>
      </c>
      <c r="L151" s="29">
        <f t="shared" si="89"/>
        <v>187.1073349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62.0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62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28801.0</v>
      </c>
      <c r="E153" s="59">
        <v>1.646717E7</v>
      </c>
      <c r="F153" s="58">
        <v>174.9</v>
      </c>
      <c r="G153" s="29"/>
      <c r="H153" s="28"/>
      <c r="I153" s="28"/>
      <c r="J153" s="27"/>
      <c r="K153" s="29">
        <f>SUM(K150:K152)</f>
        <v>28569.48296</v>
      </c>
      <c r="L153" s="29">
        <f t="shared" ref="L153:L156" si="92">K153/(E153/100000)</f>
        <v>173.4935812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38638.0</v>
      </c>
      <c r="E154" s="59">
        <v>2.1737521E7</v>
      </c>
      <c r="F154" s="58">
        <v>177.7</v>
      </c>
      <c r="G154" s="29"/>
      <c r="H154" s="28"/>
      <c r="I154" s="28"/>
      <c r="J154" s="27"/>
      <c r="K154" s="29">
        <f>SUM(K153,K149,K145,K141)</f>
        <v>38638</v>
      </c>
      <c r="L154" s="29">
        <f t="shared" si="92"/>
        <v>177.7479594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54.0</v>
      </c>
      <c r="E155" s="57">
        <v>139471.0</v>
      </c>
      <c r="F155" s="56">
        <v>38.7</v>
      </c>
      <c r="G155" s="27"/>
      <c r="H155" s="28"/>
      <c r="I155" s="28">
        <f>I158-I156</f>
        <v>71.88</v>
      </c>
      <c r="J155" s="27"/>
      <c r="K155" s="29">
        <f>D155+I155</f>
        <v>125.88</v>
      </c>
      <c r="L155" s="29">
        <f t="shared" si="92"/>
        <v>90.25532189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780.0</v>
      </c>
      <c r="E156" s="57">
        <v>159031.0</v>
      </c>
      <c r="F156" s="56">
        <v>490.5</v>
      </c>
      <c r="G156" s="27">
        <v>1.25</v>
      </c>
      <c r="H156" s="28">
        <f>D156*G156</f>
        <v>975</v>
      </c>
      <c r="I156" s="28">
        <f>H156-D156</f>
        <v>195</v>
      </c>
      <c r="J156" s="27"/>
      <c r="K156" s="29">
        <f>H156</f>
        <v>975</v>
      </c>
      <c r="L156" s="29">
        <f t="shared" si="92"/>
        <v>613.0880143</v>
      </c>
      <c r="M156" s="29">
        <f>L168*(E156/100000)</f>
        <v>367.0888413</v>
      </c>
      <c r="N156" s="27">
        <f>K156-M156</f>
        <v>607.9111587</v>
      </c>
      <c r="O156" s="42">
        <v>42.0</v>
      </c>
      <c r="P156" s="46">
        <v>39.25</v>
      </c>
      <c r="Q156" s="28">
        <f>N156*P156</f>
        <v>23860.51298</v>
      </c>
    </row>
    <row r="157">
      <c r="A157" s="32"/>
      <c r="B157" s="32"/>
      <c r="C157" s="24" t="s">
        <v>42</v>
      </c>
      <c r="D157" s="56">
        <v>0.0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0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834.0</v>
      </c>
      <c r="E158" s="59">
        <v>298502.0</v>
      </c>
      <c r="F158" s="58">
        <v>279.4</v>
      </c>
      <c r="G158" s="29">
        <v>1.32</v>
      </c>
      <c r="H158" s="28">
        <f>D158*G158</f>
        <v>1100.88</v>
      </c>
      <c r="I158" s="28">
        <f>H158-D158</f>
        <v>266.88</v>
      </c>
      <c r="J158" s="27"/>
      <c r="K158" s="29">
        <f>SUM(K155:K157)</f>
        <v>1100.88</v>
      </c>
      <c r="L158" s="29">
        <f t="shared" ref="L158:L160" si="93">K158/(E158/100000)</f>
        <v>368.8015491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40.0</v>
      </c>
      <c r="E159" s="57">
        <v>69767.0</v>
      </c>
      <c r="F159" s="56">
        <v>57.3</v>
      </c>
      <c r="G159" s="27"/>
      <c r="H159" s="28"/>
      <c r="I159" s="28"/>
      <c r="J159" s="27">
        <f t="shared" ref="J159:J160" si="94">(0.5/48.7)*I155</f>
        <v>0.7379876797</v>
      </c>
      <c r="K159" s="29">
        <f t="shared" ref="K159:K160" si="95">D159-J159</f>
        <v>39.26201232</v>
      </c>
      <c r="L159" s="29">
        <f t="shared" si="93"/>
        <v>56.27590741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1314.0</v>
      </c>
      <c r="E160" s="57">
        <v>1555324.0</v>
      </c>
      <c r="F160" s="56">
        <v>84.5</v>
      </c>
      <c r="G160" s="27"/>
      <c r="H160" s="28"/>
      <c r="I160" s="28"/>
      <c r="J160" s="27">
        <f t="shared" si="94"/>
        <v>2.002053388</v>
      </c>
      <c r="K160" s="29">
        <f t="shared" si="95"/>
        <v>1311.997947</v>
      </c>
      <c r="L160" s="29">
        <f t="shared" si="93"/>
        <v>84.35528203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5.0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5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1359.0</v>
      </c>
      <c r="E162" s="59">
        <v>1625091.0</v>
      </c>
      <c r="F162" s="58">
        <v>83.6</v>
      </c>
      <c r="G162" s="29"/>
      <c r="H162" s="28"/>
      <c r="I162" s="28"/>
      <c r="J162" s="27"/>
      <c r="K162" s="29">
        <f>SUM(K159:K161)</f>
        <v>1356.259959</v>
      </c>
      <c r="L162" s="29">
        <f t="shared" ref="L162:L164" si="96">K162/(E162/100000)</f>
        <v>83.4574777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129.0</v>
      </c>
      <c r="E163" s="57">
        <v>216026.0</v>
      </c>
      <c r="F163" s="56">
        <v>59.7</v>
      </c>
      <c r="G163" s="27"/>
      <c r="H163" s="28"/>
      <c r="I163" s="28"/>
      <c r="J163" s="27">
        <f t="shared" ref="J163:J164" si="97">(3.6/48.7)*I155</f>
        <v>5.313511294</v>
      </c>
      <c r="K163" s="29">
        <f t="shared" ref="K163:K164" si="98">D163-J163</f>
        <v>123.6864887</v>
      </c>
      <c r="L163" s="29">
        <f t="shared" si="96"/>
        <v>57.25537144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9109.0</v>
      </c>
      <c r="E164" s="57">
        <v>2606137.0</v>
      </c>
      <c r="F164" s="56">
        <v>349.5</v>
      </c>
      <c r="G164" s="27"/>
      <c r="H164" s="28"/>
      <c r="I164" s="28"/>
      <c r="J164" s="27">
        <f t="shared" si="97"/>
        <v>14.41478439</v>
      </c>
      <c r="K164" s="29">
        <f t="shared" si="98"/>
        <v>9094.585216</v>
      </c>
      <c r="L164" s="29">
        <f t="shared" si="96"/>
        <v>348.9680403</v>
      </c>
      <c r="M164" s="29">
        <f>L168*(E164/100000)</f>
        <v>6015.706445</v>
      </c>
      <c r="N164" s="27">
        <f>K164-M164</f>
        <v>3078.878771</v>
      </c>
      <c r="O164" s="42">
        <v>42.0</v>
      </c>
      <c r="P164" s="46">
        <v>39.25</v>
      </c>
      <c r="Q164" s="28">
        <f>N164*P164</f>
        <v>120845.9918</v>
      </c>
    </row>
    <row r="165">
      <c r="A165" s="32"/>
      <c r="B165" s="32"/>
      <c r="C165" s="24" t="s">
        <v>42</v>
      </c>
      <c r="D165" s="56">
        <v>25.0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25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9263.0</v>
      </c>
      <c r="E166" s="59">
        <v>2822163.0</v>
      </c>
      <c r="F166" s="58">
        <v>328.2</v>
      </c>
      <c r="G166" s="29"/>
      <c r="H166" s="28"/>
      <c r="I166" s="28"/>
      <c r="J166" s="27"/>
      <c r="K166" s="29">
        <f>SUM(K163:K165)</f>
        <v>9243.271704</v>
      </c>
      <c r="L166" s="29">
        <f t="shared" ref="L166:L168" si="99">K166/(E166/100000)</f>
        <v>327.5243742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6178.0</v>
      </c>
      <c r="E167" s="57">
        <v>3721294.0</v>
      </c>
      <c r="F167" s="56">
        <v>166.0</v>
      </c>
      <c r="G167" s="27"/>
      <c r="H167" s="28"/>
      <c r="I167" s="28"/>
      <c r="J167" s="27">
        <f t="shared" ref="J167:J168" si="100">(44.6/48.7)*I155</f>
        <v>65.82850103</v>
      </c>
      <c r="K167" s="29">
        <f t="shared" ref="K167:K168" si="101">D167-J167</f>
        <v>6112.171499</v>
      </c>
      <c r="L167" s="29">
        <f t="shared" si="99"/>
        <v>164.2485517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26619.0</v>
      </c>
      <c r="E168" s="57">
        <v>1.1454573E7</v>
      </c>
      <c r="F168" s="56">
        <v>232.4</v>
      </c>
      <c r="G168" s="27"/>
      <c r="H168" s="28"/>
      <c r="I168" s="28"/>
      <c r="J168" s="27">
        <f t="shared" si="100"/>
        <v>178.5831622</v>
      </c>
      <c r="K168" s="29">
        <f t="shared" si="101"/>
        <v>26440.41684</v>
      </c>
      <c r="L168" s="29">
        <f t="shared" si="99"/>
        <v>230.8284808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95.0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95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32892.0</v>
      </c>
      <c r="E170" s="59">
        <v>1.5175867E7</v>
      </c>
      <c r="F170" s="58">
        <v>216.7</v>
      </c>
      <c r="G170" s="29"/>
      <c r="H170" s="28"/>
      <c r="I170" s="28"/>
      <c r="J170" s="27"/>
      <c r="K170" s="29">
        <f>SUM(K167:K169)</f>
        <v>32647.58834</v>
      </c>
      <c r="L170" s="29">
        <f t="shared" ref="L170:L173" si="102">K170/(E170/100000)</f>
        <v>215.128324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44348.0</v>
      </c>
      <c r="E171" s="59">
        <v>1.9921623E7</v>
      </c>
      <c r="F171" s="58">
        <v>222.6</v>
      </c>
      <c r="G171" s="29"/>
      <c r="H171" s="28"/>
      <c r="I171" s="28"/>
      <c r="J171" s="27"/>
      <c r="K171" s="29">
        <f>SUM(K170,K166,K162,K158)</f>
        <v>44348</v>
      </c>
      <c r="L171" s="29">
        <f t="shared" si="102"/>
        <v>222.6123845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65.0</v>
      </c>
      <c r="E172" s="57">
        <v>125244.0</v>
      </c>
      <c r="F172" s="56">
        <v>51.9</v>
      </c>
      <c r="G172" s="27"/>
      <c r="H172" s="28"/>
      <c r="I172" s="28">
        <f>I175-I173</f>
        <v>128.02</v>
      </c>
      <c r="J172" s="27"/>
      <c r="K172" s="29">
        <f>D172+I172</f>
        <v>193.02</v>
      </c>
      <c r="L172" s="29">
        <f t="shared" si="102"/>
        <v>154.1151672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937.0</v>
      </c>
      <c r="E173" s="57">
        <v>158675.0</v>
      </c>
      <c r="F173" s="56">
        <v>590.5</v>
      </c>
      <c r="G173" s="27">
        <v>1.42</v>
      </c>
      <c r="H173" s="28">
        <f>D173*G173</f>
        <v>1330.54</v>
      </c>
      <c r="I173" s="28">
        <f>H173-D173</f>
        <v>393.54</v>
      </c>
      <c r="J173" s="27"/>
      <c r="K173" s="29">
        <f>H173</f>
        <v>1330.54</v>
      </c>
      <c r="L173" s="29">
        <f t="shared" si="102"/>
        <v>838.5315897</v>
      </c>
      <c r="M173" s="29">
        <f>L185*(E172/100000)</f>
        <v>401.5775828</v>
      </c>
      <c r="N173" s="27">
        <f>K173-M173</f>
        <v>928.9624172</v>
      </c>
      <c r="O173" s="42">
        <v>47.0</v>
      </c>
      <c r="P173" s="46">
        <v>34.75</v>
      </c>
      <c r="Q173" s="28">
        <f>N173*P173</f>
        <v>32281.444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1003.0</v>
      </c>
      <c r="E175" s="59">
        <v>283919.0</v>
      </c>
      <c r="F175" s="58">
        <v>353.3</v>
      </c>
      <c r="G175" s="29">
        <v>1.52</v>
      </c>
      <c r="H175" s="28">
        <f>D175*G175</f>
        <v>1524.56</v>
      </c>
      <c r="I175" s="28">
        <f>H175-D175</f>
        <v>521.56</v>
      </c>
      <c r="J175" s="27"/>
      <c r="K175" s="29">
        <f>SUM(K172:K174)</f>
        <v>1524.56</v>
      </c>
      <c r="L175" s="29">
        <f t="shared" ref="L175:L177" si="103">K175/(E175/100000)</f>
        <v>536.9700513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60.0</v>
      </c>
      <c r="E176" s="57">
        <v>59397.0</v>
      </c>
      <c r="F176" s="56">
        <v>101.0</v>
      </c>
      <c r="G176" s="27"/>
      <c r="H176" s="28"/>
      <c r="I176" s="28"/>
      <c r="J176" s="27">
        <f t="shared" ref="J176:J177" si="104">(0.5/48.7)*I172</f>
        <v>1.314373717</v>
      </c>
      <c r="K176" s="29">
        <f t="shared" ref="K176:K177" si="105">D176-J176</f>
        <v>58.68562628</v>
      </c>
      <c r="L176" s="29">
        <f t="shared" si="103"/>
        <v>98.80234066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2048.0</v>
      </c>
      <c r="E177" s="57">
        <v>1511452.0</v>
      </c>
      <c r="F177" s="56">
        <v>135.5</v>
      </c>
      <c r="G177" s="27"/>
      <c r="H177" s="28"/>
      <c r="I177" s="28"/>
      <c r="J177" s="27">
        <f t="shared" si="104"/>
        <v>4.040451745</v>
      </c>
      <c r="K177" s="29">
        <f t="shared" si="105"/>
        <v>2043.959548</v>
      </c>
      <c r="L177" s="29">
        <f t="shared" si="103"/>
        <v>135.2315223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14.0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14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2122.0</v>
      </c>
      <c r="E179" s="59">
        <v>1570849.0</v>
      </c>
      <c r="F179" s="58">
        <v>135.1</v>
      </c>
      <c r="G179" s="29"/>
      <c r="H179" s="28"/>
      <c r="I179" s="28"/>
      <c r="J179" s="27"/>
      <c r="K179" s="29">
        <f>SUM(K176:K178)</f>
        <v>2116.645175</v>
      </c>
      <c r="L179" s="29">
        <f t="shared" ref="L179:L181" si="106">K179/(E179/100000)</f>
        <v>134.7452985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161.0</v>
      </c>
      <c r="E180" s="57">
        <v>180385.0</v>
      </c>
      <c r="F180" s="56">
        <v>89.3</v>
      </c>
      <c r="G180" s="27"/>
      <c r="H180" s="28"/>
      <c r="I180" s="28"/>
      <c r="J180" s="27">
        <f t="shared" ref="J180:J181" si="107">(3.6/48.7)*I172</f>
        <v>9.46349076</v>
      </c>
      <c r="K180" s="29">
        <f t="shared" ref="K180:K181" si="108">D180-J180</f>
        <v>151.5365092</v>
      </c>
      <c r="L180" s="29">
        <f t="shared" si="106"/>
        <v>84.00726737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12446.0</v>
      </c>
      <c r="E181" s="57">
        <v>2626447.0</v>
      </c>
      <c r="F181" s="56">
        <v>473.9</v>
      </c>
      <c r="G181" s="27"/>
      <c r="H181" s="28"/>
      <c r="I181" s="28"/>
      <c r="J181" s="27">
        <f t="shared" si="107"/>
        <v>29.09125257</v>
      </c>
      <c r="K181" s="29">
        <f t="shared" si="108"/>
        <v>12416.90875</v>
      </c>
      <c r="L181" s="29">
        <f t="shared" si="106"/>
        <v>472.7644893</v>
      </c>
      <c r="M181" s="29">
        <f>L185*(E181/100000)</f>
        <v>8421.339446</v>
      </c>
      <c r="N181" s="27">
        <f>K181-M181</f>
        <v>3995.569301</v>
      </c>
      <c r="O181" s="42">
        <v>47.0</v>
      </c>
      <c r="P181" s="46">
        <v>34.75</v>
      </c>
      <c r="Q181" s="28">
        <f>N181*P181</f>
        <v>138846.0332</v>
      </c>
    </row>
    <row r="182">
      <c r="A182" s="32"/>
      <c r="B182" s="32"/>
      <c r="C182" s="24" t="s">
        <v>42</v>
      </c>
      <c r="D182" s="56">
        <v>53.0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53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12660.0</v>
      </c>
      <c r="E183" s="59">
        <v>2806832.0</v>
      </c>
      <c r="F183" s="58">
        <v>451.0</v>
      </c>
      <c r="G183" s="29"/>
      <c r="H183" s="28"/>
      <c r="I183" s="28"/>
      <c r="J183" s="27"/>
      <c r="K183" s="29">
        <f>SUM(K180:K182)</f>
        <v>12621.44526</v>
      </c>
      <c r="L183" s="29">
        <f t="shared" ref="L183:L185" si="109">K183/(E183/100000)</f>
        <v>449.6687104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8044.0</v>
      </c>
      <c r="E184" s="57">
        <v>3450703.0</v>
      </c>
      <c r="F184" s="56">
        <v>233.1</v>
      </c>
      <c r="G184" s="27"/>
      <c r="H184" s="28"/>
      <c r="I184" s="28"/>
      <c r="J184" s="27">
        <f t="shared" ref="J184:J185" si="110">(44.6/48.7)*I172</f>
        <v>117.2421355</v>
      </c>
      <c r="K184" s="29">
        <f t="shared" ref="K184:K185" si="111">D184-J184</f>
        <v>7926.757864</v>
      </c>
      <c r="L184" s="29">
        <f t="shared" si="109"/>
        <v>229.7142891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39752.0</v>
      </c>
      <c r="E185" s="57">
        <v>1.2285448E7</v>
      </c>
      <c r="F185" s="56">
        <v>323.6</v>
      </c>
      <c r="G185" s="27"/>
      <c r="H185" s="28"/>
      <c r="I185" s="28"/>
      <c r="J185" s="27">
        <f t="shared" si="110"/>
        <v>360.4082957</v>
      </c>
      <c r="K185" s="29">
        <f t="shared" si="111"/>
        <v>39391.5917</v>
      </c>
      <c r="L185" s="29">
        <f t="shared" si="109"/>
        <v>320.6361844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158.0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158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47954.0</v>
      </c>
      <c r="E187" s="59">
        <v>1.5736151E7</v>
      </c>
      <c r="F187" s="58">
        <v>304.7</v>
      </c>
      <c r="G187" s="29"/>
      <c r="H187" s="28"/>
      <c r="I187" s="28"/>
      <c r="J187" s="27"/>
      <c r="K187" s="29">
        <f>SUM(K184:K186)</f>
        <v>47476.34957</v>
      </c>
      <c r="L187" s="29">
        <f t="shared" ref="L187:L190" si="112">K187/(E187/100000)</f>
        <v>301.7024275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63739.0</v>
      </c>
      <c r="E188" s="59">
        <v>2.0397751E7</v>
      </c>
      <c r="F188" s="58">
        <v>312.5</v>
      </c>
      <c r="G188" s="29"/>
      <c r="H188" s="28"/>
      <c r="I188" s="28"/>
      <c r="J188" s="27"/>
      <c r="K188" s="29">
        <f>SUM(K187,K183,K179,K175)</f>
        <v>63739</v>
      </c>
      <c r="L188" s="29">
        <f t="shared" si="112"/>
        <v>312.4805279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80.0</v>
      </c>
      <c r="E189" s="57">
        <v>106189.0</v>
      </c>
      <c r="F189" s="56">
        <v>75.3</v>
      </c>
      <c r="G189" s="27"/>
      <c r="H189" s="28"/>
      <c r="I189" s="28">
        <f>I192-I190</f>
        <v>172.6</v>
      </c>
      <c r="J189" s="27"/>
      <c r="K189" s="29">
        <f>D189+I189</f>
        <v>252.6</v>
      </c>
      <c r="L189" s="29">
        <f t="shared" si="112"/>
        <v>237.8777463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1284.0</v>
      </c>
      <c r="E190" s="57">
        <v>160902.0</v>
      </c>
      <c r="F190" s="56">
        <v>798.0</v>
      </c>
      <c r="G190" s="27">
        <v>1.42</v>
      </c>
      <c r="H190" s="28">
        <f>D190*G190</f>
        <v>1823.28</v>
      </c>
      <c r="I190" s="28">
        <f>H190-D190</f>
        <v>539.28</v>
      </c>
      <c r="J190" s="27"/>
      <c r="K190" s="29">
        <f>H190</f>
        <v>1823.28</v>
      </c>
      <c r="L190" s="29">
        <f t="shared" si="112"/>
        <v>1133.1618</v>
      </c>
      <c r="M190" s="29">
        <f>L202*(E190/100000)</f>
        <v>771.8870073</v>
      </c>
      <c r="N190" s="27">
        <f>K190-M190</f>
        <v>1051.392993</v>
      </c>
      <c r="O190" s="42">
        <v>52.0</v>
      </c>
      <c r="P190" s="46">
        <v>30.3</v>
      </c>
      <c r="Q190" s="28">
        <f>N190*P190</f>
        <v>31857.20768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1369.0</v>
      </c>
      <c r="E192" s="59">
        <v>267091.0</v>
      </c>
      <c r="F192" s="58">
        <v>512.6</v>
      </c>
      <c r="G192" s="29">
        <v>1.52</v>
      </c>
      <c r="H192" s="28">
        <f>D192*G192</f>
        <v>2080.88</v>
      </c>
      <c r="I192" s="28">
        <f>H192-D192</f>
        <v>711.88</v>
      </c>
      <c r="J192" s="27"/>
      <c r="K192" s="29">
        <f>SUM(K189:K191)</f>
        <v>2080.88</v>
      </c>
      <c r="L192" s="29">
        <f t="shared" ref="L192:L194" si="113">K192/(E192/100000)</f>
        <v>779.0902726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69.0</v>
      </c>
      <c r="E193" s="57">
        <v>49815.0</v>
      </c>
      <c r="F193" s="56">
        <v>138.5</v>
      </c>
      <c r="G193" s="27"/>
      <c r="H193" s="28"/>
      <c r="I193" s="28"/>
      <c r="J193" s="27">
        <f t="shared" ref="J193:J194" si="114">(0.5/48.7)*I189</f>
        <v>1.772073922</v>
      </c>
      <c r="K193" s="29">
        <f t="shared" ref="K193:K194" si="115">D193-J193</f>
        <v>67.22792608</v>
      </c>
      <c r="L193" s="29">
        <f t="shared" si="113"/>
        <v>134.9551863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2736.0</v>
      </c>
      <c r="E194" s="57">
        <v>1289308.0</v>
      </c>
      <c r="F194" s="56">
        <v>212.2</v>
      </c>
      <c r="G194" s="27"/>
      <c r="H194" s="28"/>
      <c r="I194" s="28"/>
      <c r="J194" s="27">
        <f t="shared" si="114"/>
        <v>5.536755647</v>
      </c>
      <c r="K194" s="29">
        <f t="shared" si="115"/>
        <v>2730.463244</v>
      </c>
      <c r="L194" s="29">
        <f t="shared" si="113"/>
        <v>211.777422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2821.0</v>
      </c>
      <c r="E196" s="59">
        <v>1339123.0</v>
      </c>
      <c r="F196" s="58">
        <v>210.7</v>
      </c>
      <c r="G196" s="29"/>
      <c r="H196" s="28"/>
      <c r="I196" s="28"/>
      <c r="J196" s="27"/>
      <c r="K196" s="29">
        <f>SUM(K193:K195)</f>
        <v>2813.69117</v>
      </c>
      <c r="L196" s="29">
        <f t="shared" ref="L196:L198" si="116">K196/(E196/100000)</f>
        <v>210.1144682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219.0</v>
      </c>
      <c r="E197" s="57">
        <v>155924.0</v>
      </c>
      <c r="F197" s="56">
        <v>140.5</v>
      </c>
      <c r="G197" s="27"/>
      <c r="H197" s="28"/>
      <c r="I197" s="28"/>
      <c r="J197" s="27">
        <f t="shared" ref="J197:J198" si="117">(3.6/48.7)*I189</f>
        <v>12.75893224</v>
      </c>
      <c r="K197" s="29">
        <f t="shared" ref="K197:K198" si="118">D197-J197</f>
        <v>206.2410678</v>
      </c>
      <c r="L197" s="29">
        <f t="shared" si="116"/>
        <v>132.270252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18091.0</v>
      </c>
      <c r="E198" s="57">
        <v>2586080.0</v>
      </c>
      <c r="F198" s="56">
        <v>699.6</v>
      </c>
      <c r="G198" s="27"/>
      <c r="H198" s="28"/>
      <c r="I198" s="28"/>
      <c r="J198" s="27">
        <f t="shared" si="117"/>
        <v>39.86464066</v>
      </c>
      <c r="K198" s="29">
        <f t="shared" si="118"/>
        <v>18051.13536</v>
      </c>
      <c r="L198" s="29">
        <f t="shared" si="116"/>
        <v>698.011483</v>
      </c>
      <c r="M198" s="29">
        <f>L202*(E198/100000)</f>
        <v>12406.07048</v>
      </c>
      <c r="N198" s="27">
        <f>K198-M198</f>
        <v>5645.064882</v>
      </c>
      <c r="O198" s="42">
        <v>52.0</v>
      </c>
      <c r="P198" s="46">
        <v>30.3</v>
      </c>
      <c r="Q198" s="28">
        <f>N198*P198</f>
        <v>171045.4659</v>
      </c>
    </row>
    <row r="199">
      <c r="A199" s="32"/>
      <c r="B199" s="32"/>
      <c r="C199" s="24" t="s">
        <v>42</v>
      </c>
      <c r="D199" s="56">
        <v>76.0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76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18386.0</v>
      </c>
      <c r="E200" s="59">
        <v>2742004.0</v>
      </c>
      <c r="F200" s="58">
        <v>670.5</v>
      </c>
      <c r="G200" s="29"/>
      <c r="H200" s="28"/>
      <c r="I200" s="28"/>
      <c r="J200" s="27"/>
      <c r="K200" s="29">
        <f>SUM(K197:K199)</f>
        <v>18333.37643</v>
      </c>
      <c r="L200" s="29">
        <f t="shared" ref="L200:L202" si="119">K200/(E200/100000)</f>
        <v>668.6123152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10364.0</v>
      </c>
      <c r="E201" s="57">
        <v>3000551.0</v>
      </c>
      <c r="F201" s="56">
        <v>345.4</v>
      </c>
      <c r="G201" s="27"/>
      <c r="H201" s="28"/>
      <c r="I201" s="28"/>
      <c r="J201" s="27">
        <f t="shared" ref="J201:J202" si="120">(44.6/48.7)*I189</f>
        <v>158.0689938</v>
      </c>
      <c r="K201" s="29">
        <f t="shared" ref="K201:K202" si="121">D201-J201</f>
        <v>10205.93101</v>
      </c>
      <c r="L201" s="29">
        <f t="shared" si="119"/>
        <v>340.1352287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63474.0</v>
      </c>
      <c r="E202" s="57">
        <v>1.3128382E7</v>
      </c>
      <c r="F202" s="56">
        <v>483.5</v>
      </c>
      <c r="G202" s="27"/>
      <c r="H202" s="28"/>
      <c r="I202" s="28"/>
      <c r="J202" s="27">
        <f t="shared" si="120"/>
        <v>493.8786037</v>
      </c>
      <c r="K202" s="29">
        <f t="shared" si="121"/>
        <v>62980.1214</v>
      </c>
      <c r="L202" s="29">
        <f t="shared" si="119"/>
        <v>479.7249303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240.0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240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74078.0</v>
      </c>
      <c r="E204" s="59">
        <v>1.6128933E7</v>
      </c>
      <c r="F204" s="58">
        <v>459.3</v>
      </c>
      <c r="G204" s="29"/>
      <c r="H204" s="28"/>
      <c r="I204" s="28"/>
      <c r="J204" s="27"/>
      <c r="K204" s="29">
        <f>SUM(K201:K203)</f>
        <v>73426.0524</v>
      </c>
      <c r="L204" s="29">
        <f t="shared" ref="L204:L207" si="122">K204/(E204/100000)</f>
        <v>455.2443265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96654.0</v>
      </c>
      <c r="E205" s="59">
        <v>2.0477151E7</v>
      </c>
      <c r="F205" s="58">
        <v>472.0</v>
      </c>
      <c r="G205" s="29"/>
      <c r="H205" s="28"/>
      <c r="I205" s="28"/>
      <c r="J205" s="27"/>
      <c r="K205" s="29">
        <f>SUM(K204,K200,K196,K192)</f>
        <v>96654</v>
      </c>
      <c r="L205" s="29">
        <f t="shared" si="122"/>
        <v>472.0090212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119.0</v>
      </c>
      <c r="E206" s="57">
        <v>91127.0</v>
      </c>
      <c r="F206" s="56">
        <v>130.6</v>
      </c>
      <c r="G206" s="27"/>
      <c r="H206" s="28"/>
      <c r="I206" s="28">
        <f>I209-I207</f>
        <v>216.9</v>
      </c>
      <c r="J206" s="27"/>
      <c r="K206" s="29">
        <f>D206+I206</f>
        <v>335.9</v>
      </c>
      <c r="L206" s="29">
        <f t="shared" si="122"/>
        <v>368.6064503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1694.0</v>
      </c>
      <c r="E207" s="57">
        <v>174314.0</v>
      </c>
      <c r="F207" s="56">
        <v>971.8</v>
      </c>
      <c r="G207" s="27">
        <v>1.28</v>
      </c>
      <c r="H207" s="28">
        <f>D207*G207</f>
        <v>2168.32</v>
      </c>
      <c r="I207" s="28">
        <f>H207-D207</f>
        <v>474.32</v>
      </c>
      <c r="J207" s="27"/>
      <c r="K207" s="29">
        <f>H207</f>
        <v>2168.32</v>
      </c>
      <c r="L207" s="29">
        <f t="shared" si="122"/>
        <v>1243.916151</v>
      </c>
      <c r="M207" s="29">
        <f>L219*(E207/100000)</f>
        <v>1269.083068</v>
      </c>
      <c r="N207" s="27">
        <f>K207-M207</f>
        <v>899.2369322</v>
      </c>
      <c r="O207" s="42">
        <v>57.0</v>
      </c>
      <c r="P207" s="46">
        <v>26.1</v>
      </c>
      <c r="Q207" s="28">
        <f>N207*P207</f>
        <v>23470.08393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1819.0</v>
      </c>
      <c r="E209" s="59">
        <v>265441.0</v>
      </c>
      <c r="F209" s="58">
        <v>685.3</v>
      </c>
      <c r="G209" s="29">
        <v>1.38</v>
      </c>
      <c r="H209" s="28">
        <f>D209*G209</f>
        <v>2510.22</v>
      </c>
      <c r="I209" s="28">
        <f>H209-D209</f>
        <v>691.22</v>
      </c>
      <c r="J209" s="27"/>
      <c r="K209" s="29">
        <f>SUM(K206:K208)</f>
        <v>2510.22</v>
      </c>
      <c r="L209" s="29">
        <f t="shared" ref="L209:L211" si="123">K209/(E209/100000)</f>
        <v>945.6790775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80.0</v>
      </c>
      <c r="E210" s="57">
        <v>42123.0</v>
      </c>
      <c r="F210" s="56">
        <v>189.9</v>
      </c>
      <c r="G210" s="27"/>
      <c r="H210" s="28"/>
      <c r="I210" s="28"/>
      <c r="J210" s="27">
        <f t="shared" ref="J210:J211" si="124">(0.5/48.7)*I206</f>
        <v>2.226899384</v>
      </c>
      <c r="K210" s="29">
        <f t="shared" ref="K210:K211" si="125">D210-J210</f>
        <v>77.77310062</v>
      </c>
      <c r="L210" s="29">
        <f t="shared" si="123"/>
        <v>184.6333372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3839.0</v>
      </c>
      <c r="E211" s="57">
        <v>1201844.0</v>
      </c>
      <c r="F211" s="56">
        <v>319.4</v>
      </c>
      <c r="G211" s="27"/>
      <c r="H211" s="28"/>
      <c r="I211" s="28"/>
      <c r="J211" s="27">
        <f t="shared" si="124"/>
        <v>4.869815195</v>
      </c>
      <c r="K211" s="29">
        <f t="shared" si="125"/>
        <v>3834.130185</v>
      </c>
      <c r="L211" s="29">
        <f t="shared" si="123"/>
        <v>319.0206204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30.0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30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3949.0</v>
      </c>
      <c r="E213" s="59">
        <v>1243967.0</v>
      </c>
      <c r="F213" s="58">
        <v>317.5</v>
      </c>
      <c r="G213" s="29"/>
      <c r="H213" s="28"/>
      <c r="I213" s="28"/>
      <c r="J213" s="27"/>
      <c r="K213" s="29">
        <f>SUM(K210:K212)</f>
        <v>3941.903285</v>
      </c>
      <c r="L213" s="29">
        <f t="shared" ref="L213:L215" si="126">K213/(E213/100000)</f>
        <v>316.8816605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275.0</v>
      </c>
      <c r="E214" s="57">
        <v>134036.0</v>
      </c>
      <c r="F214" s="56">
        <v>205.2</v>
      </c>
      <c r="G214" s="27"/>
      <c r="H214" s="28"/>
      <c r="I214" s="28"/>
      <c r="J214" s="27">
        <f t="shared" ref="J214:J215" si="127">(3.6/48.7)*I206</f>
        <v>16.03367556</v>
      </c>
      <c r="K214" s="29">
        <f t="shared" ref="K214:K215" si="128">D214-J214</f>
        <v>258.9663244</v>
      </c>
      <c r="L214" s="29">
        <f t="shared" si="126"/>
        <v>193.2065448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28293.0</v>
      </c>
      <c r="E215" s="57">
        <v>2657470.0</v>
      </c>
      <c r="F215" s="60">
        <v>1064.7</v>
      </c>
      <c r="G215" s="27"/>
      <c r="H215" s="28"/>
      <c r="I215" s="28"/>
      <c r="J215" s="29">
        <f t="shared" si="127"/>
        <v>35.0626694</v>
      </c>
      <c r="K215" s="29">
        <f t="shared" si="128"/>
        <v>28257.93733</v>
      </c>
      <c r="L215" s="29">
        <f t="shared" si="126"/>
        <v>1063.339843</v>
      </c>
      <c r="M215" s="29">
        <f>L219*(E215/100000)</f>
        <v>19347.55774</v>
      </c>
      <c r="N215" s="29">
        <f>K215-M215</f>
        <v>8910.379589</v>
      </c>
      <c r="O215" s="42">
        <v>57.0</v>
      </c>
      <c r="P215" s="33">
        <v>26.1</v>
      </c>
      <c r="Q215" s="28">
        <f>N215*P215</f>
        <v>232560.9073</v>
      </c>
    </row>
    <row r="216">
      <c r="A216" s="32"/>
      <c r="B216" s="32"/>
      <c r="C216" s="24" t="s">
        <v>42</v>
      </c>
      <c r="D216" s="56">
        <v>139.0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139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28707.0</v>
      </c>
      <c r="E217" s="59">
        <v>2791506.0</v>
      </c>
      <c r="F217" s="61">
        <v>1028.4</v>
      </c>
      <c r="G217" s="27"/>
      <c r="H217" s="28"/>
      <c r="I217" s="28"/>
      <c r="J217" s="27"/>
      <c r="K217" s="29">
        <f>SUM(K214:K216)</f>
        <v>28655.90366</v>
      </c>
      <c r="L217" s="29">
        <f t="shared" ref="L217:L219" si="129">K217/(E217/100000)</f>
        <v>1026.539211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13888.0</v>
      </c>
      <c r="E218" s="57">
        <v>2581288.0</v>
      </c>
      <c r="F218" s="56">
        <v>538.0</v>
      </c>
      <c r="G218" s="27"/>
      <c r="H218" s="28"/>
      <c r="I218" s="28"/>
      <c r="J218" s="27">
        <f t="shared" ref="J218:J219" si="130">(44.6/48.7)*I206</f>
        <v>198.6394251</v>
      </c>
      <c r="K218" s="29">
        <f t="shared" ref="K218:K219" si="131">D218-J218</f>
        <v>13689.36057</v>
      </c>
      <c r="L218" s="29">
        <f t="shared" si="129"/>
        <v>530.3306169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109606.0</v>
      </c>
      <c r="E219" s="57">
        <v>1.4995189E7</v>
      </c>
      <c r="F219" s="56">
        <v>730.9</v>
      </c>
      <c r="G219" s="27"/>
      <c r="H219" s="28"/>
      <c r="I219" s="28"/>
      <c r="J219" s="27">
        <f t="shared" si="130"/>
        <v>434.3875154</v>
      </c>
      <c r="K219" s="29">
        <f t="shared" si="131"/>
        <v>109171.6125</v>
      </c>
      <c r="L219" s="29">
        <f t="shared" si="129"/>
        <v>728.044258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484.0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484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123978.0</v>
      </c>
      <c r="E221" s="59">
        <v>1.7576477E7</v>
      </c>
      <c r="F221" s="58">
        <v>705.4</v>
      </c>
      <c r="G221" s="29"/>
      <c r="H221" s="28"/>
      <c r="I221" s="28"/>
      <c r="J221" s="27"/>
      <c r="K221" s="29">
        <f>SUM(K218:K220)</f>
        <v>123344.9731</v>
      </c>
      <c r="L221" s="29">
        <f t="shared" ref="L221:L224" si="132">K221/(E221/100000)</f>
        <v>701.7616389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158453.0</v>
      </c>
      <c r="E222" s="59">
        <v>2.1877391E7</v>
      </c>
      <c r="F222" s="58">
        <v>724.3</v>
      </c>
      <c r="G222" s="29"/>
      <c r="H222" s="28"/>
      <c r="I222" s="28"/>
      <c r="J222" s="27"/>
      <c r="K222" s="29">
        <f>SUM(K221,K217,K213,K209)</f>
        <v>158453</v>
      </c>
      <c r="L222" s="29">
        <f t="shared" si="132"/>
        <v>724.2774058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120.0</v>
      </c>
      <c r="E223" s="57">
        <v>69254.0</v>
      </c>
      <c r="F223" s="56">
        <v>173.3</v>
      </c>
      <c r="G223" s="27"/>
      <c r="H223" s="28"/>
      <c r="I223" s="28">
        <f>I226-I224</f>
        <v>244.16</v>
      </c>
      <c r="J223" s="27"/>
      <c r="K223" s="29">
        <f>D223+I223</f>
        <v>364.16</v>
      </c>
      <c r="L223" s="29">
        <f t="shared" si="132"/>
        <v>525.8324429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1940.0</v>
      </c>
      <c r="E224" s="57">
        <v>156754.0</v>
      </c>
      <c r="F224" s="60">
        <v>1237.6</v>
      </c>
      <c r="G224" s="27">
        <v>1.28</v>
      </c>
      <c r="H224" s="28">
        <f>D224*G224</f>
        <v>2483.2</v>
      </c>
      <c r="I224" s="28">
        <f>H224-D224</f>
        <v>543.2</v>
      </c>
      <c r="J224" s="29"/>
      <c r="K224" s="29">
        <f>H224</f>
        <v>2483.2</v>
      </c>
      <c r="L224" s="29">
        <f t="shared" si="132"/>
        <v>1584.138204</v>
      </c>
      <c r="M224" s="29">
        <f>L236*(E224/100000)</f>
        <v>1637.738316</v>
      </c>
      <c r="N224" s="29">
        <f>K224-M224</f>
        <v>845.4616844</v>
      </c>
      <c r="O224" s="42">
        <v>62.0</v>
      </c>
      <c r="P224" s="33">
        <v>22.1</v>
      </c>
      <c r="Q224" s="28">
        <f>N224*P224</f>
        <v>18684.70323</v>
      </c>
    </row>
    <row r="225">
      <c r="A225" s="32"/>
      <c r="B225" s="32"/>
      <c r="C225" s="24" t="s">
        <v>42</v>
      </c>
      <c r="D225" s="56">
        <v>12.0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2072.0</v>
      </c>
      <c r="E226" s="59">
        <v>226008.0</v>
      </c>
      <c r="F226" s="58">
        <v>916.8</v>
      </c>
      <c r="G226" s="29">
        <v>1.38</v>
      </c>
      <c r="H226" s="28">
        <f>D226*G226</f>
        <v>2859.36</v>
      </c>
      <c r="I226" s="28">
        <f>H226-D226</f>
        <v>787.36</v>
      </c>
      <c r="J226" s="27"/>
      <c r="K226" s="29">
        <f>SUM(K223:K225)</f>
        <v>2859.36</v>
      </c>
      <c r="L226" s="29">
        <f t="shared" ref="L226:L228" si="133">K226/(E226/100000)</f>
        <v>1265.158755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108.0</v>
      </c>
      <c r="E227" s="57">
        <v>32035.0</v>
      </c>
      <c r="F227" s="56">
        <v>337.1</v>
      </c>
      <c r="G227" s="27"/>
      <c r="H227" s="28"/>
      <c r="I227" s="28"/>
      <c r="J227" s="27">
        <f t="shared" ref="J227:J228" si="134">(0.5/48.7)*I223</f>
        <v>2.506776181</v>
      </c>
      <c r="K227" s="29">
        <f t="shared" ref="K227:K228" si="135">D227-J227</f>
        <v>105.4932238</v>
      </c>
      <c r="L227" s="29">
        <f t="shared" si="133"/>
        <v>329.3061458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5258.0</v>
      </c>
      <c r="E228" s="57">
        <v>1073893.0</v>
      </c>
      <c r="F228" s="56">
        <v>489.6</v>
      </c>
      <c r="G228" s="27"/>
      <c r="H228" s="28"/>
      <c r="I228" s="28"/>
      <c r="J228" s="27">
        <f t="shared" si="134"/>
        <v>5.577002053</v>
      </c>
      <c r="K228" s="29">
        <f t="shared" si="135"/>
        <v>5252.422998</v>
      </c>
      <c r="L228" s="29">
        <f t="shared" si="133"/>
        <v>489.1011486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32.0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32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5398.0</v>
      </c>
      <c r="E230" s="59">
        <v>1105928.0</v>
      </c>
      <c r="F230" s="58">
        <v>488.1</v>
      </c>
      <c r="G230" s="29"/>
      <c r="H230" s="28"/>
      <c r="I230" s="28"/>
      <c r="J230" s="27"/>
      <c r="K230" s="29">
        <f>SUM(K227:K229)</f>
        <v>5389.916222</v>
      </c>
      <c r="L230" s="29">
        <f t="shared" ref="L230:L232" si="136">K230/(E230/100000)</f>
        <v>487.3659245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290.0</v>
      </c>
      <c r="E231" s="57">
        <v>105522.0</v>
      </c>
      <c r="F231" s="56">
        <v>274.8</v>
      </c>
      <c r="G231" s="27"/>
      <c r="H231" s="28"/>
      <c r="I231" s="28"/>
      <c r="J231" s="27">
        <f t="shared" ref="J231:J232" si="137">(3.6/48.7)*I223</f>
        <v>18.0487885</v>
      </c>
      <c r="K231" s="29">
        <f t="shared" ref="K231:K232" si="138">D231-J231</f>
        <v>271.9512115</v>
      </c>
      <c r="L231" s="29">
        <f t="shared" si="136"/>
        <v>257.7199176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37321.0</v>
      </c>
      <c r="E232" s="57">
        <v>2378788.0</v>
      </c>
      <c r="F232" s="60">
        <v>1568.9</v>
      </c>
      <c r="G232" s="27"/>
      <c r="H232" s="28"/>
      <c r="I232" s="28"/>
      <c r="J232" s="29">
        <f t="shared" si="137"/>
        <v>40.15441478</v>
      </c>
      <c r="K232" s="29">
        <f t="shared" si="138"/>
        <v>37280.84559</v>
      </c>
      <c r="L232" s="29">
        <f t="shared" si="136"/>
        <v>1567.22018</v>
      </c>
      <c r="M232" s="29">
        <f>L236*(E232/100000)</f>
        <v>24853.16006</v>
      </c>
      <c r="N232" s="29">
        <f>K232-M232</f>
        <v>12427.68552</v>
      </c>
      <c r="O232" s="42">
        <v>62.0</v>
      </c>
      <c r="P232" s="33">
        <v>22.1</v>
      </c>
      <c r="Q232" s="28">
        <f>N232*P232</f>
        <v>274651.8501</v>
      </c>
    </row>
    <row r="233">
      <c r="A233" s="32"/>
      <c r="B233" s="32"/>
      <c r="C233" s="24" t="s">
        <v>42</v>
      </c>
      <c r="D233" s="56">
        <v>198.0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37809.0</v>
      </c>
      <c r="E234" s="59">
        <v>2484310.0</v>
      </c>
      <c r="F234" s="61">
        <v>1521.9</v>
      </c>
      <c r="G234" s="27"/>
      <c r="H234" s="28"/>
      <c r="I234" s="28"/>
      <c r="J234" s="27"/>
      <c r="K234" s="29">
        <f>SUM(K231:K233)</f>
        <v>37750.7968</v>
      </c>
      <c r="L234" s="29">
        <f t="shared" ref="L234:L236" si="139">K234/(E234/100000)</f>
        <v>1519.568685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16162.0</v>
      </c>
      <c r="E235" s="57">
        <v>2021543.0</v>
      </c>
      <c r="F235" s="56">
        <v>799.5</v>
      </c>
      <c r="G235" s="27"/>
      <c r="H235" s="28"/>
      <c r="I235" s="28"/>
      <c r="J235" s="27">
        <f t="shared" ref="J235:J236" si="140">(44.6/48.7)*I223</f>
        <v>223.6044353</v>
      </c>
      <c r="K235" s="29">
        <f t="shared" ref="K235:K236" si="141">D235-J235</f>
        <v>15938.39556</v>
      </c>
      <c r="L235" s="29">
        <f t="shared" si="139"/>
        <v>788.4272343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154429.0</v>
      </c>
      <c r="E236" s="57">
        <v>1.4733357E7</v>
      </c>
      <c r="F236" s="60">
        <v>1048.2</v>
      </c>
      <c r="G236" s="27"/>
      <c r="H236" s="28"/>
      <c r="I236" s="28"/>
      <c r="J236" s="29">
        <f t="shared" si="140"/>
        <v>497.4685832</v>
      </c>
      <c r="K236" s="29">
        <f t="shared" si="141"/>
        <v>153931.5314</v>
      </c>
      <c r="L236" s="29">
        <f t="shared" si="139"/>
        <v>1044.782472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614.0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614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171205.0</v>
      </c>
      <c r="E238" s="59">
        <v>1.67549E7</v>
      </c>
      <c r="F238" s="61">
        <v>1021.8</v>
      </c>
      <c r="G238" s="27"/>
      <c r="H238" s="28"/>
      <c r="I238" s="28"/>
      <c r="J238" s="27"/>
      <c r="K238" s="29">
        <f>SUM(K235:K237)</f>
        <v>170483.927</v>
      </c>
      <c r="L238" s="29">
        <f t="shared" ref="L238:L241" si="142">K238/(E238/100000)</f>
        <v>1017.516828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216484.0</v>
      </c>
      <c r="E239" s="59">
        <v>2.0571146E7</v>
      </c>
      <c r="F239" s="61">
        <v>1052.4</v>
      </c>
      <c r="G239" s="27"/>
      <c r="H239" s="28"/>
      <c r="I239" s="28"/>
      <c r="J239" s="27"/>
      <c r="K239" s="29">
        <f>SUM(K238,K234,K230,K226)</f>
        <v>216484</v>
      </c>
      <c r="L239" s="29">
        <f t="shared" si="142"/>
        <v>1052.367233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113.0</v>
      </c>
      <c r="E240" s="57">
        <v>45923.0</v>
      </c>
      <c r="F240" s="56">
        <v>246.1</v>
      </c>
      <c r="G240" s="27"/>
      <c r="H240" s="28"/>
      <c r="I240" s="28">
        <f>I243-I241</f>
        <v>235.16</v>
      </c>
      <c r="J240" s="27"/>
      <c r="K240" s="29">
        <f>D240+I240</f>
        <v>348.16</v>
      </c>
      <c r="L240" s="29">
        <f t="shared" si="142"/>
        <v>758.1386233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2056.0</v>
      </c>
      <c r="E241" s="57">
        <v>122567.0</v>
      </c>
      <c r="F241" s="60">
        <v>1677.4</v>
      </c>
      <c r="G241" s="27">
        <v>1.49</v>
      </c>
      <c r="H241" s="28">
        <f>D241*G241</f>
        <v>3063.44</v>
      </c>
      <c r="I241" s="28">
        <f>H241-D241</f>
        <v>1007.44</v>
      </c>
      <c r="J241" s="29"/>
      <c r="K241" s="29">
        <f>H241</f>
        <v>3063.44</v>
      </c>
      <c r="L241" s="29">
        <f t="shared" si="142"/>
        <v>2499.400328</v>
      </c>
      <c r="M241" s="29">
        <f>L253*(E241/100000)</f>
        <v>1765.748524</v>
      </c>
      <c r="N241" s="29">
        <f>K241-M241</f>
        <v>1297.691476</v>
      </c>
      <c r="O241" s="42">
        <v>67.0</v>
      </c>
      <c r="P241" s="33">
        <v>18.25</v>
      </c>
      <c r="Q241" s="28">
        <f>N241*P241</f>
        <v>23682.86943</v>
      </c>
    </row>
    <row r="242">
      <c r="A242" s="32"/>
      <c r="B242" s="32"/>
      <c r="C242" s="24" t="s">
        <v>42</v>
      </c>
      <c r="D242" s="56">
        <v>11.0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11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2180.0</v>
      </c>
      <c r="E243" s="59">
        <v>168490.0</v>
      </c>
      <c r="F243" s="61">
        <v>1293.8</v>
      </c>
      <c r="G243" s="27">
        <v>1.57</v>
      </c>
      <c r="H243" s="28">
        <f>D243*G243</f>
        <v>3422.6</v>
      </c>
      <c r="I243" s="28">
        <f>H243-D243</f>
        <v>1242.6</v>
      </c>
      <c r="J243" s="27"/>
      <c r="K243" s="29">
        <f>SUM(K240:K242)</f>
        <v>3422.6</v>
      </c>
      <c r="L243" s="29">
        <f t="shared" ref="L243:L245" si="143">K243/(E243/100000)</f>
        <v>2031.337171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101.0</v>
      </c>
      <c r="E244" s="57">
        <v>21969.0</v>
      </c>
      <c r="F244" s="56">
        <v>459.7</v>
      </c>
      <c r="G244" s="27"/>
      <c r="H244" s="28"/>
      <c r="I244" s="28"/>
      <c r="J244" s="27">
        <f t="shared" ref="J244:J245" si="144">(0.5/48.7)*I240</f>
        <v>2.414373717</v>
      </c>
      <c r="K244" s="29">
        <f t="shared" ref="K244:K245" si="145">D244-J244</f>
        <v>98.58562628</v>
      </c>
      <c r="L244" s="29">
        <f t="shared" si="143"/>
        <v>448.748811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6376.0</v>
      </c>
      <c r="E245" s="57">
        <v>901392.0</v>
      </c>
      <c r="F245" s="56">
        <v>707.4</v>
      </c>
      <c r="G245" s="27"/>
      <c r="H245" s="28"/>
      <c r="I245" s="28"/>
      <c r="J245" s="27">
        <f t="shared" si="144"/>
        <v>10.34332649</v>
      </c>
      <c r="K245" s="29">
        <f t="shared" si="145"/>
        <v>6365.656674</v>
      </c>
      <c r="L245" s="29">
        <f t="shared" si="143"/>
        <v>706.2029254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48.0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48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6525.0</v>
      </c>
      <c r="E247" s="59">
        <v>923361.0</v>
      </c>
      <c r="F247" s="58">
        <v>706.7</v>
      </c>
      <c r="G247" s="29"/>
      <c r="H247" s="28"/>
      <c r="I247" s="28"/>
      <c r="J247" s="27"/>
      <c r="K247" s="29">
        <f>SUM(K244:K246)</f>
        <v>6512.2423</v>
      </c>
      <c r="L247" s="29">
        <f t="shared" ref="L247:L249" si="146">K247/(E247/100000)</f>
        <v>705.2758672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309.0</v>
      </c>
      <c r="E248" s="57">
        <v>75484.0</v>
      </c>
      <c r="F248" s="56">
        <v>409.4</v>
      </c>
      <c r="G248" s="27"/>
      <c r="H248" s="28"/>
      <c r="I248" s="28"/>
      <c r="J248" s="27">
        <f t="shared" ref="J248:J249" si="147">(3.6/48.7)*I240</f>
        <v>17.38349076</v>
      </c>
      <c r="K248" s="29">
        <f t="shared" ref="K248:K249" si="148">D248-J248</f>
        <v>291.6165092</v>
      </c>
      <c r="L248" s="29">
        <f t="shared" si="146"/>
        <v>386.3289031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39666.0</v>
      </c>
      <c r="E249" s="57">
        <v>1843445.0</v>
      </c>
      <c r="F249" s="60">
        <v>2151.7</v>
      </c>
      <c r="G249" s="27"/>
      <c r="H249" s="28"/>
      <c r="I249" s="28"/>
      <c r="J249" s="29">
        <f t="shared" si="147"/>
        <v>74.47195072</v>
      </c>
      <c r="K249" s="29">
        <f t="shared" si="148"/>
        <v>39591.52805</v>
      </c>
      <c r="L249" s="29">
        <f t="shared" si="146"/>
        <v>2147.692394</v>
      </c>
      <c r="M249" s="29">
        <f>L253*(E249/100000)</f>
        <v>26557.39545</v>
      </c>
      <c r="N249" s="29">
        <f>K249-M249</f>
        <v>13034.1326</v>
      </c>
      <c r="O249" s="42">
        <v>67.0</v>
      </c>
      <c r="P249" s="33">
        <v>18.25</v>
      </c>
      <c r="Q249" s="28">
        <f>N249*P249</f>
        <v>237872.9199</v>
      </c>
    </row>
    <row r="250">
      <c r="A250" s="32"/>
      <c r="B250" s="32"/>
      <c r="C250" s="24" t="s">
        <v>42</v>
      </c>
      <c r="D250" s="56">
        <v>187.0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187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40162.0</v>
      </c>
      <c r="E251" s="59">
        <v>1918929.0</v>
      </c>
      <c r="F251" s="61">
        <v>2092.9</v>
      </c>
      <c r="G251" s="27"/>
      <c r="H251" s="28"/>
      <c r="I251" s="28"/>
      <c r="J251" s="27"/>
      <c r="K251" s="29">
        <f>SUM(K248:K250)</f>
        <v>40070.14456</v>
      </c>
      <c r="L251" s="29">
        <f t="shared" ref="L251:L253" si="149">K251/(E251/100000)</f>
        <v>2088.151493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17402.0</v>
      </c>
      <c r="E252" s="57">
        <v>1496958.0</v>
      </c>
      <c r="F252" s="60">
        <v>1162.5</v>
      </c>
      <c r="G252" s="27"/>
      <c r="H252" s="28"/>
      <c r="I252" s="28"/>
      <c r="J252" s="29">
        <f t="shared" ref="J252:J253" si="150">(44.6/48.7)*I240</f>
        <v>215.3621355</v>
      </c>
      <c r="K252" s="29">
        <f t="shared" ref="K252:K253" si="151">D252-J252</f>
        <v>17186.63786</v>
      </c>
      <c r="L252" s="29">
        <f t="shared" si="149"/>
        <v>1148.104213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187446.0</v>
      </c>
      <c r="E253" s="57">
        <v>1.2947263E7</v>
      </c>
      <c r="F253" s="60">
        <v>1447.8</v>
      </c>
      <c r="G253" s="27"/>
      <c r="H253" s="28"/>
      <c r="I253" s="28"/>
      <c r="J253" s="29">
        <f t="shared" si="150"/>
        <v>922.6247228</v>
      </c>
      <c r="K253" s="29">
        <f t="shared" si="151"/>
        <v>186523.3753</v>
      </c>
      <c r="L253" s="29">
        <f t="shared" si="149"/>
        <v>1440.639425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697.0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697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205545.0</v>
      </c>
      <c r="E255" s="59">
        <v>1.4444221E7</v>
      </c>
      <c r="F255" s="61">
        <v>1423.0</v>
      </c>
      <c r="G255" s="27"/>
      <c r="H255" s="28"/>
      <c r="I255" s="28"/>
      <c r="J255" s="27"/>
      <c r="K255" s="29">
        <f>SUM(K252:K254)</f>
        <v>204407.0131</v>
      </c>
      <c r="L255" s="29">
        <f t="shared" ref="L255:L258" si="152">K255/(E255/100000)</f>
        <v>1415.147367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254412.0</v>
      </c>
      <c r="E256" s="59">
        <v>1.7455001E7</v>
      </c>
      <c r="F256" s="61">
        <v>1457.5</v>
      </c>
      <c r="G256" s="27"/>
      <c r="H256" s="28"/>
      <c r="I256" s="28"/>
      <c r="J256" s="27"/>
      <c r="K256" s="29">
        <f>SUM(K255,K251,K247,K243)</f>
        <v>254412</v>
      </c>
      <c r="L256" s="29">
        <f t="shared" si="152"/>
        <v>1457.53071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107.0</v>
      </c>
      <c r="E257" s="57">
        <v>30041.0</v>
      </c>
      <c r="F257" s="56">
        <v>356.2</v>
      </c>
      <c r="G257" s="27"/>
      <c r="H257" s="28"/>
      <c r="I257" s="28">
        <f>I260-I258</f>
        <v>222.07</v>
      </c>
      <c r="J257" s="27"/>
      <c r="K257" s="29">
        <f>D257+I257</f>
        <v>329.07</v>
      </c>
      <c r="L257" s="29">
        <f t="shared" si="152"/>
        <v>1095.402949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1985.0</v>
      </c>
      <c r="E258" s="57">
        <v>89816.0</v>
      </c>
      <c r="F258" s="60">
        <v>2210.1</v>
      </c>
      <c r="G258" s="27">
        <v>1.49</v>
      </c>
      <c r="H258" s="28">
        <f>D258*G258</f>
        <v>2957.65</v>
      </c>
      <c r="I258" s="28">
        <f>H258-D258</f>
        <v>972.65</v>
      </c>
      <c r="J258" s="29"/>
      <c r="K258" s="29">
        <f>H258</f>
        <v>2957.65</v>
      </c>
      <c r="L258" s="29">
        <f t="shared" si="152"/>
        <v>3293.010154</v>
      </c>
      <c r="M258" s="29">
        <f>L270*(E258/100000)</f>
        <v>1943.826629</v>
      </c>
      <c r="N258" s="29">
        <f>K258-M258</f>
        <v>1013.823371</v>
      </c>
      <c r="O258" s="42">
        <v>72.0</v>
      </c>
      <c r="P258" s="33">
        <v>14.55</v>
      </c>
      <c r="Q258" s="28">
        <f>N258*P258</f>
        <v>14751.13005</v>
      </c>
    </row>
    <row r="259">
      <c r="A259" s="32"/>
      <c r="B259" s="32"/>
      <c r="C259" s="24" t="s">
        <v>42</v>
      </c>
      <c r="D259" s="56">
        <v>4.0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4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2096.0</v>
      </c>
      <c r="E260" s="59">
        <v>119857.0</v>
      </c>
      <c r="F260" s="61">
        <v>1748.8</v>
      </c>
      <c r="G260" s="27">
        <v>1.57</v>
      </c>
      <c r="H260" s="28">
        <f>D260*G260</f>
        <v>3290.72</v>
      </c>
      <c r="I260" s="28">
        <f>H260-D260</f>
        <v>1194.72</v>
      </c>
      <c r="J260" s="27"/>
      <c r="K260" s="29">
        <f>SUM(K257:K259)</f>
        <v>3290.72</v>
      </c>
      <c r="L260" s="29">
        <f t="shared" ref="L260:L262" si="153">K260/(E260/100000)</f>
        <v>2745.538433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124.0</v>
      </c>
      <c r="E261" s="57">
        <v>14944.0</v>
      </c>
      <c r="F261" s="56">
        <v>829.8</v>
      </c>
      <c r="G261" s="27"/>
      <c r="H261" s="28"/>
      <c r="I261" s="28"/>
      <c r="J261" s="27">
        <f t="shared" ref="J261:J262" si="154">(0.5/48.7)*I257</f>
        <v>2.279979466</v>
      </c>
      <c r="K261" s="29">
        <f t="shared" ref="K261:K262" si="155">D261-J261</f>
        <v>121.7200205</v>
      </c>
      <c r="L261" s="29">
        <f t="shared" si="153"/>
        <v>814.5076321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7523.0</v>
      </c>
      <c r="E262" s="57">
        <v>681496.0</v>
      </c>
      <c r="F262" s="60">
        <v>1103.9</v>
      </c>
      <c r="G262" s="27"/>
      <c r="H262" s="28"/>
      <c r="I262" s="28"/>
      <c r="J262" s="29">
        <f t="shared" si="154"/>
        <v>9.98613963</v>
      </c>
      <c r="K262" s="29">
        <f t="shared" si="155"/>
        <v>7513.01386</v>
      </c>
      <c r="L262" s="29">
        <f t="shared" si="153"/>
        <v>1102.429634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43.0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43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7690.0</v>
      </c>
      <c r="E264" s="59">
        <v>696440.0</v>
      </c>
      <c r="F264" s="61">
        <v>1104.2</v>
      </c>
      <c r="G264" s="27"/>
      <c r="H264" s="28"/>
      <c r="I264" s="28"/>
      <c r="J264" s="27"/>
      <c r="K264" s="29">
        <f>SUM(K261:K263)</f>
        <v>7677.733881</v>
      </c>
      <c r="L264" s="29">
        <f t="shared" ref="L264:L266" si="156">K264/(E264/100000)</f>
        <v>1102.425748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346.0</v>
      </c>
      <c r="E265" s="57">
        <v>51844.0</v>
      </c>
      <c r="F265" s="56">
        <v>667.4</v>
      </c>
      <c r="G265" s="27"/>
      <c r="H265" s="28"/>
      <c r="I265" s="28"/>
      <c r="J265" s="27">
        <f t="shared" ref="J265:J266" si="157">(3.6/48.7)*I257</f>
        <v>16.41585216</v>
      </c>
      <c r="K265" s="29">
        <f t="shared" ref="K265:K266" si="158">D265-J265</f>
        <v>329.5841478</v>
      </c>
      <c r="L265" s="29">
        <f t="shared" si="156"/>
        <v>635.7228374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37389.0</v>
      </c>
      <c r="E266" s="57">
        <v>1306146.0</v>
      </c>
      <c r="F266" s="60">
        <v>2862.5</v>
      </c>
      <c r="G266" s="27"/>
      <c r="H266" s="28"/>
      <c r="I266" s="28"/>
      <c r="J266" s="29">
        <f t="shared" si="157"/>
        <v>71.90020534</v>
      </c>
      <c r="K266" s="29">
        <f t="shared" si="158"/>
        <v>37317.09979</v>
      </c>
      <c r="L266" s="29">
        <f t="shared" si="156"/>
        <v>2857.038937</v>
      </c>
      <c r="M266" s="29">
        <f>L270*(E266/100000)</f>
        <v>28268.02993</v>
      </c>
      <c r="N266" s="29">
        <f>K266-M266</f>
        <v>9049.06987</v>
      </c>
      <c r="O266" s="42">
        <v>72.0</v>
      </c>
      <c r="P266" s="33">
        <v>14.55</v>
      </c>
      <c r="Q266" s="28">
        <f>N266*P266</f>
        <v>131663.9666</v>
      </c>
    </row>
    <row r="267">
      <c r="A267" s="32"/>
      <c r="B267" s="32"/>
      <c r="C267" s="24" t="s">
        <v>42</v>
      </c>
      <c r="D267" s="56">
        <v>158.0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158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37893.0</v>
      </c>
      <c r="E268" s="59">
        <v>1357990.0</v>
      </c>
      <c r="F268" s="61">
        <v>2790.4</v>
      </c>
      <c r="G268" s="27"/>
      <c r="H268" s="28"/>
      <c r="I268" s="28"/>
      <c r="J268" s="27"/>
      <c r="K268" s="29">
        <f>SUM(K265:K267)</f>
        <v>37804.68394</v>
      </c>
      <c r="L268" s="29">
        <f t="shared" ref="L268:L270" si="159">K268/(E268/100000)</f>
        <v>2783.870569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18835.0</v>
      </c>
      <c r="E269" s="57">
        <v>1084956.0</v>
      </c>
      <c r="F269" s="60">
        <v>1736.0</v>
      </c>
      <c r="G269" s="27"/>
      <c r="H269" s="28"/>
      <c r="I269" s="28"/>
      <c r="J269" s="29">
        <f t="shared" ref="J269:J270" si="160">(44.6/48.7)*I257</f>
        <v>203.3741684</v>
      </c>
      <c r="K269" s="29">
        <f t="shared" ref="K269:K270" si="161">D269-J269</f>
        <v>18631.62583</v>
      </c>
      <c r="L269" s="29">
        <f t="shared" si="159"/>
        <v>1717.270178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233961.0</v>
      </c>
      <c r="E270" s="57">
        <v>1.0769189E7</v>
      </c>
      <c r="F270" s="60">
        <v>2172.5</v>
      </c>
      <c r="G270" s="27"/>
      <c r="H270" s="28"/>
      <c r="I270" s="28"/>
      <c r="J270" s="29">
        <f t="shared" si="160"/>
        <v>890.763655</v>
      </c>
      <c r="K270" s="29">
        <f t="shared" si="161"/>
        <v>233070.2363</v>
      </c>
      <c r="L270" s="29">
        <f t="shared" si="159"/>
        <v>2164.232017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672.0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672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253468.0</v>
      </c>
      <c r="E272" s="59">
        <v>1.1854145E7</v>
      </c>
      <c r="F272" s="61">
        <v>2138.2</v>
      </c>
      <c r="G272" s="27"/>
      <c r="H272" s="28"/>
      <c r="I272" s="28"/>
      <c r="J272" s="27"/>
      <c r="K272" s="29">
        <f>SUM(K269:K271)</f>
        <v>252373.8622</v>
      </c>
      <c r="L272" s="29">
        <f t="shared" ref="L272:L275" si="162">K272/(E272/100000)</f>
        <v>2128.992535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301147.0</v>
      </c>
      <c r="E273" s="59">
        <v>1.4028432E7</v>
      </c>
      <c r="F273" s="61">
        <v>2146.7</v>
      </c>
      <c r="G273" s="27"/>
      <c r="H273" s="28"/>
      <c r="I273" s="28"/>
      <c r="J273" s="27"/>
      <c r="K273" s="29">
        <f>SUM(K272,K268,K264,K260)</f>
        <v>301147</v>
      </c>
      <c r="L273" s="29">
        <f t="shared" si="162"/>
        <v>2146.690379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94.0</v>
      </c>
      <c r="E274" s="57">
        <v>17610.0</v>
      </c>
      <c r="F274" s="56">
        <v>533.8</v>
      </c>
      <c r="G274" s="27"/>
      <c r="H274" s="28"/>
      <c r="I274" s="28">
        <f>I277-I275</f>
        <v>125.63</v>
      </c>
      <c r="J274" s="27"/>
      <c r="K274" s="29">
        <f>D274+I274</f>
        <v>219.63</v>
      </c>
      <c r="L274" s="29">
        <f t="shared" si="162"/>
        <v>1247.189097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1847.0</v>
      </c>
      <c r="E275" s="57">
        <v>56314.0</v>
      </c>
      <c r="F275" s="60">
        <v>3279.8</v>
      </c>
      <c r="G275" s="27">
        <v>1.27</v>
      </c>
      <c r="H275" s="28">
        <f>D275*G275</f>
        <v>2345.69</v>
      </c>
      <c r="I275" s="28">
        <f>H275-D275</f>
        <v>498.69</v>
      </c>
      <c r="J275" s="29"/>
      <c r="K275" s="29">
        <f>H275</f>
        <v>2345.69</v>
      </c>
      <c r="L275" s="29">
        <f t="shared" si="162"/>
        <v>4165.376283</v>
      </c>
      <c r="M275" s="29">
        <f>L287*(E275/100000)</f>
        <v>1969.593127</v>
      </c>
      <c r="N275" s="29">
        <f>K275-M275</f>
        <v>376.0968726</v>
      </c>
      <c r="O275" s="42">
        <v>77.0</v>
      </c>
      <c r="P275" s="33">
        <v>11.25</v>
      </c>
      <c r="Q275" s="28">
        <f>N275*P275</f>
        <v>4231.089817</v>
      </c>
    </row>
    <row r="276">
      <c r="A276" s="32"/>
      <c r="B276" s="32"/>
      <c r="C276" s="24" t="s">
        <v>42</v>
      </c>
      <c r="D276" s="56">
        <v>10.0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10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1951.0</v>
      </c>
      <c r="E277" s="59">
        <v>73924.0</v>
      </c>
      <c r="F277" s="61">
        <v>2639.2</v>
      </c>
      <c r="G277" s="27">
        <v>1.32</v>
      </c>
      <c r="H277" s="28">
        <f>D277*G277</f>
        <v>2575.32</v>
      </c>
      <c r="I277" s="28">
        <f>H277-D277</f>
        <v>624.32</v>
      </c>
      <c r="J277" s="27"/>
      <c r="K277" s="29">
        <f>SUM(K274:K276)</f>
        <v>2575.32</v>
      </c>
      <c r="L277" s="29">
        <f t="shared" ref="L277:L279" si="163">K277/(E277/100000)</f>
        <v>3483.740057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126.0</v>
      </c>
      <c r="E278" s="57">
        <v>9204.0</v>
      </c>
      <c r="F278" s="60">
        <v>1369.0</v>
      </c>
      <c r="G278" s="27"/>
      <c r="H278" s="28"/>
      <c r="I278" s="28"/>
      <c r="J278" s="29">
        <f t="shared" ref="J278:J279" si="164">(0.5/48.7)*I274</f>
        <v>1.289835729</v>
      </c>
      <c r="K278" s="29">
        <f t="shared" ref="K278:K279" si="165">D278-J278</f>
        <v>124.7101643</v>
      </c>
      <c r="L278" s="29">
        <f t="shared" si="163"/>
        <v>1354.956152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8627.0</v>
      </c>
      <c r="E279" s="57">
        <v>449708.0</v>
      </c>
      <c r="F279" s="60">
        <v>1918.4</v>
      </c>
      <c r="G279" s="27"/>
      <c r="H279" s="28"/>
      <c r="I279" s="28"/>
      <c r="J279" s="29">
        <f t="shared" si="164"/>
        <v>5.120020534</v>
      </c>
      <c r="K279" s="29">
        <f t="shared" si="165"/>
        <v>8621.879979</v>
      </c>
      <c r="L279" s="29">
        <f t="shared" si="163"/>
        <v>1917.21739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35.0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35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8788.0</v>
      </c>
      <c r="E281" s="59">
        <v>458912.0</v>
      </c>
      <c r="F281" s="61">
        <v>1915.0</v>
      </c>
      <c r="G281" s="27"/>
      <c r="H281" s="28"/>
      <c r="I281" s="28"/>
      <c r="J281" s="27"/>
      <c r="K281" s="29">
        <f>SUM(K278:K280)</f>
        <v>8781.590144</v>
      </c>
      <c r="L281" s="29">
        <f t="shared" ref="L281:L283" si="166">K281/(E281/100000)</f>
        <v>1913.567338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337.0</v>
      </c>
      <c r="E282" s="57">
        <v>33015.0</v>
      </c>
      <c r="F282" s="60">
        <v>1020.7</v>
      </c>
      <c r="G282" s="27"/>
      <c r="H282" s="28"/>
      <c r="I282" s="28"/>
      <c r="J282" s="29">
        <f t="shared" ref="J282:J283" si="167">(3.6/48.7)*I274</f>
        <v>9.286817248</v>
      </c>
      <c r="K282" s="29">
        <f t="shared" ref="K282:K283" si="168">D282-J282</f>
        <v>327.7131828</v>
      </c>
      <c r="L282" s="29">
        <f t="shared" si="166"/>
        <v>992.6190603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34648.0</v>
      </c>
      <c r="E283" s="57">
        <v>844647.0</v>
      </c>
      <c r="F283" s="60">
        <v>4102.1</v>
      </c>
      <c r="G283" s="27"/>
      <c r="H283" s="28"/>
      <c r="I283" s="28"/>
      <c r="J283" s="29">
        <f t="shared" si="167"/>
        <v>36.86414784</v>
      </c>
      <c r="K283" s="29">
        <f t="shared" si="168"/>
        <v>34611.13585</v>
      </c>
      <c r="L283" s="29">
        <f t="shared" si="166"/>
        <v>4097.704231</v>
      </c>
      <c r="M283" s="29">
        <f>L287*(E283/100000)</f>
        <v>29541.69347</v>
      </c>
      <c r="N283" s="29">
        <f>K283-M283</f>
        <v>5069.442378</v>
      </c>
      <c r="O283" s="42">
        <v>77.0</v>
      </c>
      <c r="P283" s="33">
        <v>11.25</v>
      </c>
      <c r="Q283" s="28">
        <f>N283*P283</f>
        <v>57031.22675</v>
      </c>
    </row>
    <row r="284">
      <c r="A284" s="32"/>
      <c r="B284" s="32"/>
      <c r="C284" s="24" t="s">
        <v>42</v>
      </c>
      <c r="D284" s="56">
        <v>122.0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122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35107.0</v>
      </c>
      <c r="E285" s="59">
        <v>877662.0</v>
      </c>
      <c r="F285" s="61">
        <v>4000.1</v>
      </c>
      <c r="G285" s="27"/>
      <c r="H285" s="28"/>
      <c r="I285" s="28"/>
      <c r="J285" s="27"/>
      <c r="K285" s="29">
        <f>SUM(K282:K284)</f>
        <v>35060.84903</v>
      </c>
      <c r="L285" s="29">
        <f t="shared" ref="L285:L287" si="169">K285/(E285/100000)</f>
        <v>3994.80085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19588.0</v>
      </c>
      <c r="E286" s="57">
        <v>720485.0</v>
      </c>
      <c r="F286" s="60">
        <v>2718.7</v>
      </c>
      <c r="G286" s="27"/>
      <c r="H286" s="28"/>
      <c r="I286" s="28"/>
      <c r="J286" s="29">
        <f t="shared" ref="J286:J287" si="170">(44.6/48.7)*I274</f>
        <v>115.053347</v>
      </c>
      <c r="K286" s="29">
        <f t="shared" ref="K286:K287" si="171">D286-J286</f>
        <v>19472.94665</v>
      </c>
      <c r="L286" s="29">
        <f t="shared" si="169"/>
        <v>2702.755318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263529.0</v>
      </c>
      <c r="E287" s="57">
        <v>7521682.0</v>
      </c>
      <c r="F287" s="60">
        <v>3503.6</v>
      </c>
      <c r="G287" s="27"/>
      <c r="H287" s="28"/>
      <c r="I287" s="28"/>
      <c r="J287" s="29">
        <f t="shared" si="170"/>
        <v>456.7058316</v>
      </c>
      <c r="K287" s="29">
        <f t="shared" si="171"/>
        <v>263072.2942</v>
      </c>
      <c r="L287" s="29">
        <f t="shared" si="169"/>
        <v>3497.519493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530.0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530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283647.0</v>
      </c>
      <c r="E289" s="59">
        <v>8242167.0</v>
      </c>
      <c r="F289" s="61">
        <v>3441.4</v>
      </c>
      <c r="G289" s="27"/>
      <c r="H289" s="28"/>
      <c r="I289" s="28"/>
      <c r="J289" s="27"/>
      <c r="K289" s="29">
        <f>SUM(K286:K288)</f>
        <v>283075.2408</v>
      </c>
      <c r="L289" s="29">
        <f t="shared" ref="L289:L292" si="172">K289/(E289/100000)</f>
        <v>3434.475919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329493.0</v>
      </c>
      <c r="E290" s="59">
        <v>9652665.0</v>
      </c>
      <c r="F290" s="61">
        <v>3413.5</v>
      </c>
      <c r="G290" s="27"/>
      <c r="H290" s="28"/>
      <c r="I290" s="28"/>
      <c r="J290" s="27"/>
      <c r="K290" s="29">
        <f>SUM(K289,K285,K281,K277)</f>
        <v>329493</v>
      </c>
      <c r="L290" s="29">
        <f t="shared" si="172"/>
        <v>3413.492543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101.0</v>
      </c>
      <c r="E291" s="57">
        <v>10555.0</v>
      </c>
      <c r="F291" s="56">
        <v>956.9</v>
      </c>
      <c r="G291" s="27"/>
      <c r="H291" s="28"/>
      <c r="I291" s="28">
        <f>I294-I292</f>
        <v>120.38</v>
      </c>
      <c r="J291" s="27"/>
      <c r="K291" s="29">
        <f>D291+I291</f>
        <v>221.38</v>
      </c>
      <c r="L291" s="29">
        <f t="shared" si="172"/>
        <v>2097.3946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1742.0</v>
      </c>
      <c r="E292" s="57">
        <v>33866.0</v>
      </c>
      <c r="F292" s="60">
        <v>5143.8</v>
      </c>
      <c r="G292" s="27">
        <v>1.27</v>
      </c>
      <c r="H292" s="28">
        <f>D292*G292</f>
        <v>2212.34</v>
      </c>
      <c r="I292" s="28">
        <f>H292-D292</f>
        <v>470.34</v>
      </c>
      <c r="J292" s="29"/>
      <c r="K292" s="29">
        <f>H292</f>
        <v>2212.34</v>
      </c>
      <c r="L292" s="29">
        <f t="shared" si="172"/>
        <v>6532.628595</v>
      </c>
      <c r="M292" s="29">
        <f>L304*(E292/100000)</f>
        <v>1996.81253</v>
      </c>
      <c r="N292" s="29">
        <f>K292-M292</f>
        <v>215.5274701</v>
      </c>
      <c r="O292" s="42">
        <v>82.0</v>
      </c>
      <c r="P292" s="33">
        <v>8.3</v>
      </c>
      <c r="Q292" s="28">
        <f>N292*P292</f>
        <v>1788.878002</v>
      </c>
    </row>
    <row r="293">
      <c r="A293" s="32"/>
      <c r="B293" s="32"/>
      <c r="C293" s="24" t="s">
        <v>42</v>
      </c>
      <c r="D293" s="56">
        <v>3.0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3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1846.0</v>
      </c>
      <c r="E294" s="59">
        <v>44421.0</v>
      </c>
      <c r="F294" s="61">
        <v>4155.7</v>
      </c>
      <c r="G294" s="27">
        <v>1.32</v>
      </c>
      <c r="H294" s="28">
        <f>D294*G294</f>
        <v>2436.72</v>
      </c>
      <c r="I294" s="28">
        <f>H294-D294</f>
        <v>590.72</v>
      </c>
      <c r="J294" s="27"/>
      <c r="K294" s="29">
        <f>SUM(K291:K293)</f>
        <v>2436.72</v>
      </c>
      <c r="L294" s="29">
        <f t="shared" ref="L294:L296" si="173">K294/(E294/100000)</f>
        <v>5485.513608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112.0</v>
      </c>
      <c r="E295" s="57">
        <v>5843.0</v>
      </c>
      <c r="F295" s="60">
        <v>1916.8</v>
      </c>
      <c r="G295" s="27"/>
      <c r="H295" s="28"/>
      <c r="I295" s="28"/>
      <c r="J295" s="29">
        <f t="shared" ref="J295:J296" si="174">(0.5/48.7)*I291</f>
        <v>1.235934292</v>
      </c>
      <c r="K295" s="29">
        <f t="shared" ref="K295:K296" si="175">D295-J295</f>
        <v>110.7640657</v>
      </c>
      <c r="L295" s="29">
        <f t="shared" si="173"/>
        <v>1895.671157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10046.0</v>
      </c>
      <c r="E296" s="57">
        <v>297795.0</v>
      </c>
      <c r="F296" s="60">
        <v>3373.5</v>
      </c>
      <c r="G296" s="27"/>
      <c r="H296" s="28"/>
      <c r="I296" s="28"/>
      <c r="J296" s="29">
        <f t="shared" si="174"/>
        <v>4.828952772</v>
      </c>
      <c r="K296" s="29">
        <f t="shared" si="175"/>
        <v>10041.17105</v>
      </c>
      <c r="L296" s="29">
        <f t="shared" si="173"/>
        <v>3371.84004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27.0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27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10185.0</v>
      </c>
      <c r="E298" s="59">
        <v>303638.0</v>
      </c>
      <c r="F298" s="61">
        <v>3354.3</v>
      </c>
      <c r="G298" s="27"/>
      <c r="H298" s="28"/>
      <c r="I298" s="28"/>
      <c r="J298" s="27"/>
      <c r="K298" s="29">
        <f>SUM(K295:K297)</f>
        <v>10178.93511</v>
      </c>
      <c r="L298" s="29">
        <f t="shared" ref="L298:L300" si="176">K298/(E298/100000)</f>
        <v>3352.325833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368.0</v>
      </c>
      <c r="E299" s="57">
        <v>21933.0</v>
      </c>
      <c r="F299" s="60">
        <v>1677.8</v>
      </c>
      <c r="G299" s="27"/>
      <c r="H299" s="28"/>
      <c r="I299" s="28"/>
      <c r="J299" s="29">
        <f t="shared" ref="J299:J300" si="177">(3.6/48.7)*I291</f>
        <v>8.898726899</v>
      </c>
      <c r="K299" s="29">
        <f t="shared" ref="K299:K300" si="178">D299-J299</f>
        <v>359.1012731</v>
      </c>
      <c r="L299" s="29">
        <f t="shared" si="176"/>
        <v>1637.264729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33673.0</v>
      </c>
      <c r="E300" s="57">
        <v>543088.0</v>
      </c>
      <c r="F300" s="60">
        <v>6200.3</v>
      </c>
      <c r="G300" s="27"/>
      <c r="H300" s="28"/>
      <c r="I300" s="28"/>
      <c r="J300" s="29">
        <f t="shared" si="177"/>
        <v>34.76845996</v>
      </c>
      <c r="K300" s="29">
        <f t="shared" si="178"/>
        <v>33638.23154</v>
      </c>
      <c r="L300" s="29">
        <f t="shared" si="176"/>
        <v>6193.882306</v>
      </c>
      <c r="M300" s="29">
        <f>L304*(E300/100000)</f>
        <v>32021.64186</v>
      </c>
      <c r="N300" s="29">
        <f>K300-M300</f>
        <v>1616.58968</v>
      </c>
      <c r="O300" s="42">
        <v>82.0</v>
      </c>
      <c r="P300" s="33">
        <v>8.3</v>
      </c>
      <c r="Q300" s="28">
        <f>N300*P300</f>
        <v>13417.69434</v>
      </c>
    </row>
    <row r="301">
      <c r="A301" s="32"/>
      <c r="B301" s="32"/>
      <c r="C301" s="24" t="s">
        <v>42</v>
      </c>
      <c r="D301" s="56">
        <v>107.0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107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34148.0</v>
      </c>
      <c r="E302" s="59">
        <v>565021.0</v>
      </c>
      <c r="F302" s="61">
        <v>6043.7</v>
      </c>
      <c r="G302" s="27"/>
      <c r="H302" s="28"/>
      <c r="I302" s="28"/>
      <c r="J302" s="27"/>
      <c r="K302" s="29">
        <f>SUM(K299:K301)</f>
        <v>34104.33281</v>
      </c>
      <c r="L302" s="29">
        <f t="shared" ref="L302:L304" si="179">K302/(E302/100000)</f>
        <v>6035.940755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21649.0</v>
      </c>
      <c r="E303" s="57">
        <v>489106.0</v>
      </c>
      <c r="F303" s="60">
        <v>4426.2</v>
      </c>
      <c r="G303" s="27"/>
      <c r="H303" s="28"/>
      <c r="I303" s="28"/>
      <c r="J303" s="29">
        <f t="shared" ref="J303:J304" si="180">(44.6/48.7)*I291</f>
        <v>110.2453388</v>
      </c>
      <c r="K303" s="29">
        <f t="shared" ref="K303:K304" si="181">D303-J303</f>
        <v>21538.75466</v>
      </c>
      <c r="L303" s="29">
        <f t="shared" si="179"/>
        <v>4403.69872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290231.0</v>
      </c>
      <c r="E304" s="57">
        <v>4915021.0</v>
      </c>
      <c r="F304" s="60">
        <v>5905.0</v>
      </c>
      <c r="G304" s="27"/>
      <c r="H304" s="28"/>
      <c r="I304" s="28"/>
      <c r="J304" s="29">
        <f t="shared" si="180"/>
        <v>430.7425873</v>
      </c>
      <c r="K304" s="29">
        <f t="shared" si="181"/>
        <v>289800.2574</v>
      </c>
      <c r="L304" s="29">
        <f t="shared" si="179"/>
        <v>5896.216057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475.0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475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312355.0</v>
      </c>
      <c r="E306" s="59">
        <v>5404127.0</v>
      </c>
      <c r="F306" s="61">
        <v>5779.9</v>
      </c>
      <c r="G306" s="27"/>
      <c r="H306" s="28"/>
      <c r="I306" s="28"/>
      <c r="J306" s="27"/>
      <c r="K306" s="29">
        <f>SUM(K303:K305)</f>
        <v>311814.0121</v>
      </c>
      <c r="L306" s="29">
        <f t="shared" ref="L306:L307" si="182">K306/(E306/100000)</f>
        <v>5769.923839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358534.0</v>
      </c>
      <c r="E307" s="59">
        <v>6317207.0</v>
      </c>
      <c r="F307" s="61">
        <v>5675.5</v>
      </c>
      <c r="G307" s="27"/>
      <c r="H307" s="28"/>
      <c r="I307" s="28"/>
      <c r="J307" s="27"/>
      <c r="K307" s="29">
        <f>SUM(K306,K302,K298,K294)</f>
        <v>358534</v>
      </c>
      <c r="L307" s="29">
        <f t="shared" si="182"/>
        <v>5675.514511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1980945.0</v>
      </c>
      <c r="E308" s="59">
        <v>3.21634565E8</v>
      </c>
      <c r="F308" s="58">
        <v>615.9</v>
      </c>
      <c r="M308" s="3" t="s">
        <v>80</v>
      </c>
      <c r="N308" s="5">
        <f>SUM(N2:N307)</f>
        <v>86286.38061</v>
      </c>
      <c r="O308" s="5"/>
      <c r="P308" s="3" t="s">
        <v>81</v>
      </c>
      <c r="Q308" s="5">
        <f>SUM(Q2:Q307)</f>
        <v>2521468.855</v>
      </c>
    </row>
    <row r="309">
      <c r="C309" s="51" t="s">
        <v>82</v>
      </c>
      <c r="D309" s="52"/>
      <c r="E309" s="53">
        <f>SUM(E15,E32,E49,E66,E83,E100,E117,E134,E151,E168,E185,E202,E219,E236,E253,E270,E287,E304)</f>
        <v>195664071</v>
      </c>
      <c r="M309" s="3" t="s">
        <v>83</v>
      </c>
      <c r="N309" s="3">
        <f>(N308/(E312/100000))</f>
        <v>189.8418254</v>
      </c>
      <c r="O309" s="5"/>
      <c r="P309" s="3" t="s">
        <v>8</v>
      </c>
      <c r="Q309" s="5">
        <f>Q11+Q28+Q45+Q62+Q79+Q96+Q113+Q130+Q147+Q164+Q181+Q198+Q215+Q232+Q249+Q266+Q283+Q300</f>
        <v>2240466.725</v>
      </c>
    </row>
    <row r="310">
      <c r="C310" s="51" t="s">
        <v>84</v>
      </c>
      <c r="D310" s="52"/>
      <c r="E310" s="53">
        <f>SUM(E11,E28,E45,E62,E79,E96,E113,E130,E147,E164,E181,E198,E215,E232,E249,E266,E283,E300)</f>
        <v>42716485</v>
      </c>
      <c r="M310" s="5"/>
      <c r="N310" s="5"/>
      <c r="O310" s="5"/>
      <c r="P310" s="3" t="s">
        <v>85</v>
      </c>
      <c r="Q310" s="5">
        <f>Q308-Q309</f>
        <v>281002.1303</v>
      </c>
    </row>
    <row r="311">
      <c r="C311" s="51" t="s">
        <v>86</v>
      </c>
      <c r="D311" s="52"/>
      <c r="E311" s="53">
        <f>SUM(E3,E20,E37,E54,E71,E88,E105,E122,E139,E156,E173,E190,E207,E224,E241,E258,E275,E292)</f>
        <v>2735238</v>
      </c>
      <c r="M311" s="3" t="s">
        <v>87</v>
      </c>
      <c r="N311" s="5">
        <f>SUM(K13,K30,K47,K64,K81,K98,K115,K132,K149,K166,K183,K200,K217,K234,K251,K268,K285,K302)</f>
        <v>291209.737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45451723</v>
      </c>
      <c r="M312" s="3" t="s">
        <v>89</v>
      </c>
      <c r="N312" s="5">
        <f>SUM(K5,K22,K39,K56,K73,K90,K107,K124,K141,K158,K175,K192,K209,K226,K243,K260,K277,K294)</f>
        <v>25819.78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25819.78</v>
      </c>
      <c r="Q313" s="55">
        <f>P313/P314</f>
        <v>1.559294655</v>
      </c>
    </row>
    <row r="314">
      <c r="M314" s="3" t="s">
        <v>91</v>
      </c>
      <c r="N314" s="5">
        <f>SUM(N11,N28,N45,N62,N79,N96,N113,N130,N147,N164,N181,N198,N215,N232,N249,N266,N283,N300)</f>
        <v>77025.22853</v>
      </c>
      <c r="O314" s="5"/>
      <c r="P314" s="51">
        <f>N312-N315</f>
        <v>16558.62792</v>
      </c>
      <c r="Q314" s="51"/>
    </row>
    <row r="315">
      <c r="M315" s="3" t="s">
        <v>92</v>
      </c>
      <c r="N315" s="5">
        <f>SUM(N3,N20,N37,N54,N71,N88,N105,N122,N139,N156,N173,N190,N207,N224,N241,N258,N275,N292)</f>
        <v>9261.152082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291209.737</v>
      </c>
      <c r="Q316" s="55">
        <f>P316/P317</f>
        <v>1.359620913</v>
      </c>
    </row>
    <row r="317">
      <c r="M317" s="3" t="s">
        <v>94</v>
      </c>
      <c r="N317" s="5">
        <f t="shared" ref="N317:N318" si="183">N314/(E310/100000)</f>
        <v>180.3173377</v>
      </c>
      <c r="O317" s="5"/>
      <c r="P317" s="52">
        <f>N311-N314</f>
        <v>214184.5085</v>
      </c>
      <c r="Q317" s="52"/>
    </row>
    <row r="318">
      <c r="M318" s="3" t="s">
        <v>95</v>
      </c>
      <c r="N318" s="5">
        <f t="shared" si="183"/>
        <v>338.5867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317029.517</v>
      </c>
      <c r="Q319" s="55">
        <f>P319/P320</f>
        <v>1.373949934</v>
      </c>
    </row>
    <row r="320">
      <c r="M320" s="3" t="s">
        <v>97</v>
      </c>
      <c r="N320" s="5">
        <f t="shared" ref="N320:N321" si="185">N314/N311</f>
        <v>0.2645008691</v>
      </c>
      <c r="O320" s="5"/>
      <c r="P320" s="52">
        <f t="shared" si="184"/>
        <v>230743.1364</v>
      </c>
      <c r="Q320" s="52"/>
    </row>
    <row r="321">
      <c r="M321" s="3" t="s">
        <v>98</v>
      </c>
      <c r="N321" s="5">
        <f t="shared" si="185"/>
        <v>0.3586843917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0.2721714414</v>
      </c>
      <c r="O323" s="5"/>
      <c r="P323" s="5"/>
      <c r="Q323" s="5"/>
    </row>
    <row r="324">
      <c r="M324" s="5"/>
      <c r="N324" s="5"/>
      <c r="O324" s="5"/>
      <c r="P324" s="5"/>
      <c r="Q324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44.0</v>
      </c>
      <c r="E2" s="57">
        <v>36248.0</v>
      </c>
      <c r="F2" s="56">
        <v>121.4</v>
      </c>
      <c r="G2" s="27"/>
      <c r="H2" s="28"/>
      <c r="I2" s="28">
        <f>I5-I3</f>
        <v>26.3</v>
      </c>
      <c r="J2" s="27"/>
      <c r="K2" s="29">
        <f>D2+I2</f>
        <v>70.3</v>
      </c>
      <c r="L2" s="29">
        <f t="shared" ref="L2:L3" si="1">K2/(E2/100000)</f>
        <v>193.9417347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270.0</v>
      </c>
      <c r="E3" s="57">
        <v>38260.0</v>
      </c>
      <c r="F3" s="56">
        <v>705.7</v>
      </c>
      <c r="G3" s="27">
        <v>1.02</v>
      </c>
      <c r="H3" s="28">
        <f>D3*G3</f>
        <v>275.4</v>
      </c>
      <c r="I3" s="28">
        <f>H3-D3</f>
        <v>5.4</v>
      </c>
      <c r="J3" s="27"/>
      <c r="K3" s="29">
        <f>H3</f>
        <v>275.4</v>
      </c>
      <c r="L3" s="29">
        <f t="shared" si="1"/>
        <v>719.8118139</v>
      </c>
      <c r="M3" s="29">
        <f>L15*(E3/100000)</f>
        <v>177.2358305</v>
      </c>
      <c r="N3" s="27">
        <f>K3-M3</f>
        <v>98.16416951</v>
      </c>
      <c r="O3" s="27">
        <v>0.5</v>
      </c>
      <c r="P3" s="33">
        <v>78.6</v>
      </c>
      <c r="Q3" s="28">
        <f>N3*P3</f>
        <v>7715.703723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5.419914315</v>
      </c>
      <c r="Y4" s="35">
        <f>L3*U4</f>
        <v>8.421798223</v>
      </c>
      <c r="Z4" s="35">
        <f>L11*U4</f>
        <v>12.56612201</v>
      </c>
    </row>
    <row r="5">
      <c r="A5" s="32"/>
      <c r="B5" s="36"/>
      <c r="C5" s="37" t="s">
        <v>45</v>
      </c>
      <c r="D5" s="58">
        <v>317.0</v>
      </c>
      <c r="E5" s="59">
        <v>74508.0</v>
      </c>
      <c r="F5" s="58">
        <v>425.5</v>
      </c>
      <c r="G5" s="29">
        <v>1.1</v>
      </c>
      <c r="H5" s="28">
        <f>D5*G5</f>
        <v>348.7</v>
      </c>
      <c r="I5" s="28">
        <f>H5-D5</f>
        <v>31.7</v>
      </c>
      <c r="J5" s="27"/>
      <c r="K5" s="29">
        <f>Sum(K2:K4)</f>
        <v>348.7</v>
      </c>
      <c r="L5" s="29">
        <f t="shared" ref="L5:L7" si="2">K5/(E5/100000)</f>
        <v>468.0034359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1.059663673</v>
      </c>
      <c r="Y5" s="35">
        <f>L20*U5</f>
        <v>2.060820717</v>
      </c>
      <c r="Z5" s="35">
        <f>L28*U5</f>
        <v>1.90819504</v>
      </c>
    </row>
    <row r="6">
      <c r="A6" s="32"/>
      <c r="B6" s="23" t="s">
        <v>46</v>
      </c>
      <c r="C6" s="24" t="s">
        <v>33</v>
      </c>
      <c r="D6" s="56">
        <v>61.0</v>
      </c>
      <c r="E6" s="57">
        <v>22946.0</v>
      </c>
      <c r="F6" s="56">
        <v>265.8</v>
      </c>
      <c r="G6" s="27"/>
      <c r="H6" s="28"/>
      <c r="I6" s="28"/>
      <c r="J6" s="27">
        <f t="shared" ref="J6:J7" si="3">(0.5/48.7)*I2</f>
        <v>0.2700205339</v>
      </c>
      <c r="K6" s="29">
        <f t="shared" ref="K6:K7" si="4">D6-J6</f>
        <v>60.72997947</v>
      </c>
      <c r="L6" s="29">
        <f t="shared" si="2"/>
        <v>264.6647758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0.6684783405</v>
      </c>
      <c r="Y6" s="35">
        <f>L37*U6</f>
        <v>1.409641873</v>
      </c>
      <c r="Z6" s="35">
        <f>L45*U6</f>
        <v>1.311628649</v>
      </c>
    </row>
    <row r="7">
      <c r="A7" s="32"/>
      <c r="B7" s="32"/>
      <c r="C7" s="24" t="s">
        <v>36</v>
      </c>
      <c r="D7" s="56">
        <v>891.0</v>
      </c>
      <c r="E7" s="57">
        <v>216177.0</v>
      </c>
      <c r="F7" s="56">
        <v>412.2</v>
      </c>
      <c r="G7" s="27"/>
      <c r="H7" s="28"/>
      <c r="I7" s="28"/>
      <c r="J7" s="27">
        <f t="shared" si="3"/>
        <v>0.05544147844</v>
      </c>
      <c r="K7" s="29">
        <f t="shared" si="4"/>
        <v>890.9445585</v>
      </c>
      <c r="L7" s="29">
        <f t="shared" si="2"/>
        <v>412.1366096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0.961267426</v>
      </c>
      <c r="Y7" s="35">
        <f>L54*U7</f>
        <v>2.109492891</v>
      </c>
      <c r="Z7" s="35">
        <f>L62*U7</f>
        <v>1.516018506</v>
      </c>
    </row>
    <row r="8">
      <c r="A8" s="32"/>
      <c r="B8" s="32"/>
      <c r="C8" s="24" t="s">
        <v>42</v>
      </c>
      <c r="D8" s="56">
        <v>10.0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10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3.137512709</v>
      </c>
      <c r="Y8" s="35">
        <f>L71*U8</f>
        <v>6.268691903</v>
      </c>
      <c r="Z8" s="35">
        <f>L79*U8</f>
        <v>5.21290862</v>
      </c>
    </row>
    <row r="9">
      <c r="A9" s="32"/>
      <c r="B9" s="36"/>
      <c r="C9" s="37" t="s">
        <v>45</v>
      </c>
      <c r="D9" s="58">
        <v>962.0</v>
      </c>
      <c r="E9" s="59">
        <v>239123.0</v>
      </c>
      <c r="F9" s="58">
        <v>402.3</v>
      </c>
      <c r="G9" s="29"/>
      <c r="H9" s="28"/>
      <c r="I9" s="28"/>
      <c r="J9" s="27"/>
      <c r="K9" s="29">
        <f>SUM(K6:K8)</f>
        <v>961.674538</v>
      </c>
      <c r="L9" s="29">
        <f t="shared" ref="L9:L11" si="5">K9/(E9/100000)</f>
        <v>402.1673105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5.342788912</v>
      </c>
      <c r="Y9" s="35">
        <f>L88*U9</f>
        <v>9.862904288</v>
      </c>
      <c r="Z9" s="35">
        <f>L96*U9</f>
        <v>8.320132318</v>
      </c>
    </row>
    <row r="10">
      <c r="A10" s="32"/>
      <c r="B10" s="23" t="s">
        <v>49</v>
      </c>
      <c r="C10" s="24" t="s">
        <v>33</v>
      </c>
      <c r="D10" s="56">
        <v>331.0</v>
      </c>
      <c r="E10" s="57">
        <v>68556.0</v>
      </c>
      <c r="F10" s="56">
        <v>482.8</v>
      </c>
      <c r="G10" s="27"/>
      <c r="H10" s="28"/>
      <c r="I10" s="28"/>
      <c r="J10" s="27">
        <f t="shared" ref="J10:J11" si="6">(3.6/48.7)*I2</f>
        <v>1.944147844</v>
      </c>
      <c r="K10" s="29">
        <f t="shared" ref="K10:K11" si="7">D10-J10</f>
        <v>329.0558522</v>
      </c>
      <c r="L10" s="29">
        <f t="shared" si="5"/>
        <v>479.9811135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7.521083512</v>
      </c>
      <c r="Y10" s="35">
        <f>L105*U10</f>
        <v>19.58298679</v>
      </c>
      <c r="Z10" s="35">
        <f>L113*U10</f>
        <v>10.5428222</v>
      </c>
    </row>
    <row r="11">
      <c r="A11" s="32"/>
      <c r="B11" s="32"/>
      <c r="C11" s="24" t="s">
        <v>36</v>
      </c>
      <c r="D11" s="57">
        <v>6356.0</v>
      </c>
      <c r="E11" s="57">
        <v>591754.0</v>
      </c>
      <c r="F11" s="60">
        <v>1074.1</v>
      </c>
      <c r="G11" s="27"/>
      <c r="H11" s="28"/>
      <c r="I11" s="28"/>
      <c r="J11" s="29">
        <f t="shared" si="6"/>
        <v>0.3991786448</v>
      </c>
      <c r="K11" s="29">
        <f t="shared" si="7"/>
        <v>6355.600821</v>
      </c>
      <c r="L11" s="29">
        <f t="shared" si="5"/>
        <v>1074.027522</v>
      </c>
      <c r="M11" s="29">
        <f>L15*(E11/100000)</f>
        <v>2741.244423</v>
      </c>
      <c r="N11" s="29">
        <f>K11-M11</f>
        <v>3614.356398</v>
      </c>
      <c r="O11" s="42">
        <v>0.5</v>
      </c>
      <c r="P11" s="33">
        <v>78.6</v>
      </c>
      <c r="Q11" s="28">
        <f>N11*P11</f>
        <v>284088.4129</v>
      </c>
      <c r="T11" s="30" t="s">
        <v>51</v>
      </c>
      <c r="U11" s="34">
        <v>0.07</v>
      </c>
      <c r="V11" s="6"/>
      <c r="W11" s="6"/>
      <c r="X11" s="35">
        <f>L134*U11</f>
        <v>10.63712745</v>
      </c>
      <c r="Y11" s="35">
        <f>L122*U11</f>
        <v>29.46358653</v>
      </c>
      <c r="Z11" s="35">
        <f>L130*U11</f>
        <v>14.34480368</v>
      </c>
    </row>
    <row r="12">
      <c r="A12" s="32"/>
      <c r="B12" s="32"/>
      <c r="C12" s="24" t="s">
        <v>42</v>
      </c>
      <c r="D12" s="56">
        <v>73.0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15.24864101</v>
      </c>
      <c r="Y12" s="35">
        <f>L139*U12</f>
        <v>39.16091556</v>
      </c>
      <c r="Z12" s="35">
        <f>L147*U12</f>
        <v>21.2198977</v>
      </c>
    </row>
    <row r="13">
      <c r="A13" s="32"/>
      <c r="B13" s="36"/>
      <c r="C13" s="37" t="s">
        <v>45</v>
      </c>
      <c r="D13" s="59">
        <v>6760.0</v>
      </c>
      <c r="E13" s="59">
        <v>660310.0</v>
      </c>
      <c r="F13" s="61">
        <v>1023.8</v>
      </c>
      <c r="G13" s="27"/>
      <c r="H13" s="28"/>
      <c r="I13" s="28"/>
      <c r="J13" s="27"/>
      <c r="K13" s="29">
        <f>SUM(K10:K12)</f>
        <v>6757.656674</v>
      </c>
      <c r="L13" s="29">
        <f t="shared" ref="L13:L15" si="8">K13/(E13/100000)</f>
        <v>1023.406684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19.1633989</v>
      </c>
      <c r="Y13" s="35">
        <f>L156*U13</f>
        <v>50.21368813</v>
      </c>
      <c r="Z13" s="35">
        <f>L164*U13</f>
        <v>28.78652644</v>
      </c>
    </row>
    <row r="14">
      <c r="A14" s="32"/>
      <c r="B14" s="23" t="s">
        <v>39</v>
      </c>
      <c r="C14" s="24" t="s">
        <v>33</v>
      </c>
      <c r="D14" s="57">
        <v>4051.0</v>
      </c>
      <c r="E14" s="57">
        <v>879827.0</v>
      </c>
      <c r="F14" s="56">
        <v>460.4</v>
      </c>
      <c r="G14" s="27"/>
      <c r="H14" s="28"/>
      <c r="I14" s="28"/>
      <c r="J14" s="27">
        <f t="shared" ref="J14:J15" si="9">(44.6/48.7)*I2</f>
        <v>24.08583162</v>
      </c>
      <c r="K14" s="29">
        <f t="shared" ref="K14:K15" si="10">D14-J14</f>
        <v>4026.914168</v>
      </c>
      <c r="L14" s="29">
        <f t="shared" si="8"/>
        <v>457.6938612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25.13609128</v>
      </c>
      <c r="Y14" s="35">
        <f>L173*U14</f>
        <v>63.43953117</v>
      </c>
      <c r="Z14" s="35">
        <f>L181*U14</f>
        <v>36.5134195</v>
      </c>
    </row>
    <row r="15">
      <c r="A15" s="32"/>
      <c r="B15" s="32"/>
      <c r="C15" s="24" t="s">
        <v>36</v>
      </c>
      <c r="D15" s="57">
        <v>9244.0</v>
      </c>
      <c r="E15" s="57">
        <v>1994440.0</v>
      </c>
      <c r="F15" s="56">
        <v>463.5</v>
      </c>
      <c r="G15" s="27"/>
      <c r="H15" s="28"/>
      <c r="I15" s="28"/>
      <c r="J15" s="27">
        <f t="shared" si="9"/>
        <v>4.945379877</v>
      </c>
      <c r="K15" s="29">
        <f t="shared" si="10"/>
        <v>9239.05462</v>
      </c>
      <c r="L15" s="29">
        <f t="shared" si="8"/>
        <v>463.2405397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34.14841282</v>
      </c>
      <c r="Y15" s="35">
        <f>L190*U15</f>
        <v>78.80952323</v>
      </c>
      <c r="Z15" s="35">
        <f>L198*U15</f>
        <v>49.41563038</v>
      </c>
    </row>
    <row r="16">
      <c r="A16" s="32"/>
      <c r="B16" s="32"/>
      <c r="C16" s="24" t="s">
        <v>42</v>
      </c>
      <c r="D16" s="56">
        <v>133.0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133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40.39913061</v>
      </c>
      <c r="Y16" s="35">
        <f>L207*U16</f>
        <v>70.97244969</v>
      </c>
      <c r="Z16" s="35">
        <f>L215*U16</f>
        <v>58.85534587</v>
      </c>
    </row>
    <row r="17">
      <c r="A17" s="32"/>
      <c r="B17" s="36"/>
      <c r="C17" s="37" t="s">
        <v>45</v>
      </c>
      <c r="D17" s="59">
        <v>13428.0</v>
      </c>
      <c r="E17" s="59">
        <v>2874267.0</v>
      </c>
      <c r="F17" s="58">
        <v>467.2</v>
      </c>
      <c r="G17" s="29"/>
      <c r="H17" s="28"/>
      <c r="I17" s="28"/>
      <c r="J17" s="27"/>
      <c r="K17" s="27">
        <f>SUM(K14:K16)</f>
        <v>13398.96879</v>
      </c>
      <c r="L17" s="29">
        <f t="shared" ref="L17:L20" si="11">K17/(E17/100000)</f>
        <v>466.1699414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45.99442397</v>
      </c>
      <c r="Y17" s="35">
        <f>L224*U17</f>
        <v>69.99374563</v>
      </c>
      <c r="Z17" s="35">
        <f>L232*U17</f>
        <v>69.8543128</v>
      </c>
    </row>
    <row r="18">
      <c r="A18" s="36"/>
      <c r="B18" s="44" t="s">
        <v>45</v>
      </c>
      <c r="C18" s="45"/>
      <c r="D18" s="59">
        <v>21467.0</v>
      </c>
      <c r="E18" s="59">
        <v>3848208.0</v>
      </c>
      <c r="F18" s="58">
        <v>557.8</v>
      </c>
      <c r="G18" s="29"/>
      <c r="H18" s="28"/>
      <c r="I18" s="28"/>
      <c r="J18" s="27"/>
      <c r="K18" s="27">
        <f>SUM(K5,K9,K13,K17)</f>
        <v>21467</v>
      </c>
      <c r="L18" s="29">
        <f t="shared" si="11"/>
        <v>557.8440666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57.76099232</v>
      </c>
      <c r="Y18" s="35">
        <f>L241*U18</f>
        <v>100.4013632</v>
      </c>
      <c r="Z18" s="35">
        <f>L249*U18</f>
        <v>86.76608442</v>
      </c>
    </row>
    <row r="19">
      <c r="A19" s="23" t="s">
        <v>59</v>
      </c>
      <c r="B19" s="23" t="s">
        <v>32</v>
      </c>
      <c r="C19" s="24" t="s">
        <v>33</v>
      </c>
      <c r="D19" s="56">
        <v>6.0</v>
      </c>
      <c r="E19" s="57">
        <v>149119.0</v>
      </c>
      <c r="F19" s="56" t="s">
        <v>60</v>
      </c>
      <c r="G19" s="27"/>
      <c r="H19" s="28"/>
      <c r="I19" s="28">
        <f>I22-I20</f>
        <v>5.98</v>
      </c>
      <c r="J19" s="27"/>
      <c r="K19" s="29">
        <f>D19+I19</f>
        <v>11.98</v>
      </c>
      <c r="L19" s="29">
        <f t="shared" si="11"/>
        <v>8.033852158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83.75861436</v>
      </c>
      <c r="Y19" s="35">
        <f>L258*U19</f>
        <v>133.760419</v>
      </c>
      <c r="Z19" s="35">
        <f>L266*U19</f>
        <v>111.1123487</v>
      </c>
    </row>
    <row r="20">
      <c r="A20" s="32"/>
      <c r="B20" s="32"/>
      <c r="C20" s="24" t="s">
        <v>36</v>
      </c>
      <c r="D20" s="56">
        <v>66.0</v>
      </c>
      <c r="E20" s="57">
        <v>156473.0</v>
      </c>
      <c r="F20" s="56">
        <v>42.2</v>
      </c>
      <c r="G20" s="27">
        <v>1.02</v>
      </c>
      <c r="H20" s="28">
        <f>D20*G20</f>
        <v>67.32</v>
      </c>
      <c r="I20" s="28">
        <f>H20-D20</f>
        <v>1.32</v>
      </c>
      <c r="J20" s="27"/>
      <c r="K20" s="29">
        <f>H20</f>
        <v>67.32</v>
      </c>
      <c r="L20" s="29">
        <f t="shared" si="11"/>
        <v>43.02339701</v>
      </c>
      <c r="M20" s="29">
        <f>L32*(E20/100000)</f>
        <v>34.61560624</v>
      </c>
      <c r="N20" s="27">
        <f>K20-M20</f>
        <v>32.70439376</v>
      </c>
      <c r="O20" s="27">
        <v>2.5</v>
      </c>
      <c r="P20" s="46">
        <v>77.0</v>
      </c>
      <c r="Q20" s="28">
        <f>N20*P20</f>
        <v>2518.23832</v>
      </c>
      <c r="T20" s="30" t="s">
        <v>62</v>
      </c>
      <c r="U20" s="34">
        <v>0.0328</v>
      </c>
      <c r="V20" s="6"/>
      <c r="W20" s="6"/>
      <c r="X20" s="35">
        <f>L287*U20</f>
        <v>116.2994985</v>
      </c>
      <c r="Y20" s="35">
        <f>L275*U20</f>
        <v>144.5530627</v>
      </c>
      <c r="Z20" s="35">
        <f>L283*U20</f>
        <v>138.5266599</v>
      </c>
    </row>
    <row r="21">
      <c r="A21" s="32"/>
      <c r="B21" s="32"/>
      <c r="C21" s="24" t="s">
        <v>42</v>
      </c>
      <c r="D21" s="56">
        <v>1.0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1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132.9067262</v>
      </c>
      <c r="Y21" s="35">
        <f>L292*U21</f>
        <v>150.0479853</v>
      </c>
      <c r="Z21" s="35">
        <f>L300*U21</f>
        <v>140.793338</v>
      </c>
    </row>
    <row r="22">
      <c r="A22" s="32"/>
      <c r="B22" s="36"/>
      <c r="C22" s="37" t="s">
        <v>45</v>
      </c>
      <c r="D22" s="58">
        <v>73.0</v>
      </c>
      <c r="E22" s="59">
        <v>305592.0</v>
      </c>
      <c r="F22" s="58">
        <v>23.9</v>
      </c>
      <c r="G22" s="29">
        <v>1.1</v>
      </c>
      <c r="H22" s="28">
        <f>D22*G22</f>
        <v>80.3</v>
      </c>
      <c r="I22" s="28">
        <f>H22-D22</f>
        <v>7.3</v>
      </c>
      <c r="J22" s="27"/>
      <c r="K22" s="27">
        <f>SUM(K19:K21)</f>
        <v>80.3</v>
      </c>
      <c r="L22" s="29">
        <f t="shared" ref="L22:L24" si="13">K22/(E22/100000)</f>
        <v>26.27686589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605.5637663</v>
      </c>
      <c r="Y22" s="35">
        <f t="shared" si="12"/>
        <v>980.5326068</v>
      </c>
      <c r="Z22" s="35">
        <f t="shared" si="12"/>
        <v>797.5661948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93328.0</v>
      </c>
      <c r="F23" s="56" t="s">
        <v>60</v>
      </c>
      <c r="G23" s="27"/>
      <c r="H23" s="28"/>
      <c r="I23" s="28"/>
      <c r="J23" s="27">
        <f t="shared" ref="J23:J24" si="14">(0.5/48.7)*I19</f>
        <v>0.0613963039</v>
      </c>
      <c r="K23" s="29">
        <f t="shared" ref="K23:K24" si="15">D23-J23</f>
        <v>9.938603696</v>
      </c>
      <c r="L23" s="29">
        <f t="shared" si="13"/>
        <v>10.64911248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156.0</v>
      </c>
      <c r="E24" s="57">
        <v>949886.0</v>
      </c>
      <c r="F24" s="56">
        <v>16.4</v>
      </c>
      <c r="G24" s="27"/>
      <c r="H24" s="28"/>
      <c r="I24" s="28"/>
      <c r="J24" s="27">
        <f t="shared" si="14"/>
        <v>0.0135523614</v>
      </c>
      <c r="K24" s="29">
        <f t="shared" si="15"/>
        <v>155.9864476</v>
      </c>
      <c r="L24" s="29">
        <f t="shared" si="13"/>
        <v>16.42159666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166.0</v>
      </c>
      <c r="E26" s="59">
        <v>1043214.0</v>
      </c>
      <c r="F26" s="58">
        <v>15.9</v>
      </c>
      <c r="G26" s="29"/>
      <c r="H26" s="28"/>
      <c r="I26" s="28"/>
      <c r="J26" s="27"/>
      <c r="K26" s="27">
        <f>SUM(K23:K25)</f>
        <v>165.9250513</v>
      </c>
      <c r="L26" s="29">
        <f t="shared" ref="L26:L28" si="16">K26/(E26/100000)</f>
        <v>15.90517874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49.0</v>
      </c>
      <c r="E27" s="57">
        <v>283239.0</v>
      </c>
      <c r="F27" s="56">
        <v>17.3</v>
      </c>
      <c r="G27" s="27"/>
      <c r="H27" s="28"/>
      <c r="I27" s="28"/>
      <c r="J27" s="27">
        <f t="shared" ref="J27:J28" si="17">(3.6/48.7)*I19</f>
        <v>0.4420533881</v>
      </c>
      <c r="K27" s="29">
        <f t="shared" ref="K27:K28" si="18">D27-J27</f>
        <v>48.55794661</v>
      </c>
      <c r="L27" s="29">
        <f t="shared" si="16"/>
        <v>17.14380668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975.0</v>
      </c>
      <c r="E28" s="57">
        <v>2447225.0</v>
      </c>
      <c r="F28" s="56">
        <v>39.8</v>
      </c>
      <c r="G28" s="27"/>
      <c r="H28" s="28"/>
      <c r="I28" s="28"/>
      <c r="J28" s="27">
        <f t="shared" si="17"/>
        <v>0.09757700205</v>
      </c>
      <c r="K28" s="29">
        <f t="shared" si="18"/>
        <v>974.902423</v>
      </c>
      <c r="L28" s="29">
        <f t="shared" si="16"/>
        <v>39.8370572</v>
      </c>
      <c r="M28" s="29">
        <f>L32*(E28/100000)</f>
        <v>541.3852676</v>
      </c>
      <c r="N28" s="27">
        <f>K28-M28</f>
        <v>433.5171554</v>
      </c>
      <c r="O28" s="27">
        <v>2.5</v>
      </c>
      <c r="P28" s="46">
        <v>77.0</v>
      </c>
      <c r="Q28" s="28">
        <f>N28*P28</f>
        <v>33380.82097</v>
      </c>
    </row>
    <row r="29">
      <c r="A29" s="32"/>
      <c r="B29" s="32"/>
      <c r="C29" s="24" t="s">
        <v>42</v>
      </c>
      <c r="D29" s="56">
        <v>6.0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6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1030.0</v>
      </c>
      <c r="E30" s="59">
        <v>2730464.0</v>
      </c>
      <c r="F30" s="58">
        <v>37.7</v>
      </c>
      <c r="G30" s="29"/>
      <c r="H30" s="28"/>
      <c r="I30" s="28"/>
      <c r="J30" s="27"/>
      <c r="K30" s="27">
        <f>SUM(K27:K29)</f>
        <v>1029.46037</v>
      </c>
      <c r="L30" s="29">
        <f t="shared" ref="L30:L32" si="19">K30/(E30/100000)</f>
        <v>37.70276296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729.0</v>
      </c>
      <c r="E31" s="57">
        <v>3638710.0</v>
      </c>
      <c r="F31" s="56">
        <v>20.0</v>
      </c>
      <c r="G31" s="27"/>
      <c r="H31" s="28"/>
      <c r="I31" s="28"/>
      <c r="J31" s="27">
        <f t="shared" ref="J31:J32" si="20">(44.6/48.7)*I19</f>
        <v>5.476550308</v>
      </c>
      <c r="K31" s="29">
        <f t="shared" ref="K31:K32" si="21">D31-J31</f>
        <v>723.5234497</v>
      </c>
      <c r="L31" s="29">
        <f t="shared" si="19"/>
        <v>19.88406467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1825.0</v>
      </c>
      <c r="E32" s="57">
        <v>8244087.0</v>
      </c>
      <c r="F32" s="56">
        <v>22.1</v>
      </c>
      <c r="G32" s="27"/>
      <c r="H32" s="28"/>
      <c r="I32" s="28"/>
      <c r="J32" s="27">
        <f t="shared" si="20"/>
        <v>1.208870637</v>
      </c>
      <c r="K32" s="29">
        <f t="shared" si="21"/>
        <v>1823.791129</v>
      </c>
      <c r="L32" s="29">
        <f t="shared" si="19"/>
        <v>22.12241488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2561.0</v>
      </c>
      <c r="E34" s="59">
        <v>1.1882797E7</v>
      </c>
      <c r="F34" s="58">
        <v>21.6</v>
      </c>
      <c r="G34" s="29"/>
      <c r="H34" s="28"/>
      <c r="I34" s="28"/>
      <c r="J34" s="27"/>
      <c r="K34" s="27">
        <f>SUM(K31:K33)</f>
        <v>2554.314579</v>
      </c>
      <c r="L34" s="29">
        <f t="shared" ref="L34:L37" si="22">K34/(E34/100000)</f>
        <v>21.49590352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3830.0</v>
      </c>
      <c r="E35" s="59">
        <v>1.5962067E7</v>
      </c>
      <c r="F35" s="58">
        <v>24.0</v>
      </c>
      <c r="G35" s="29"/>
      <c r="H35" s="28"/>
      <c r="I35" s="28"/>
      <c r="J35" s="27"/>
      <c r="K35" s="27">
        <f>SUM(K34,K30,K26,K22)</f>
        <v>3830</v>
      </c>
      <c r="L35" s="29">
        <f t="shared" si="22"/>
        <v>23.99438619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181977.0</v>
      </c>
      <c r="F36" s="56" t="s">
        <v>60</v>
      </c>
      <c r="G36" s="27"/>
      <c r="H36" s="28"/>
      <c r="I36" s="28">
        <f>I39-I37</f>
        <v>3.74</v>
      </c>
      <c r="J36" s="27"/>
      <c r="K36" s="29">
        <f>D36+I36</f>
        <v>6.74</v>
      </c>
      <c r="L36" s="29">
        <f t="shared" si="22"/>
        <v>3.703764761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43.0</v>
      </c>
      <c r="E37" s="57">
        <v>202554.0</v>
      </c>
      <c r="F37" s="56">
        <v>21.2</v>
      </c>
      <c r="G37" s="27">
        <v>1.02</v>
      </c>
      <c r="H37" s="28">
        <f>D37*G37</f>
        <v>43.86</v>
      </c>
      <c r="I37" s="28">
        <f>H37-D37</f>
        <v>0.86</v>
      </c>
      <c r="J37" s="27"/>
      <c r="K37" s="29">
        <f>H37</f>
        <v>43.86</v>
      </c>
      <c r="L37" s="29">
        <f t="shared" si="22"/>
        <v>21.653485</v>
      </c>
      <c r="M37" s="29">
        <f>L48*(E37/100000)</f>
        <v>18.43658596</v>
      </c>
      <c r="N37" s="27">
        <f>K37-M37</f>
        <v>25.42341404</v>
      </c>
      <c r="O37" s="42">
        <v>7.0</v>
      </c>
      <c r="P37" s="46">
        <v>72.6</v>
      </c>
      <c r="Q37" s="28">
        <f>N37*P37</f>
        <v>1845.73986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46.0</v>
      </c>
      <c r="E39" s="59">
        <v>384531.0</v>
      </c>
      <c r="F39" s="58">
        <v>12.0</v>
      </c>
      <c r="G39" s="29">
        <v>1.1</v>
      </c>
      <c r="H39" s="28">
        <f>D39*G39</f>
        <v>50.6</v>
      </c>
      <c r="I39" s="28">
        <f>H39-D39</f>
        <v>4.6</v>
      </c>
      <c r="J39" s="27"/>
      <c r="K39" s="29">
        <f>SUM(K36:K38)</f>
        <v>50.6</v>
      </c>
      <c r="L39" s="29">
        <f t="shared" ref="L39:L41" si="23">K39/(E39/100000)</f>
        <v>13.15888706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7.0</v>
      </c>
      <c r="E40" s="57">
        <v>110171.0</v>
      </c>
      <c r="F40" s="56" t="s">
        <v>60</v>
      </c>
      <c r="G40" s="27"/>
      <c r="H40" s="28"/>
      <c r="I40" s="28"/>
      <c r="J40" s="27">
        <f t="shared" ref="J40:J41" si="24">(0.5/48.7)*I36</f>
        <v>0.03839835729</v>
      </c>
      <c r="K40" s="29">
        <f t="shared" ref="K40:K41" si="25">D40-J40</f>
        <v>6.961601643</v>
      </c>
      <c r="L40" s="29">
        <f t="shared" si="23"/>
        <v>6.31890574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120.0</v>
      </c>
      <c r="E41" s="57">
        <v>1198310.0</v>
      </c>
      <c r="F41" s="56">
        <v>10.0</v>
      </c>
      <c r="G41" s="27"/>
      <c r="H41" s="28"/>
      <c r="I41" s="28"/>
      <c r="J41" s="27">
        <f t="shared" si="24"/>
        <v>0.008829568789</v>
      </c>
      <c r="K41" s="29">
        <f t="shared" si="25"/>
        <v>119.9911704</v>
      </c>
      <c r="L41" s="29">
        <f t="shared" si="23"/>
        <v>10.01336636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127.0</v>
      </c>
      <c r="E43" s="59">
        <v>1308481.0</v>
      </c>
      <c r="F43" s="58">
        <v>9.7</v>
      </c>
      <c r="G43" s="29"/>
      <c r="H43" s="28"/>
      <c r="I43" s="28"/>
      <c r="J43" s="27"/>
      <c r="K43" s="29">
        <f>SUM(K40:K42)</f>
        <v>126.9527721</v>
      </c>
      <c r="L43" s="29">
        <f t="shared" ref="L43:L45" si="26">K43/(E43/100000)</f>
        <v>9.702301529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27.0</v>
      </c>
      <c r="E44" s="57">
        <v>343603.0</v>
      </c>
      <c r="F44" s="56">
        <v>7.9</v>
      </c>
      <c r="G44" s="27"/>
      <c r="H44" s="28"/>
      <c r="I44" s="28"/>
      <c r="J44" s="27">
        <f t="shared" ref="J44:J45" si="27">(3.6/48.7)*I36</f>
        <v>0.2764681725</v>
      </c>
      <c r="K44" s="29">
        <f t="shared" ref="K44:K45" si="28">D44-J44</f>
        <v>26.72353183</v>
      </c>
      <c r="L44" s="29">
        <f t="shared" si="26"/>
        <v>7.777444268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622.0</v>
      </c>
      <c r="E45" s="57">
        <v>3086854.0</v>
      </c>
      <c r="F45" s="56">
        <v>20.1</v>
      </c>
      <c r="G45" s="27"/>
      <c r="H45" s="28"/>
      <c r="I45" s="28"/>
      <c r="J45" s="27">
        <f t="shared" si="27"/>
        <v>0.06357289528</v>
      </c>
      <c r="K45" s="29">
        <f t="shared" si="28"/>
        <v>621.9364271</v>
      </c>
      <c r="L45" s="29">
        <f t="shared" si="26"/>
        <v>20.14790551</v>
      </c>
      <c r="M45" s="29">
        <f>L49*(E45/100000)</f>
        <v>316.9731243</v>
      </c>
      <c r="N45" s="27">
        <f>K45-M45</f>
        <v>304.9633028</v>
      </c>
      <c r="O45" s="42">
        <v>7.0</v>
      </c>
      <c r="P45" s="46">
        <v>72.6</v>
      </c>
      <c r="Q45" s="28">
        <f>N45*P45</f>
        <v>22140.33578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652.0</v>
      </c>
      <c r="E47" s="59">
        <v>3430457.0</v>
      </c>
      <c r="F47" s="58">
        <v>19.0</v>
      </c>
      <c r="G47" s="29"/>
      <c r="H47" s="28"/>
      <c r="I47" s="28"/>
      <c r="J47" s="27"/>
      <c r="K47" s="29">
        <f>SUM(K44:K46)</f>
        <v>651.6599589</v>
      </c>
      <c r="L47" s="29">
        <f t="shared" ref="L47:L49" si="29">K47/(E47/100000)</f>
        <v>18.99630163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424.0</v>
      </c>
      <c r="E48" s="57">
        <v>4620656.0</v>
      </c>
      <c r="F48" s="56">
        <v>9.2</v>
      </c>
      <c r="G48" s="27"/>
      <c r="H48" s="28"/>
      <c r="I48" s="28"/>
      <c r="J48" s="27">
        <f t="shared" ref="J48:J49" si="30">(44.6/48.7)*I36</f>
        <v>3.42513347</v>
      </c>
      <c r="K48" s="29">
        <f t="shared" ref="K48:K49" si="31">D48-J48</f>
        <v>420.5748665</v>
      </c>
      <c r="L48" s="29">
        <f t="shared" si="29"/>
        <v>9.102059676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1074.0</v>
      </c>
      <c r="E49" s="57">
        <v>1.0451517E7</v>
      </c>
      <c r="F49" s="56">
        <v>10.3</v>
      </c>
      <c r="G49" s="27"/>
      <c r="H49" s="28"/>
      <c r="I49" s="28"/>
      <c r="J49" s="27">
        <f t="shared" si="30"/>
        <v>0.7875975359</v>
      </c>
      <c r="K49" s="29">
        <f t="shared" si="31"/>
        <v>1073.212402</v>
      </c>
      <c r="L49" s="29">
        <f t="shared" si="29"/>
        <v>10.26848449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7.0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7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1505.0</v>
      </c>
      <c r="E51" s="59">
        <v>1.5072173E7</v>
      </c>
      <c r="F51" s="58">
        <v>10.0</v>
      </c>
      <c r="G51" s="29"/>
      <c r="H51" s="28"/>
      <c r="I51" s="28"/>
      <c r="J51" s="27"/>
      <c r="K51" s="29">
        <f>SUM(K48:K50)</f>
        <v>1500.787269</v>
      </c>
      <c r="L51" s="29">
        <f t="shared" ref="L51:L54" si="32">K51/(E51/100000)</f>
        <v>9.957338394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2330.0</v>
      </c>
      <c r="E52" s="59">
        <v>2.0195642E7</v>
      </c>
      <c r="F52" s="58">
        <v>11.5</v>
      </c>
      <c r="G52" s="29"/>
      <c r="H52" s="28"/>
      <c r="I52" s="28"/>
      <c r="J52" s="27"/>
      <c r="K52" s="29">
        <f>SUM(K39,K43,K47,K51)</f>
        <v>2330</v>
      </c>
      <c r="L52" s="29">
        <f t="shared" si="32"/>
        <v>11.53714252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184888.0</v>
      </c>
      <c r="F53" s="56" t="s">
        <v>60</v>
      </c>
      <c r="G53" s="28"/>
      <c r="H53" s="28"/>
      <c r="I53" s="28">
        <f>I56-I54</f>
        <v>5.44</v>
      </c>
      <c r="J53" s="27"/>
      <c r="K53" s="29">
        <f>D53+I53</f>
        <v>9.44</v>
      </c>
      <c r="L53" s="29">
        <f t="shared" si="32"/>
        <v>5.105793778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63.0</v>
      </c>
      <c r="E54" s="57">
        <v>206839.0</v>
      </c>
      <c r="F54" s="56">
        <v>30.5</v>
      </c>
      <c r="G54" s="27">
        <v>1.02</v>
      </c>
      <c r="H54" s="28">
        <f>D54*G54</f>
        <v>64.26</v>
      </c>
      <c r="I54" s="28">
        <f>H54-D54</f>
        <v>1.26</v>
      </c>
      <c r="J54" s="27"/>
      <c r="K54" s="29">
        <f>H54</f>
        <v>64.26</v>
      </c>
      <c r="L54" s="29">
        <f t="shared" si="32"/>
        <v>31.06764198</v>
      </c>
      <c r="M54" s="29">
        <f>L66*(E54/100000)</f>
        <v>29.2824143</v>
      </c>
      <c r="N54" s="27">
        <f>K54-M54</f>
        <v>34.9775857</v>
      </c>
      <c r="O54" s="42">
        <v>12.0</v>
      </c>
      <c r="P54" s="46">
        <v>67.6</v>
      </c>
      <c r="Q54" s="28">
        <f>N54*P54</f>
        <v>2364.484793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67.0</v>
      </c>
      <c r="E56" s="59">
        <v>391727.0</v>
      </c>
      <c r="F56" s="58">
        <v>17.1</v>
      </c>
      <c r="G56" s="29">
        <v>1.1</v>
      </c>
      <c r="H56" s="28">
        <f>D56*G56</f>
        <v>73.7</v>
      </c>
      <c r="I56" s="28">
        <f>H56-D56</f>
        <v>6.7</v>
      </c>
      <c r="J56" s="27"/>
      <c r="K56" s="29">
        <f>SUM(K53:K55)</f>
        <v>73.7</v>
      </c>
      <c r="L56" s="29">
        <f t="shared" ref="L56:L58" si="33">K56/(E56/100000)</f>
        <v>18.8141231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103877.0</v>
      </c>
      <c r="F57" s="56" t="s">
        <v>60</v>
      </c>
      <c r="G57" s="27"/>
      <c r="H57" s="28"/>
      <c r="I57" s="28"/>
      <c r="J57" s="27">
        <f t="shared" ref="J57:J58" si="34">(0.5/48.7)*I53</f>
        <v>0.05585215606</v>
      </c>
      <c r="K57" s="29">
        <f t="shared" ref="K57:K58" si="35">D57-J57</f>
        <v>7.944147844</v>
      </c>
      <c r="L57" s="29">
        <f t="shared" si="33"/>
        <v>7.647648511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132.0</v>
      </c>
      <c r="E58" s="57">
        <v>1231408.0</v>
      </c>
      <c r="F58" s="56">
        <v>10.7</v>
      </c>
      <c r="G58" s="27"/>
      <c r="H58" s="28"/>
      <c r="I58" s="28"/>
      <c r="J58" s="27">
        <f t="shared" si="34"/>
        <v>0.01293634497</v>
      </c>
      <c r="K58" s="29">
        <f t="shared" si="35"/>
        <v>131.9870637</v>
      </c>
      <c r="L58" s="29">
        <f t="shared" si="33"/>
        <v>10.71838608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141.0</v>
      </c>
      <c r="E60" s="59">
        <v>1335285.0</v>
      </c>
      <c r="F60" s="58">
        <v>10.6</v>
      </c>
      <c r="G60" s="29"/>
      <c r="H60" s="28"/>
      <c r="I60" s="28"/>
      <c r="J60" s="27"/>
      <c r="K60" s="29">
        <f>SUM(K57:K59)</f>
        <v>140.9312115</v>
      </c>
      <c r="L60" s="29">
        <f t="shared" ref="L60:L62" si="36">K60/(E60/100000)</f>
        <v>10.55439187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24.0</v>
      </c>
      <c r="E61" s="57">
        <v>326640.0</v>
      </c>
      <c r="F61" s="56">
        <v>7.3</v>
      </c>
      <c r="G61" s="27"/>
      <c r="H61" s="28"/>
      <c r="I61" s="28"/>
      <c r="J61" s="27">
        <f t="shared" ref="J61:J62" si="37">(3.6/48.7)*I53</f>
        <v>0.4021355236</v>
      </c>
      <c r="K61" s="29">
        <f t="shared" ref="K61:K62" si="38">D61-J61</f>
        <v>23.59786448</v>
      </c>
      <c r="L61" s="29">
        <f t="shared" si="36"/>
        <v>7.224425813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699.0</v>
      </c>
      <c r="E62" s="57">
        <v>3130290.0</v>
      </c>
      <c r="F62" s="56">
        <v>22.3</v>
      </c>
      <c r="G62" s="27"/>
      <c r="H62" s="28"/>
      <c r="I62" s="28"/>
      <c r="J62" s="27">
        <f t="shared" si="37"/>
        <v>0.09314168378</v>
      </c>
      <c r="K62" s="29">
        <f t="shared" si="38"/>
        <v>698.9068583</v>
      </c>
      <c r="L62" s="29">
        <f t="shared" si="36"/>
        <v>22.32722394</v>
      </c>
      <c r="M62" s="29">
        <f>L66*(E62/100000)</f>
        <v>443.1584405</v>
      </c>
      <c r="N62" s="27">
        <f>K62-M62</f>
        <v>255.7484178</v>
      </c>
      <c r="O62" s="42">
        <v>12.0</v>
      </c>
      <c r="P62" s="46">
        <v>67.6</v>
      </c>
      <c r="Q62" s="28">
        <f>N62*P62</f>
        <v>17288.59305</v>
      </c>
    </row>
    <row r="63">
      <c r="A63" s="32"/>
      <c r="B63" s="32"/>
      <c r="C63" s="24" t="s">
        <v>42</v>
      </c>
      <c r="D63" s="56">
        <v>2.0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2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725.0</v>
      </c>
      <c r="E64" s="59">
        <v>3456930.0</v>
      </c>
      <c r="F64" s="58">
        <v>21.0</v>
      </c>
      <c r="G64" s="29"/>
      <c r="H64" s="28"/>
      <c r="I64" s="28"/>
      <c r="J64" s="27"/>
      <c r="K64" s="29">
        <f>SUM(K61:K63)</f>
        <v>724.5047228</v>
      </c>
      <c r="L64" s="29">
        <f t="shared" ref="L64:L66" si="39">K64/(E64/100000)</f>
        <v>20.95803857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620.0</v>
      </c>
      <c r="E65" s="57">
        <v>4663343.0</v>
      </c>
      <c r="F65" s="56">
        <v>13.3</v>
      </c>
      <c r="G65" s="27"/>
      <c r="H65" s="28"/>
      <c r="I65" s="28"/>
      <c r="J65" s="27">
        <f t="shared" ref="J65:J66" si="40">(44.6/48.7)*I53</f>
        <v>4.98201232</v>
      </c>
      <c r="K65" s="29">
        <f t="shared" ref="K65:K66" si="41">D65-J65</f>
        <v>615.0179877</v>
      </c>
      <c r="L65" s="29">
        <f t="shared" si="39"/>
        <v>13.18834981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1563.0</v>
      </c>
      <c r="E66" s="57">
        <v>1.1032242E7</v>
      </c>
      <c r="F66" s="56">
        <v>14.2</v>
      </c>
      <c r="G66" s="27"/>
      <c r="H66" s="28"/>
      <c r="I66" s="28"/>
      <c r="J66" s="27">
        <f t="shared" si="40"/>
        <v>1.153921971</v>
      </c>
      <c r="K66" s="29">
        <f t="shared" si="41"/>
        <v>1561.846078</v>
      </c>
      <c r="L66" s="29">
        <f t="shared" si="39"/>
        <v>14.15710495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4.0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2187.0</v>
      </c>
      <c r="E68" s="59">
        <v>1.5695585E7</v>
      </c>
      <c r="F68" s="58">
        <v>13.9</v>
      </c>
      <c r="G68" s="29"/>
      <c r="H68" s="28"/>
      <c r="I68" s="28"/>
      <c r="J68" s="27"/>
      <c r="K68" s="29">
        <f>SUM(K65:K67)</f>
        <v>2180.864066</v>
      </c>
      <c r="L68" s="29">
        <f t="shared" ref="L68:L71" si="42">K68/(E68/100000)</f>
        <v>13.89476127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3120.0</v>
      </c>
      <c r="E69" s="59">
        <v>2.0879527E7</v>
      </c>
      <c r="F69" s="58">
        <v>14.9</v>
      </c>
      <c r="G69" s="29"/>
      <c r="H69" s="28"/>
      <c r="I69" s="28"/>
      <c r="J69" s="27"/>
      <c r="K69" s="29">
        <f>SUM(K56,K60,K64,K68)</f>
        <v>3120</v>
      </c>
      <c r="L69" s="29">
        <f t="shared" si="42"/>
        <v>14.94286724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28.0</v>
      </c>
      <c r="E70" s="57">
        <v>170656.0</v>
      </c>
      <c r="F70" s="56">
        <v>16.4</v>
      </c>
      <c r="G70" s="27"/>
      <c r="H70" s="28"/>
      <c r="I70" s="28">
        <f>I73-I71</f>
        <v>18.02</v>
      </c>
      <c r="J70" s="27"/>
      <c r="K70" s="29">
        <f>D70+I70</f>
        <v>46.02</v>
      </c>
      <c r="L70" s="29">
        <f t="shared" si="42"/>
        <v>26.96652916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189.0</v>
      </c>
      <c r="E71" s="57">
        <v>206659.0</v>
      </c>
      <c r="F71" s="56">
        <v>91.5</v>
      </c>
      <c r="G71" s="27">
        <v>1.02</v>
      </c>
      <c r="H71" s="28">
        <f>D71*G71</f>
        <v>192.78</v>
      </c>
      <c r="I71" s="28">
        <f>H71-D71</f>
        <v>3.78</v>
      </c>
      <c r="J71" s="27"/>
      <c r="K71" s="29">
        <f>H71</f>
        <v>192.78</v>
      </c>
      <c r="L71" s="29">
        <f t="shared" si="42"/>
        <v>93.2841057</v>
      </c>
      <c r="M71" s="29">
        <f>L83*(E71/100000)</f>
        <v>96.48738674</v>
      </c>
      <c r="N71" s="27">
        <f>K71-M71</f>
        <v>96.29261326</v>
      </c>
      <c r="O71" s="42">
        <v>16.0</v>
      </c>
      <c r="P71" s="46">
        <v>63.65</v>
      </c>
      <c r="Q71" s="28">
        <f>N71*P71</f>
        <v>6129.024834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218.0</v>
      </c>
      <c r="E73" s="59">
        <v>377315.0</v>
      </c>
      <c r="F73" s="58">
        <v>57.8</v>
      </c>
      <c r="G73" s="29">
        <v>1.1</v>
      </c>
      <c r="H73" s="28">
        <f>D73*G73</f>
        <v>239.8</v>
      </c>
      <c r="I73" s="28">
        <f>H73-D73</f>
        <v>21.8</v>
      </c>
      <c r="J73" s="27"/>
      <c r="K73" s="29">
        <f>SUM(K70:K72)</f>
        <v>239.8</v>
      </c>
      <c r="L73" s="29">
        <f t="shared" ref="L73:L75" si="43">K73/(E73/100000)</f>
        <v>63.55432464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23.0</v>
      </c>
      <c r="E74" s="57">
        <v>91112.0</v>
      </c>
      <c r="F74" s="56">
        <v>25.2</v>
      </c>
      <c r="G74" s="28"/>
      <c r="H74" s="28"/>
      <c r="I74" s="28"/>
      <c r="J74" s="27">
        <f t="shared" ref="J74:J75" si="44">(0.5/48.7)*I70</f>
        <v>0.1850102669</v>
      </c>
      <c r="K74" s="29">
        <f t="shared" ref="K74:K75" si="45">D74-J74</f>
        <v>22.81498973</v>
      </c>
      <c r="L74" s="29">
        <f t="shared" si="43"/>
        <v>25.04059809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313.0</v>
      </c>
      <c r="E75" s="57">
        <v>1251326.0</v>
      </c>
      <c r="F75" s="56">
        <v>25.0</v>
      </c>
      <c r="G75" s="27"/>
      <c r="H75" s="28"/>
      <c r="I75" s="28"/>
      <c r="J75" s="27">
        <f t="shared" si="44"/>
        <v>0.03880903491</v>
      </c>
      <c r="K75" s="29">
        <f t="shared" si="45"/>
        <v>312.961191</v>
      </c>
      <c r="L75" s="29">
        <f t="shared" si="43"/>
        <v>25.01036428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336.0</v>
      </c>
      <c r="E77" s="59">
        <v>1342438.0</v>
      </c>
      <c r="F77" s="58">
        <v>25.0</v>
      </c>
      <c r="G77" s="29"/>
      <c r="H77" s="28"/>
      <c r="I77" s="28"/>
      <c r="J77" s="27"/>
      <c r="K77" s="29">
        <f>SUM(K74:K76)</f>
        <v>335.7761807</v>
      </c>
      <c r="L77" s="29">
        <f t="shared" ref="L77:L79" si="46">K77/(E77/100000)</f>
        <v>25.01241627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83.0</v>
      </c>
      <c r="E78" s="57">
        <v>289768.0</v>
      </c>
      <c r="F78" s="56">
        <v>28.6</v>
      </c>
      <c r="G78" s="27"/>
      <c r="H78" s="28"/>
      <c r="I78" s="28"/>
      <c r="J78" s="27">
        <f t="shared" ref="J78:J79" si="47">(3.6/48.7)*I70</f>
        <v>1.332073922</v>
      </c>
      <c r="K78" s="29">
        <f t="shared" ref="K78:K79" si="48">D78-J78</f>
        <v>81.66792608</v>
      </c>
      <c r="L78" s="29">
        <f t="shared" si="46"/>
        <v>28.18390094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2456.0</v>
      </c>
      <c r="E79" s="57">
        <v>3165688.0</v>
      </c>
      <c r="F79" s="56">
        <v>77.6</v>
      </c>
      <c r="G79" s="27"/>
      <c r="H79" s="28"/>
      <c r="I79" s="28"/>
      <c r="J79" s="27">
        <f t="shared" si="47"/>
        <v>0.2794250513</v>
      </c>
      <c r="K79" s="29">
        <f t="shared" si="48"/>
        <v>2455.720575</v>
      </c>
      <c r="L79" s="29">
        <f t="shared" si="46"/>
        <v>77.57304494</v>
      </c>
      <c r="M79" s="29">
        <f>L83*(E79/100000)</f>
        <v>1478.03368</v>
      </c>
      <c r="N79" s="27">
        <f>K79-M79</f>
        <v>977.6868945</v>
      </c>
      <c r="O79" s="42">
        <v>16.0</v>
      </c>
      <c r="P79" s="46">
        <v>63.65</v>
      </c>
      <c r="Q79" s="28">
        <f>N79*P79</f>
        <v>62229.77084</v>
      </c>
    </row>
    <row r="80">
      <c r="A80" s="32"/>
      <c r="B80" s="32"/>
      <c r="C80" s="24" t="s">
        <v>42</v>
      </c>
      <c r="D80" s="56">
        <v>5.0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5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2544.0</v>
      </c>
      <c r="E81" s="59">
        <v>3455456.0</v>
      </c>
      <c r="F81" s="58">
        <v>73.6</v>
      </c>
      <c r="G81" s="29"/>
      <c r="H81" s="28"/>
      <c r="I81" s="28"/>
      <c r="J81" s="27"/>
      <c r="K81" s="29">
        <f>SUM(K78:K80)</f>
        <v>2542.388501</v>
      </c>
      <c r="L81" s="29">
        <f t="shared" ref="L81:L83" si="49">K81/(E81/100000)</f>
        <v>73.57606351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1899.0</v>
      </c>
      <c r="E82" s="57">
        <v>4423548.0</v>
      </c>
      <c r="F82" s="56">
        <v>42.9</v>
      </c>
      <c r="G82" s="27"/>
      <c r="H82" s="28"/>
      <c r="I82" s="28"/>
      <c r="J82" s="27">
        <f t="shared" ref="J82:J83" si="50">(44.6/48.7)*I70</f>
        <v>16.50291581</v>
      </c>
      <c r="K82" s="29">
        <f t="shared" ref="K82:K83" si="51">D82-J82</f>
        <v>1882.497084</v>
      </c>
      <c r="L82" s="29">
        <f t="shared" si="49"/>
        <v>42.55627121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5372.0</v>
      </c>
      <c r="E83" s="57">
        <v>1.1498464E7</v>
      </c>
      <c r="F83" s="56">
        <v>46.7</v>
      </c>
      <c r="G83" s="27"/>
      <c r="H83" s="28"/>
      <c r="I83" s="28"/>
      <c r="J83" s="27">
        <f t="shared" si="50"/>
        <v>3.461765914</v>
      </c>
      <c r="K83" s="29">
        <f t="shared" si="51"/>
        <v>5368.538234</v>
      </c>
      <c r="L83" s="29">
        <f t="shared" si="49"/>
        <v>46.68917722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7282.0</v>
      </c>
      <c r="E85" s="59">
        <v>1.5922012E7</v>
      </c>
      <c r="F85" s="58">
        <v>45.7</v>
      </c>
      <c r="G85" s="29"/>
      <c r="H85" s="28"/>
      <c r="I85" s="28"/>
      <c r="J85" s="27"/>
      <c r="K85" s="29">
        <f>SUM(K82:K84)</f>
        <v>7262.035318</v>
      </c>
      <c r="L85" s="29">
        <f t="shared" ref="L85:L88" si="52">K85/(E85/100000)</f>
        <v>45.61003545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10380.0</v>
      </c>
      <c r="E86" s="59">
        <v>2.1097221E7</v>
      </c>
      <c r="F86" s="58">
        <v>49.2</v>
      </c>
      <c r="G86" s="29"/>
      <c r="H86" s="28"/>
      <c r="I86" s="28"/>
      <c r="J86" s="27"/>
      <c r="K86" s="29">
        <f>SUM(K85,K81,K77,K73)</f>
        <v>10380</v>
      </c>
      <c r="L86" s="29">
        <f t="shared" si="52"/>
        <v>49.20079284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35.0</v>
      </c>
      <c r="E87" s="57">
        <v>165248.0</v>
      </c>
      <c r="F87" s="56">
        <v>21.2</v>
      </c>
      <c r="G87" s="27"/>
      <c r="H87" s="28"/>
      <c r="I87" s="28">
        <f>I90-I88</f>
        <v>30.66</v>
      </c>
      <c r="J87" s="27"/>
      <c r="K87" s="29">
        <f>D87+I87</f>
        <v>65.66</v>
      </c>
      <c r="L87" s="29">
        <f t="shared" si="52"/>
        <v>39.73421766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337.0</v>
      </c>
      <c r="E88" s="57">
        <v>212596.0</v>
      </c>
      <c r="F88" s="56">
        <v>158.5</v>
      </c>
      <c r="G88" s="27">
        <v>1.02</v>
      </c>
      <c r="H88" s="28">
        <f>D88*G88</f>
        <v>343.74</v>
      </c>
      <c r="I88" s="28">
        <f>H88-D88</f>
        <v>6.74</v>
      </c>
      <c r="J88" s="27"/>
      <c r="K88" s="29">
        <f>H88</f>
        <v>343.74</v>
      </c>
      <c r="L88" s="29">
        <f t="shared" si="52"/>
        <v>161.6869555</v>
      </c>
      <c r="M88" s="29">
        <f>L100*(E88/100000)</f>
        <v>186.2058281</v>
      </c>
      <c r="N88" s="27">
        <f>K88-M88</f>
        <v>157.5341719</v>
      </c>
      <c r="O88" s="42">
        <v>22.0</v>
      </c>
      <c r="P88" s="46">
        <v>57.85</v>
      </c>
      <c r="Q88" s="28">
        <f>N88*P88</f>
        <v>9113.351842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374.0</v>
      </c>
      <c r="E90" s="59">
        <v>377844.0</v>
      </c>
      <c r="F90" s="58">
        <v>99.0</v>
      </c>
      <c r="G90" s="29">
        <v>1.1</v>
      </c>
      <c r="H90" s="28">
        <f>D90*G90</f>
        <v>411.4</v>
      </c>
      <c r="I90" s="28">
        <f>H90-D90</f>
        <v>37.4</v>
      </c>
      <c r="J90" s="27"/>
      <c r="K90" s="29">
        <f>SUM(K87:K89)</f>
        <v>411.4</v>
      </c>
      <c r="L90" s="29">
        <f t="shared" ref="L90:L92" si="53">K90/(E90/100000)</f>
        <v>108.8809138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35.0</v>
      </c>
      <c r="E91" s="57">
        <v>85765.0</v>
      </c>
      <c r="F91" s="56">
        <v>40.8</v>
      </c>
      <c r="G91" s="27"/>
      <c r="H91" s="28"/>
      <c r="I91" s="28"/>
      <c r="J91" s="27">
        <f t="shared" ref="J91:J92" si="54">(0.5/48.7)*I87</f>
        <v>0.3147843943</v>
      </c>
      <c r="K91" s="29">
        <f t="shared" ref="K91:K92" si="55">D91-J91</f>
        <v>34.68521561</v>
      </c>
      <c r="L91" s="29">
        <f t="shared" si="53"/>
        <v>40.4421566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575.0</v>
      </c>
      <c r="E92" s="57">
        <v>1440873.0</v>
      </c>
      <c r="F92" s="56">
        <v>39.9</v>
      </c>
      <c r="G92" s="27"/>
      <c r="H92" s="28"/>
      <c r="I92" s="28"/>
      <c r="J92" s="27">
        <f t="shared" si="54"/>
        <v>0.06919917864</v>
      </c>
      <c r="K92" s="29">
        <f t="shared" si="55"/>
        <v>574.9308008</v>
      </c>
      <c r="L92" s="29">
        <f t="shared" si="53"/>
        <v>39.90155974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612.0</v>
      </c>
      <c r="E94" s="59">
        <v>1526638.0</v>
      </c>
      <c r="F94" s="58">
        <v>40.1</v>
      </c>
      <c r="G94" s="29"/>
      <c r="H94" s="28"/>
      <c r="I94" s="28"/>
      <c r="J94" s="27"/>
      <c r="K94" s="29">
        <f>SUM(K91:K93)</f>
        <v>611.6160164</v>
      </c>
      <c r="L94" s="29">
        <f t="shared" ref="L94:L96" si="56">K94/(E94/100000)</f>
        <v>40.06293676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114.0</v>
      </c>
      <c r="E95" s="57">
        <v>274529.0</v>
      </c>
      <c r="F95" s="56">
        <v>41.5</v>
      </c>
      <c r="G95" s="27"/>
      <c r="H95" s="28"/>
      <c r="I95" s="28"/>
      <c r="J95" s="27">
        <f t="shared" ref="J95:J96" si="57">(3.6/48.7)*I87</f>
        <v>2.266447639</v>
      </c>
      <c r="K95" s="29">
        <f t="shared" ref="K95:K96" si="58">D95-J95</f>
        <v>111.7335524</v>
      </c>
      <c r="L95" s="29">
        <f t="shared" si="56"/>
        <v>40.70009083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4549.0</v>
      </c>
      <c r="E96" s="57">
        <v>3334786.0</v>
      </c>
      <c r="F96" s="56">
        <v>136.4</v>
      </c>
      <c r="G96" s="27"/>
      <c r="H96" s="28"/>
      <c r="I96" s="28"/>
      <c r="J96" s="27">
        <f t="shared" si="57"/>
        <v>0.4982340862</v>
      </c>
      <c r="K96" s="29">
        <f t="shared" si="58"/>
        <v>4548.501766</v>
      </c>
      <c r="L96" s="29">
        <f t="shared" si="56"/>
        <v>136.3956118</v>
      </c>
      <c r="M96" s="29">
        <f>L100*(E96/100000)</f>
        <v>2920.829126</v>
      </c>
      <c r="N96" s="27">
        <f>K96-M96</f>
        <v>1627.67264</v>
      </c>
      <c r="O96" s="42">
        <v>22.0</v>
      </c>
      <c r="P96" s="46">
        <v>57.85</v>
      </c>
      <c r="Q96" s="28">
        <f>N96*P96</f>
        <v>94160.86224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4676.0</v>
      </c>
      <c r="E98" s="59">
        <v>3609315.0</v>
      </c>
      <c r="F98" s="58">
        <v>129.6</v>
      </c>
      <c r="G98" s="29"/>
      <c r="H98" s="28"/>
      <c r="I98" s="28"/>
      <c r="J98" s="27"/>
      <c r="K98" s="29">
        <f>SUM(K95:K97)</f>
        <v>4673.235318</v>
      </c>
      <c r="L98" s="29">
        <f t="shared" ref="L98:L100" si="59">K98/(E98/100000)</f>
        <v>129.4770703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3523.0</v>
      </c>
      <c r="E99" s="57">
        <v>4313630.0</v>
      </c>
      <c r="F99" s="56">
        <v>81.7</v>
      </c>
      <c r="G99" s="27"/>
      <c r="H99" s="28"/>
      <c r="I99" s="28"/>
      <c r="J99" s="27">
        <f t="shared" ref="J99:J100" si="60">(44.6/48.7)*I87</f>
        <v>28.07876797</v>
      </c>
      <c r="K99" s="29">
        <f t="shared" ref="K99:K100" si="61">D99-J99</f>
        <v>3494.921232</v>
      </c>
      <c r="L99" s="29">
        <f t="shared" si="59"/>
        <v>81.02042206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10557.0</v>
      </c>
      <c r="E100" s="57">
        <v>1.2046152E7</v>
      </c>
      <c r="F100" s="56">
        <v>87.6</v>
      </c>
      <c r="G100" s="27"/>
      <c r="H100" s="28"/>
      <c r="I100" s="28"/>
      <c r="J100" s="27">
        <f t="shared" si="60"/>
        <v>6.172566735</v>
      </c>
      <c r="K100" s="29">
        <f t="shared" si="61"/>
        <v>10550.82743</v>
      </c>
      <c r="L100" s="29">
        <f t="shared" si="59"/>
        <v>87.58670348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32.0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32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14112.0</v>
      </c>
      <c r="E102" s="59">
        <v>1.6359782E7</v>
      </c>
      <c r="F102" s="58">
        <v>86.3</v>
      </c>
      <c r="G102" s="29"/>
      <c r="H102" s="28"/>
      <c r="I102" s="28"/>
      <c r="J102" s="27"/>
      <c r="K102" s="29">
        <f>SUM(K99:K101)</f>
        <v>14077.74867</v>
      </c>
      <c r="L102" s="29">
        <f t="shared" ref="L102:L105" si="62">K102/(E102/100000)</f>
        <v>86.05095511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19774.0</v>
      </c>
      <c r="E103" s="59">
        <v>2.1873579E7</v>
      </c>
      <c r="F103" s="58">
        <v>90.4</v>
      </c>
      <c r="G103" s="29"/>
      <c r="H103" s="28"/>
      <c r="I103" s="28"/>
      <c r="J103" s="27"/>
      <c r="K103" s="29">
        <f>SUM(K102,K98,K94,K90)</f>
        <v>19774</v>
      </c>
      <c r="L103" s="29">
        <f t="shared" si="62"/>
        <v>90.40130104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51.0</v>
      </c>
      <c r="E104" s="57">
        <v>168622.0</v>
      </c>
      <c r="F104" s="56">
        <v>30.2</v>
      </c>
      <c r="G104" s="27"/>
      <c r="H104" s="28"/>
      <c r="I104" s="28">
        <f>I107-I105</f>
        <v>55.94</v>
      </c>
      <c r="J104" s="27"/>
      <c r="K104" s="29">
        <f>D104+I104</f>
        <v>106.94</v>
      </c>
      <c r="L104" s="29">
        <f t="shared" si="62"/>
        <v>63.41995706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566.0</v>
      </c>
      <c r="E105" s="57">
        <v>227247.0</v>
      </c>
      <c r="F105" s="56">
        <v>249.1</v>
      </c>
      <c r="G105" s="27">
        <v>1.25</v>
      </c>
      <c r="H105" s="28">
        <f>D105*G105</f>
        <v>707.5</v>
      </c>
      <c r="I105" s="28">
        <f>H105-D105</f>
        <v>141.5</v>
      </c>
      <c r="J105" s="27"/>
      <c r="K105" s="29">
        <f>H105</f>
        <v>707.5</v>
      </c>
      <c r="L105" s="29">
        <f t="shared" si="62"/>
        <v>311.3352431</v>
      </c>
      <c r="M105" s="29">
        <f>L117*(E105/100000)</f>
        <v>271.7239531</v>
      </c>
      <c r="N105" s="27">
        <f>K105-M105</f>
        <v>435.7760469</v>
      </c>
      <c r="O105" s="42">
        <v>27.0</v>
      </c>
      <c r="P105" s="46">
        <v>53.15</v>
      </c>
      <c r="Q105" s="28">
        <f>N105*P105</f>
        <v>23161.49689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617.0</v>
      </c>
      <c r="E107" s="59">
        <v>395869.0</v>
      </c>
      <c r="F107" s="58">
        <v>155.9</v>
      </c>
      <c r="G107" s="29">
        <v>1.32</v>
      </c>
      <c r="H107" s="28">
        <f>D107*G107</f>
        <v>814.44</v>
      </c>
      <c r="I107" s="28">
        <f>H107-D107</f>
        <v>197.44</v>
      </c>
      <c r="J107" s="27"/>
      <c r="K107" s="29">
        <f>SUM(K104:K106)</f>
        <v>814.44</v>
      </c>
      <c r="L107" s="29">
        <f t="shared" ref="L107:L109" si="63">K107/(E107/100000)</f>
        <v>205.7347254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40.0</v>
      </c>
      <c r="E108" s="57">
        <v>88899.0</v>
      </c>
      <c r="F108" s="56">
        <v>45.0</v>
      </c>
      <c r="G108" s="27"/>
      <c r="H108" s="28"/>
      <c r="I108" s="28"/>
      <c r="J108" s="27">
        <f t="shared" ref="J108:J109" si="64">(0.5/48.7)*I104</f>
        <v>0.5743326489</v>
      </c>
      <c r="K108" s="29">
        <f t="shared" ref="K108:K109" si="65">D108-J108</f>
        <v>39.42566735</v>
      </c>
      <c r="L108" s="29">
        <f t="shared" si="63"/>
        <v>44.34883109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716.0</v>
      </c>
      <c r="E109" s="57">
        <v>1760553.0</v>
      </c>
      <c r="F109" s="56">
        <v>40.7</v>
      </c>
      <c r="G109" s="27"/>
      <c r="H109" s="28"/>
      <c r="I109" s="28"/>
      <c r="J109" s="27">
        <f t="shared" si="64"/>
        <v>1.452772074</v>
      </c>
      <c r="K109" s="29">
        <f t="shared" si="65"/>
        <v>714.5472279</v>
      </c>
      <c r="L109" s="29">
        <f t="shared" si="63"/>
        <v>40.58652184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2.0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2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758.0</v>
      </c>
      <c r="E111" s="59">
        <v>1849452.0</v>
      </c>
      <c r="F111" s="58">
        <v>41.0</v>
      </c>
      <c r="G111" s="29"/>
      <c r="H111" s="28"/>
      <c r="I111" s="28"/>
      <c r="J111" s="27"/>
      <c r="K111" s="29">
        <f>SUM(K108:K110)</f>
        <v>755.9728953</v>
      </c>
      <c r="L111" s="29">
        <f t="shared" ref="L111:L113" si="66">K111/(E111/100000)</f>
        <v>40.87550773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133.0</v>
      </c>
      <c r="E112" s="57">
        <v>286511.0</v>
      </c>
      <c r="F112" s="56">
        <v>46.4</v>
      </c>
      <c r="G112" s="27"/>
      <c r="H112" s="28"/>
      <c r="I112" s="28"/>
      <c r="J112" s="27">
        <f t="shared" ref="J112:J113" si="67">(3.6/48.7)*I104</f>
        <v>4.135195072</v>
      </c>
      <c r="K112" s="29">
        <f t="shared" ref="K112:K113" si="68">D112-J112</f>
        <v>128.8648049</v>
      </c>
      <c r="L112" s="29">
        <f t="shared" si="66"/>
        <v>44.97726263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6104.0</v>
      </c>
      <c r="E113" s="57">
        <v>3635494.0</v>
      </c>
      <c r="F113" s="56">
        <v>167.9</v>
      </c>
      <c r="G113" s="27"/>
      <c r="H113" s="28"/>
      <c r="I113" s="28"/>
      <c r="J113" s="27">
        <f t="shared" si="67"/>
        <v>10.45995893</v>
      </c>
      <c r="K113" s="29">
        <f t="shared" si="68"/>
        <v>6093.540041</v>
      </c>
      <c r="L113" s="29">
        <f t="shared" si="66"/>
        <v>167.6124356</v>
      </c>
      <c r="M113" s="29">
        <f>L117*(E113/100000)</f>
        <v>4347.035609</v>
      </c>
      <c r="N113" s="27">
        <f>K113-M113</f>
        <v>1746.504432</v>
      </c>
      <c r="O113" s="42">
        <v>27.0</v>
      </c>
      <c r="P113" s="46">
        <v>53.15</v>
      </c>
      <c r="Q113" s="28">
        <f>N113*P113</f>
        <v>92826.71057</v>
      </c>
    </row>
    <row r="114">
      <c r="A114" s="32"/>
      <c r="B114" s="32"/>
      <c r="C114" s="24" t="s">
        <v>42</v>
      </c>
      <c r="D114" s="56">
        <v>10.0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10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6247.0</v>
      </c>
      <c r="E115" s="59">
        <v>3922005.0</v>
      </c>
      <c r="F115" s="58">
        <v>159.3</v>
      </c>
      <c r="G115" s="29"/>
      <c r="H115" s="28"/>
      <c r="I115" s="28"/>
      <c r="J115" s="27"/>
      <c r="K115" s="29">
        <f>SUM(K112:K114)</f>
        <v>6232.404846</v>
      </c>
      <c r="L115" s="29">
        <f t="shared" ref="L115:L117" si="69">K115/(E115/100000)</f>
        <v>158.908641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4042.0</v>
      </c>
      <c r="E116" s="57">
        <v>4333343.0</v>
      </c>
      <c r="F116" s="56">
        <v>93.3</v>
      </c>
      <c r="G116" s="27"/>
      <c r="H116" s="28"/>
      <c r="I116" s="28"/>
      <c r="J116" s="27">
        <f t="shared" ref="J116:J117" si="70">(44.6/48.7)*I104</f>
        <v>51.23047228</v>
      </c>
      <c r="K116" s="29">
        <f t="shared" ref="K116:K117" si="71">D116-J116</f>
        <v>3990.769528</v>
      </c>
      <c r="L116" s="29">
        <f t="shared" si="69"/>
        <v>92.09447597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15747.0</v>
      </c>
      <c r="E117" s="57">
        <v>1.3061087E7</v>
      </c>
      <c r="F117" s="56">
        <v>120.6</v>
      </c>
      <c r="G117" s="27"/>
      <c r="H117" s="28"/>
      <c r="I117" s="28"/>
      <c r="J117" s="27">
        <f t="shared" si="70"/>
        <v>129.587269</v>
      </c>
      <c r="K117" s="29">
        <f t="shared" si="71"/>
        <v>15617.41273</v>
      </c>
      <c r="L117" s="29">
        <f t="shared" si="69"/>
        <v>119.5720749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50.0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50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19839.0</v>
      </c>
      <c r="E119" s="59">
        <v>1.739443E7</v>
      </c>
      <c r="F119" s="58">
        <v>114.1</v>
      </c>
      <c r="G119" s="29"/>
      <c r="H119" s="28"/>
      <c r="I119" s="28"/>
      <c r="J119" s="27"/>
      <c r="K119" s="29">
        <f>SUM(K116:K118)</f>
        <v>19658.18226</v>
      </c>
      <c r="L119" s="29">
        <f t="shared" ref="L119:L122" si="72">K119/(E119/100000)</f>
        <v>113.0142365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27461.0</v>
      </c>
      <c r="E120" s="59">
        <v>2.3561756E7</v>
      </c>
      <c r="F120" s="58">
        <v>116.5</v>
      </c>
      <c r="G120" s="29"/>
      <c r="H120" s="28"/>
      <c r="I120" s="28"/>
      <c r="J120" s="27"/>
      <c r="K120" s="29">
        <f>SUM(K119,K115,K111,K107)</f>
        <v>27461</v>
      </c>
      <c r="L120" s="29">
        <f t="shared" si="72"/>
        <v>116.5490382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60.0</v>
      </c>
      <c r="E121" s="57">
        <v>158602.0</v>
      </c>
      <c r="F121" s="56">
        <v>37.8</v>
      </c>
      <c r="G121" s="27"/>
      <c r="H121" s="28"/>
      <c r="I121" s="28">
        <f>I124-I122</f>
        <v>65.31</v>
      </c>
      <c r="J121" s="27"/>
      <c r="K121" s="29">
        <f>D121+I121</f>
        <v>125.31</v>
      </c>
      <c r="L121" s="29">
        <f t="shared" si="72"/>
        <v>79.00909194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645.0</v>
      </c>
      <c r="E122" s="57">
        <v>191550.0</v>
      </c>
      <c r="F122" s="56">
        <v>336.7</v>
      </c>
      <c r="G122" s="27">
        <v>1.25</v>
      </c>
      <c r="H122" s="28">
        <f>D122*G122</f>
        <v>806.25</v>
      </c>
      <c r="I122" s="28">
        <f>H122-D122</f>
        <v>161.25</v>
      </c>
      <c r="J122" s="27"/>
      <c r="K122" s="29">
        <f>H122</f>
        <v>806.25</v>
      </c>
      <c r="L122" s="29">
        <f t="shared" si="72"/>
        <v>420.908379</v>
      </c>
      <c r="M122" s="29">
        <f>L134*(E122/100000)</f>
        <v>291.0773948</v>
      </c>
      <c r="N122" s="27">
        <f>K122-M122</f>
        <v>515.1726052</v>
      </c>
      <c r="O122" s="42">
        <v>32.0</v>
      </c>
      <c r="P122" s="46">
        <v>48.45</v>
      </c>
      <c r="Q122" s="28">
        <f>N122*P122</f>
        <v>24960.11272</v>
      </c>
    </row>
    <row r="123">
      <c r="A123" s="32"/>
      <c r="B123" s="32"/>
      <c r="C123" s="24" t="s">
        <v>42</v>
      </c>
      <c r="D123" s="56">
        <v>3.0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3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708.0</v>
      </c>
      <c r="E124" s="59">
        <v>350152.0</v>
      </c>
      <c r="F124" s="58">
        <v>202.2</v>
      </c>
      <c r="G124" s="29">
        <v>1.32</v>
      </c>
      <c r="H124" s="28">
        <f>D124*G124</f>
        <v>934.56</v>
      </c>
      <c r="I124" s="28">
        <f>H124-D124</f>
        <v>226.56</v>
      </c>
      <c r="J124" s="27"/>
      <c r="K124" s="29">
        <f>SUM(K121:K123)</f>
        <v>934.56</v>
      </c>
      <c r="L124" s="29">
        <f t="shared" ref="L124:L126" si="73">K124/(E124/100000)</f>
        <v>266.9012315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31.0</v>
      </c>
      <c r="E125" s="57">
        <v>81360.0</v>
      </c>
      <c r="F125" s="56">
        <v>38.1</v>
      </c>
      <c r="G125" s="27"/>
      <c r="H125" s="28"/>
      <c r="I125" s="28"/>
      <c r="J125" s="27">
        <f t="shared" ref="J125:J126" si="74">(0.5/48.7)*I121</f>
        <v>0.6705338809</v>
      </c>
      <c r="K125" s="29">
        <f t="shared" ref="K125:K126" si="75">D125-J125</f>
        <v>30.32946612</v>
      </c>
      <c r="L125" s="29">
        <f t="shared" si="73"/>
        <v>37.27810487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811.0</v>
      </c>
      <c r="E126" s="57">
        <v>1773702.0</v>
      </c>
      <c r="F126" s="56">
        <v>45.7</v>
      </c>
      <c r="G126" s="27"/>
      <c r="H126" s="28"/>
      <c r="I126" s="28"/>
      <c r="J126" s="27">
        <f t="shared" si="74"/>
        <v>1.655544148</v>
      </c>
      <c r="K126" s="29">
        <f t="shared" si="75"/>
        <v>809.3444559</v>
      </c>
      <c r="L126" s="29">
        <f t="shared" si="73"/>
        <v>45.63023867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844.0</v>
      </c>
      <c r="E128" s="59">
        <v>1855062.0</v>
      </c>
      <c r="F128" s="58">
        <v>45.5</v>
      </c>
      <c r="G128" s="29"/>
      <c r="H128" s="28"/>
      <c r="I128" s="28"/>
      <c r="J128" s="27"/>
      <c r="K128" s="29">
        <f>SUM(K125:K127)</f>
        <v>841.673922</v>
      </c>
      <c r="L128" s="29">
        <f t="shared" ref="L128:L130" si="76">K128/(E128/100000)</f>
        <v>45.37174078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108.0</v>
      </c>
      <c r="E129" s="57">
        <v>256932.0</v>
      </c>
      <c r="F129" s="56">
        <v>42.0</v>
      </c>
      <c r="G129" s="27"/>
      <c r="H129" s="28"/>
      <c r="I129" s="28"/>
      <c r="J129" s="27">
        <f t="shared" ref="J129:J130" si="77">(3.6/48.7)*I121</f>
        <v>4.827843943</v>
      </c>
      <c r="K129" s="29">
        <f t="shared" ref="K129:K130" si="78">D129-J129</f>
        <v>103.1721561</v>
      </c>
      <c r="L129" s="29">
        <f t="shared" si="76"/>
        <v>40.15543259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6206.0</v>
      </c>
      <c r="E130" s="57">
        <v>3022597.0</v>
      </c>
      <c r="F130" s="56">
        <v>205.3</v>
      </c>
      <c r="G130" s="27"/>
      <c r="H130" s="28"/>
      <c r="I130" s="28"/>
      <c r="J130" s="27">
        <f t="shared" si="77"/>
        <v>11.91991786</v>
      </c>
      <c r="K130" s="29">
        <f t="shared" si="78"/>
        <v>6194.080082</v>
      </c>
      <c r="L130" s="29">
        <f t="shared" si="76"/>
        <v>204.9257669</v>
      </c>
      <c r="M130" s="29">
        <f>L134*(E130/100000)</f>
        <v>4593.107076</v>
      </c>
      <c r="N130" s="27">
        <f>K130-M130</f>
        <v>1600.973007</v>
      </c>
      <c r="O130" s="42">
        <v>32.0</v>
      </c>
      <c r="P130" s="46">
        <v>48.45</v>
      </c>
      <c r="Q130" s="28">
        <f>N130*P130</f>
        <v>77567.14217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6332.0</v>
      </c>
      <c r="E132" s="59">
        <v>3279529.0</v>
      </c>
      <c r="F132" s="58">
        <v>193.1</v>
      </c>
      <c r="G132" s="29"/>
      <c r="H132" s="28"/>
      <c r="I132" s="28"/>
      <c r="J132" s="27"/>
      <c r="K132" s="29">
        <f>SUM(K129:K131)</f>
        <v>6315.252238</v>
      </c>
      <c r="L132" s="29">
        <f t="shared" ref="L132:L134" si="79">K132/(E132/100000)</f>
        <v>192.56583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4146.0</v>
      </c>
      <c r="E133" s="57">
        <v>4054897.0</v>
      </c>
      <c r="F133" s="56">
        <v>102.2</v>
      </c>
      <c r="G133" s="27"/>
      <c r="H133" s="28"/>
      <c r="I133" s="28"/>
      <c r="J133" s="27">
        <f t="shared" ref="J133:J134" si="80">(44.6/48.7)*I121</f>
        <v>59.81162218</v>
      </c>
      <c r="K133" s="29">
        <f t="shared" ref="K133:K134" si="81">D133-J133</f>
        <v>4086.188378</v>
      </c>
      <c r="L133" s="29">
        <f t="shared" si="79"/>
        <v>100.7716935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19289.0</v>
      </c>
      <c r="E134" s="57">
        <v>1.2596378E7</v>
      </c>
      <c r="F134" s="56">
        <v>153.1</v>
      </c>
      <c r="G134" s="27"/>
      <c r="H134" s="28"/>
      <c r="I134" s="28"/>
      <c r="J134" s="27">
        <f t="shared" si="80"/>
        <v>147.674538</v>
      </c>
      <c r="K134" s="29">
        <f t="shared" si="81"/>
        <v>19141.32546</v>
      </c>
      <c r="L134" s="29">
        <f t="shared" si="79"/>
        <v>151.9589636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64.0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64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23499.0</v>
      </c>
      <c r="E136" s="59">
        <v>1.6651275E7</v>
      </c>
      <c r="F136" s="58">
        <v>141.1</v>
      </c>
      <c r="G136" s="29"/>
      <c r="H136" s="28"/>
      <c r="I136" s="28"/>
      <c r="J136" s="27"/>
      <c r="K136" s="29">
        <f>SUM(K133:K135)</f>
        <v>23291.51384</v>
      </c>
      <c r="L136" s="29">
        <f t="shared" ref="L136:L139" si="82">K136/(E136/100000)</f>
        <v>139.8782606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31383.0</v>
      </c>
      <c r="E137" s="59">
        <v>2.2136018E7</v>
      </c>
      <c r="F137" s="58">
        <v>141.8</v>
      </c>
      <c r="G137" s="29"/>
      <c r="H137" s="28"/>
      <c r="I137" s="28"/>
      <c r="J137" s="27"/>
      <c r="K137" s="29">
        <f>SUM(K136,K132,K128,K124)</f>
        <v>31383</v>
      </c>
      <c r="L137" s="29">
        <f t="shared" si="82"/>
        <v>141.7734662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51.0</v>
      </c>
      <c r="E138" s="57">
        <v>155201.0</v>
      </c>
      <c r="F138" s="56">
        <v>32.9</v>
      </c>
      <c r="G138" s="27"/>
      <c r="H138" s="28"/>
      <c r="I138" s="28">
        <f>I141-I139</f>
        <v>64.46</v>
      </c>
      <c r="J138" s="27"/>
      <c r="K138" s="29">
        <f>D138+I138</f>
        <v>115.46</v>
      </c>
      <c r="L138" s="29">
        <f t="shared" si="82"/>
        <v>74.39385056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674.0</v>
      </c>
      <c r="E139" s="57">
        <v>176198.0</v>
      </c>
      <c r="F139" s="56">
        <v>382.5</v>
      </c>
      <c r="G139" s="27">
        <v>1.25</v>
      </c>
      <c r="H139" s="28">
        <f>D139*G139</f>
        <v>842.5</v>
      </c>
      <c r="I139" s="28">
        <f>H139-D139</f>
        <v>168.5</v>
      </c>
      <c r="J139" s="27"/>
      <c r="K139" s="29">
        <f>H139</f>
        <v>842.5</v>
      </c>
      <c r="L139" s="29">
        <f t="shared" si="82"/>
        <v>478.1552572</v>
      </c>
      <c r="M139" s="29">
        <f>L151*(E139/100000)</f>
        <v>328.0561721</v>
      </c>
      <c r="N139" s="27">
        <f>K139-M139</f>
        <v>514.4438279</v>
      </c>
      <c r="O139" s="42">
        <v>37.0</v>
      </c>
      <c r="P139" s="46">
        <v>43.85</v>
      </c>
      <c r="Q139" s="28">
        <f>N139*P139</f>
        <v>22558.36185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728.0</v>
      </c>
      <c r="E141" s="59">
        <v>331399.0</v>
      </c>
      <c r="F141" s="58">
        <v>219.7</v>
      </c>
      <c r="G141" s="29">
        <v>1.32</v>
      </c>
      <c r="H141" s="28">
        <f>D141*G141</f>
        <v>960.96</v>
      </c>
      <c r="I141" s="28">
        <f>H141-D141</f>
        <v>232.96</v>
      </c>
      <c r="J141" s="27"/>
      <c r="K141" s="29">
        <f>SUM(K138:K140)</f>
        <v>960.96</v>
      </c>
      <c r="L141" s="29">
        <f t="shared" ref="L141:L143" si="83">K141/(E141/100000)</f>
        <v>289.9707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36.0</v>
      </c>
      <c r="E142" s="57">
        <v>78333.0</v>
      </c>
      <c r="F142" s="56">
        <v>46.0</v>
      </c>
      <c r="G142" s="27"/>
      <c r="H142" s="28"/>
      <c r="I142" s="28"/>
      <c r="J142" s="27">
        <f t="shared" ref="J142:J143" si="84">(0.5/48.7)*I138</f>
        <v>0.6618069815</v>
      </c>
      <c r="K142" s="29">
        <f t="shared" ref="K142:K143" si="85">D142-J142</f>
        <v>35.33819302</v>
      </c>
      <c r="L142" s="29">
        <f t="shared" si="83"/>
        <v>45.1127788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1052.0</v>
      </c>
      <c r="E143" s="57">
        <v>1689959.0</v>
      </c>
      <c r="F143" s="56">
        <v>62.3</v>
      </c>
      <c r="G143" s="27"/>
      <c r="H143" s="28"/>
      <c r="I143" s="28"/>
      <c r="J143" s="27">
        <f t="shared" si="84"/>
        <v>1.729979466</v>
      </c>
      <c r="K143" s="29">
        <f t="shared" si="85"/>
        <v>1050.270021</v>
      </c>
      <c r="L143" s="29">
        <f t="shared" si="83"/>
        <v>62.14766279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1092.0</v>
      </c>
      <c r="E145" s="59">
        <v>1768292.0</v>
      </c>
      <c r="F145" s="58">
        <v>61.8</v>
      </c>
      <c r="G145" s="29"/>
      <c r="H145" s="28"/>
      <c r="I145" s="28"/>
      <c r="J145" s="27"/>
      <c r="K145" s="29">
        <f>SUM(K142:K144)</f>
        <v>1089.608214</v>
      </c>
      <c r="L145" s="29">
        <f t="shared" ref="L145:L147" si="86">K145/(E145/100000)</f>
        <v>61.61924691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113.0</v>
      </c>
      <c r="E146" s="57">
        <v>244421.0</v>
      </c>
      <c r="F146" s="56">
        <v>46.2</v>
      </c>
      <c r="G146" s="27"/>
      <c r="H146" s="28"/>
      <c r="I146" s="28"/>
      <c r="J146" s="27">
        <f t="shared" ref="J146:J147" si="87">(3.6/48.7)*I138</f>
        <v>4.765010267</v>
      </c>
      <c r="K146" s="29">
        <f t="shared" ref="K146:K147" si="88">D146-J146</f>
        <v>108.2349897</v>
      </c>
      <c r="L146" s="29">
        <f t="shared" si="86"/>
        <v>44.28219741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7412.0</v>
      </c>
      <c r="E147" s="57">
        <v>2855917.0</v>
      </c>
      <c r="F147" s="56">
        <v>259.5</v>
      </c>
      <c r="G147" s="27"/>
      <c r="H147" s="28"/>
      <c r="I147" s="28"/>
      <c r="J147" s="27">
        <f t="shared" si="87"/>
        <v>12.45585216</v>
      </c>
      <c r="K147" s="29">
        <f t="shared" si="88"/>
        <v>7399.544148</v>
      </c>
      <c r="L147" s="29">
        <f t="shared" si="86"/>
        <v>259.09521</v>
      </c>
      <c r="M147" s="29">
        <f>L151*(E147/100000)</f>
        <v>5317.32028</v>
      </c>
      <c r="N147" s="27">
        <f>K147-M147</f>
        <v>2082.223867</v>
      </c>
      <c r="O147" s="42">
        <v>37.0</v>
      </c>
      <c r="P147" s="46">
        <v>43.85</v>
      </c>
      <c r="Q147" s="28">
        <f>N147*P147</f>
        <v>91305.51659</v>
      </c>
    </row>
    <row r="148">
      <c r="A148" s="32"/>
      <c r="B148" s="32"/>
      <c r="C148" s="24" t="s">
        <v>42</v>
      </c>
      <c r="D148" s="56">
        <v>27.0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7552.0</v>
      </c>
      <c r="E149" s="59">
        <v>3100338.0</v>
      </c>
      <c r="F149" s="58">
        <v>243.6</v>
      </c>
      <c r="G149" s="29"/>
      <c r="H149" s="28"/>
      <c r="I149" s="28"/>
      <c r="J149" s="27"/>
      <c r="K149" s="29">
        <f>SUM(K146:K148)</f>
        <v>7534.779138</v>
      </c>
      <c r="L149" s="29">
        <f t="shared" ref="L149:L151" si="89">K149/(E149/100000)</f>
        <v>243.0308933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5025.0</v>
      </c>
      <c r="E150" s="57">
        <v>4000827.0</v>
      </c>
      <c r="F150" s="56">
        <v>125.6</v>
      </c>
      <c r="G150" s="27"/>
      <c r="H150" s="28"/>
      <c r="I150" s="28"/>
      <c r="J150" s="27">
        <f t="shared" ref="J150:J151" si="90">(44.6/48.7)*I138</f>
        <v>59.03318275</v>
      </c>
      <c r="K150" s="29">
        <f t="shared" ref="K150:K151" si="91">D150-J150</f>
        <v>4965.966817</v>
      </c>
      <c r="L150" s="29">
        <f t="shared" si="89"/>
        <v>124.1235079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23172.0</v>
      </c>
      <c r="E151" s="57">
        <v>1.2362731E7</v>
      </c>
      <c r="F151" s="56">
        <v>187.4</v>
      </c>
      <c r="G151" s="27"/>
      <c r="H151" s="28"/>
      <c r="I151" s="28"/>
      <c r="J151" s="27">
        <f t="shared" si="90"/>
        <v>154.3141684</v>
      </c>
      <c r="K151" s="29">
        <f t="shared" si="91"/>
        <v>23017.68583</v>
      </c>
      <c r="L151" s="29">
        <f t="shared" si="89"/>
        <v>186.186093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48.0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48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28245.0</v>
      </c>
      <c r="E153" s="59">
        <v>1.6363558E7</v>
      </c>
      <c r="F153" s="58">
        <v>172.6</v>
      </c>
      <c r="G153" s="29"/>
      <c r="H153" s="28"/>
      <c r="I153" s="28"/>
      <c r="J153" s="27"/>
      <c r="K153" s="29">
        <f>SUM(K150:K152)</f>
        <v>28031.65265</v>
      </c>
      <c r="L153" s="29">
        <f t="shared" ref="L153:L156" si="92">K153/(E153/100000)</f>
        <v>171.3053643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37617.0</v>
      </c>
      <c r="E154" s="59">
        <v>2.1563587E7</v>
      </c>
      <c r="F154" s="58">
        <v>174.4</v>
      </c>
      <c r="G154" s="29"/>
      <c r="H154" s="28"/>
      <c r="I154" s="28"/>
      <c r="J154" s="27"/>
      <c r="K154" s="29">
        <f>SUM(K153,K149,K145,K141)</f>
        <v>37617</v>
      </c>
      <c r="L154" s="29">
        <f t="shared" si="92"/>
        <v>174.446858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47.0</v>
      </c>
      <c r="E155" s="57">
        <v>137025.0</v>
      </c>
      <c r="F155" s="56">
        <v>34.3</v>
      </c>
      <c r="G155" s="27"/>
      <c r="H155" s="28"/>
      <c r="I155" s="28">
        <f>I158-I156</f>
        <v>68.43</v>
      </c>
      <c r="J155" s="27"/>
      <c r="K155" s="29">
        <f>D155+I155</f>
        <v>115.43</v>
      </c>
      <c r="L155" s="29">
        <f t="shared" si="92"/>
        <v>84.24010217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749.0</v>
      </c>
      <c r="E156" s="57">
        <v>157180.0</v>
      </c>
      <c r="F156" s="56">
        <v>476.5</v>
      </c>
      <c r="G156" s="27">
        <v>1.25</v>
      </c>
      <c r="H156" s="28">
        <f>D156*G156</f>
        <v>936.25</v>
      </c>
      <c r="I156" s="28">
        <f>H156-D156</f>
        <v>187.25</v>
      </c>
      <c r="J156" s="27"/>
      <c r="K156" s="29">
        <f>H156</f>
        <v>936.25</v>
      </c>
      <c r="L156" s="29">
        <f t="shared" si="92"/>
        <v>595.6546634</v>
      </c>
      <c r="M156" s="29">
        <f>L168*(E156/100000)</f>
        <v>357.3075966</v>
      </c>
      <c r="N156" s="27">
        <f>K156-M156</f>
        <v>578.9424034</v>
      </c>
      <c r="O156" s="42">
        <v>42.0</v>
      </c>
      <c r="P156" s="46">
        <v>39.25</v>
      </c>
      <c r="Q156" s="28">
        <f>N156*P156</f>
        <v>22723.48933</v>
      </c>
    </row>
    <row r="157">
      <c r="A157" s="32"/>
      <c r="B157" s="32"/>
      <c r="C157" s="24" t="s">
        <v>42</v>
      </c>
      <c r="D157" s="56">
        <v>3.0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3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799.0</v>
      </c>
      <c r="E158" s="59">
        <v>294205.0</v>
      </c>
      <c r="F158" s="58">
        <v>271.6</v>
      </c>
      <c r="G158" s="29">
        <v>1.32</v>
      </c>
      <c r="H158" s="28">
        <f>D158*G158</f>
        <v>1054.68</v>
      </c>
      <c r="I158" s="28">
        <f>H158-D158</f>
        <v>255.68</v>
      </c>
      <c r="J158" s="27"/>
      <c r="K158" s="29">
        <f>SUM(K155:K157)</f>
        <v>1054.68</v>
      </c>
      <c r="L158" s="29">
        <f t="shared" ref="L158:L160" si="93">K158/(E158/100000)</f>
        <v>358.48473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31.0</v>
      </c>
      <c r="E159" s="57">
        <v>67606.0</v>
      </c>
      <c r="F159" s="56">
        <v>45.9</v>
      </c>
      <c r="G159" s="27"/>
      <c r="H159" s="28"/>
      <c r="I159" s="28"/>
      <c r="J159" s="27">
        <f t="shared" ref="J159:J160" si="94">(0.5/48.7)*I155</f>
        <v>0.7025667351</v>
      </c>
      <c r="K159" s="29">
        <f t="shared" ref="K159:K160" si="95">D159-J159</f>
        <v>30.29743326</v>
      </c>
      <c r="L159" s="29">
        <f t="shared" si="93"/>
        <v>44.81471062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1253.0</v>
      </c>
      <c r="E160" s="57">
        <v>1543560.0</v>
      </c>
      <c r="F160" s="56">
        <v>81.2</v>
      </c>
      <c r="G160" s="27"/>
      <c r="H160" s="28"/>
      <c r="I160" s="28"/>
      <c r="J160" s="27">
        <f t="shared" si="94"/>
        <v>1.9224846</v>
      </c>
      <c r="K160" s="29">
        <f t="shared" si="95"/>
        <v>1251.077515</v>
      </c>
      <c r="L160" s="29">
        <f t="shared" si="93"/>
        <v>81.05143405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9.0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9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1293.0</v>
      </c>
      <c r="E162" s="59">
        <v>1611166.0</v>
      </c>
      <c r="F162" s="58">
        <v>80.3</v>
      </c>
      <c r="G162" s="29"/>
      <c r="H162" s="28"/>
      <c r="I162" s="28"/>
      <c r="J162" s="27"/>
      <c r="K162" s="29">
        <f>SUM(K159:K161)</f>
        <v>1290.374949</v>
      </c>
      <c r="L162" s="29">
        <f t="shared" ref="L162:L164" si="96">K162/(E162/100000)</f>
        <v>80.08950963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114.0</v>
      </c>
      <c r="E163" s="57">
        <v>207132.0</v>
      </c>
      <c r="F163" s="56">
        <v>55.0</v>
      </c>
      <c r="G163" s="27"/>
      <c r="H163" s="28"/>
      <c r="I163" s="28"/>
      <c r="J163" s="27">
        <f t="shared" ref="J163:J164" si="97">(3.6/48.7)*I155</f>
        <v>5.058480493</v>
      </c>
      <c r="K163" s="29">
        <f t="shared" ref="K163:K164" si="98">D163-J163</f>
        <v>108.9415195</v>
      </c>
      <c r="L163" s="29">
        <f t="shared" si="96"/>
        <v>52.59521441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8751.0</v>
      </c>
      <c r="E164" s="57">
        <v>2558636.0</v>
      </c>
      <c r="F164" s="56">
        <v>342.0</v>
      </c>
      <c r="G164" s="27"/>
      <c r="H164" s="28"/>
      <c r="I164" s="28"/>
      <c r="J164" s="27">
        <f t="shared" si="97"/>
        <v>13.84188912</v>
      </c>
      <c r="K164" s="29">
        <f t="shared" si="98"/>
        <v>8737.158111</v>
      </c>
      <c r="L164" s="29">
        <f t="shared" si="96"/>
        <v>341.477182</v>
      </c>
      <c r="M164" s="29">
        <f>L168*(E164/100000)</f>
        <v>5816.389361</v>
      </c>
      <c r="N164" s="27">
        <f>K164-M164</f>
        <v>2920.76875</v>
      </c>
      <c r="O164" s="42">
        <v>42.0</v>
      </c>
      <c r="P164" s="46">
        <v>39.25</v>
      </c>
      <c r="Q164" s="28">
        <f>N164*P164</f>
        <v>114640.1734</v>
      </c>
    </row>
    <row r="165">
      <c r="A165" s="32"/>
      <c r="B165" s="32"/>
      <c r="C165" s="24" t="s">
        <v>42</v>
      </c>
      <c r="D165" s="56">
        <v>27.0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27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8892.0</v>
      </c>
      <c r="E166" s="59">
        <v>2765768.0</v>
      </c>
      <c r="F166" s="58">
        <v>321.5</v>
      </c>
      <c r="G166" s="29"/>
      <c r="H166" s="28"/>
      <c r="I166" s="28"/>
      <c r="J166" s="27"/>
      <c r="K166" s="29">
        <f>SUM(K163:K165)</f>
        <v>8873.09963</v>
      </c>
      <c r="L166" s="29">
        <f t="shared" ref="L166:L168" si="99">K166/(E166/100000)</f>
        <v>320.8186526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5713.0</v>
      </c>
      <c r="E167" s="57">
        <v>3696567.0</v>
      </c>
      <c r="F167" s="56">
        <v>154.5</v>
      </c>
      <c r="G167" s="27"/>
      <c r="H167" s="28"/>
      <c r="I167" s="28"/>
      <c r="J167" s="27">
        <f t="shared" ref="J167:J168" si="100">(44.6/48.7)*I155</f>
        <v>62.66895277</v>
      </c>
      <c r="K167" s="29">
        <f t="shared" ref="K167:K168" si="101">D167-J167</f>
        <v>5650.331047</v>
      </c>
      <c r="L167" s="29">
        <f t="shared" si="99"/>
        <v>152.8534732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25965.0</v>
      </c>
      <c r="E168" s="57">
        <v>1.1346595E7</v>
      </c>
      <c r="F168" s="56">
        <v>228.8</v>
      </c>
      <c r="G168" s="27"/>
      <c r="H168" s="28"/>
      <c r="I168" s="28"/>
      <c r="J168" s="27">
        <f t="shared" si="100"/>
        <v>171.4856263</v>
      </c>
      <c r="K168" s="29">
        <f t="shared" si="101"/>
        <v>25793.51437</v>
      </c>
      <c r="L168" s="29">
        <f t="shared" si="99"/>
        <v>227.3238304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101.0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101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31779.0</v>
      </c>
      <c r="E170" s="59">
        <v>1.5043162E7</v>
      </c>
      <c r="F170" s="58">
        <v>211.3</v>
      </c>
      <c r="G170" s="29"/>
      <c r="H170" s="28"/>
      <c r="I170" s="28"/>
      <c r="J170" s="27"/>
      <c r="K170" s="29">
        <f>SUM(K167:K169)</f>
        <v>31544.84542</v>
      </c>
      <c r="L170" s="29">
        <f t="shared" ref="L170:L173" si="102">K170/(E170/100000)</f>
        <v>209.6955774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42763.0</v>
      </c>
      <c r="E171" s="59">
        <v>1.9714301E7</v>
      </c>
      <c r="F171" s="58">
        <v>216.9</v>
      </c>
      <c r="G171" s="29"/>
      <c r="H171" s="28"/>
      <c r="I171" s="28"/>
      <c r="J171" s="27"/>
      <c r="K171" s="29">
        <f>SUM(K170,K166,K162,K158)</f>
        <v>42763</v>
      </c>
      <c r="L171" s="29">
        <f t="shared" si="102"/>
        <v>216.9135999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67.0</v>
      </c>
      <c r="E172" s="57">
        <v>122838.0</v>
      </c>
      <c r="F172" s="56">
        <v>54.5</v>
      </c>
      <c r="G172" s="27"/>
      <c r="H172" s="28"/>
      <c r="I172" s="28">
        <f>I175-I173</f>
        <v>128.38</v>
      </c>
      <c r="J172" s="27"/>
      <c r="K172" s="29">
        <f>D172+I172</f>
        <v>195.38</v>
      </c>
      <c r="L172" s="29">
        <f t="shared" si="102"/>
        <v>159.0550155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925.0</v>
      </c>
      <c r="E173" s="57">
        <v>161083.0</v>
      </c>
      <c r="F173" s="56">
        <v>574.2</v>
      </c>
      <c r="G173" s="27">
        <v>1.42</v>
      </c>
      <c r="H173" s="28">
        <f>D173*G173</f>
        <v>1313.5</v>
      </c>
      <c r="I173" s="28">
        <f>H173-D173</f>
        <v>388.5</v>
      </c>
      <c r="J173" s="27"/>
      <c r="K173" s="29">
        <f>H173</f>
        <v>1313.5</v>
      </c>
      <c r="L173" s="29">
        <f t="shared" si="102"/>
        <v>815.4181385</v>
      </c>
      <c r="M173" s="29">
        <f>L185*(E172/100000)</f>
        <v>396.8723883</v>
      </c>
      <c r="N173" s="27">
        <f>K173-M173</f>
        <v>916.6276117</v>
      </c>
      <c r="O173" s="42">
        <v>47.0</v>
      </c>
      <c r="P173" s="46">
        <v>34.75</v>
      </c>
      <c r="Q173" s="28">
        <f>N173*P173</f>
        <v>31852.80951</v>
      </c>
    </row>
    <row r="174">
      <c r="A174" s="32"/>
      <c r="B174" s="32"/>
      <c r="C174" s="24" t="s">
        <v>42</v>
      </c>
      <c r="D174" s="56">
        <v>2.0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2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994.0</v>
      </c>
      <c r="E175" s="59">
        <v>283921.0</v>
      </c>
      <c r="F175" s="58">
        <v>350.1</v>
      </c>
      <c r="G175" s="29">
        <v>1.52</v>
      </c>
      <c r="H175" s="28">
        <f>D175*G175</f>
        <v>1510.88</v>
      </c>
      <c r="I175" s="28">
        <f>H175-D175</f>
        <v>516.88</v>
      </c>
      <c r="J175" s="27"/>
      <c r="K175" s="29">
        <f>SUM(K172:K174)</f>
        <v>1510.88</v>
      </c>
      <c r="L175" s="29">
        <f t="shared" ref="L175:L177" si="103">K175/(E175/100000)</f>
        <v>532.1480271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72.0</v>
      </c>
      <c r="E176" s="57">
        <v>58263.0</v>
      </c>
      <c r="F176" s="56">
        <v>123.6</v>
      </c>
      <c r="G176" s="27"/>
      <c r="H176" s="28"/>
      <c r="I176" s="28"/>
      <c r="J176" s="27">
        <f t="shared" ref="J176:J177" si="104">(0.5/48.7)*I172</f>
        <v>1.318069815</v>
      </c>
      <c r="K176" s="29">
        <f t="shared" ref="K176:K177" si="105">D176-J176</f>
        <v>70.68193018</v>
      </c>
      <c r="L176" s="29">
        <f t="shared" si="103"/>
        <v>121.3152948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1986.0</v>
      </c>
      <c r="E177" s="57">
        <v>1489208.0</v>
      </c>
      <c r="F177" s="56">
        <v>133.4</v>
      </c>
      <c r="G177" s="27"/>
      <c r="H177" s="28"/>
      <c r="I177" s="28"/>
      <c r="J177" s="27">
        <f t="shared" si="104"/>
        <v>3.988706366</v>
      </c>
      <c r="K177" s="29">
        <f t="shared" si="105"/>
        <v>1982.011294</v>
      </c>
      <c r="L177" s="29">
        <f t="shared" si="103"/>
        <v>133.0916362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10.0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10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2068.0</v>
      </c>
      <c r="E179" s="59">
        <v>1547471.0</v>
      </c>
      <c r="F179" s="58">
        <v>133.6</v>
      </c>
      <c r="G179" s="29"/>
      <c r="H179" s="28"/>
      <c r="I179" s="28"/>
      <c r="J179" s="27"/>
      <c r="K179" s="29">
        <f>SUM(K176:K178)</f>
        <v>2062.693224</v>
      </c>
      <c r="L179" s="29">
        <f t="shared" ref="L179:L181" si="106">K179/(E179/100000)</f>
        <v>133.2944672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142.0</v>
      </c>
      <c r="E180" s="57">
        <v>175721.0</v>
      </c>
      <c r="F180" s="56">
        <v>80.8</v>
      </c>
      <c r="G180" s="27"/>
      <c r="H180" s="28"/>
      <c r="I180" s="28"/>
      <c r="J180" s="27">
        <f t="shared" ref="J180:J181" si="107">(3.6/48.7)*I172</f>
        <v>9.490102669</v>
      </c>
      <c r="K180" s="29">
        <f t="shared" ref="K180:K181" si="108">D180-J180</f>
        <v>132.5098973</v>
      </c>
      <c r="L180" s="29">
        <f t="shared" si="106"/>
        <v>75.4092552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12456.0</v>
      </c>
      <c r="E181" s="57">
        <v>2647910.0</v>
      </c>
      <c r="F181" s="56">
        <v>470.4</v>
      </c>
      <c r="G181" s="27"/>
      <c r="H181" s="28"/>
      <c r="I181" s="28"/>
      <c r="J181" s="27">
        <f t="shared" si="107"/>
        <v>28.71868583</v>
      </c>
      <c r="K181" s="29">
        <f t="shared" si="108"/>
        <v>12427.28131</v>
      </c>
      <c r="L181" s="29">
        <f t="shared" si="106"/>
        <v>469.3241581</v>
      </c>
      <c r="M181" s="29">
        <f>L185*(E181/100000)</f>
        <v>8555.026667</v>
      </c>
      <c r="N181" s="27">
        <f>K181-M181</f>
        <v>3872.254647</v>
      </c>
      <c r="O181" s="42">
        <v>47.0</v>
      </c>
      <c r="P181" s="46">
        <v>34.75</v>
      </c>
      <c r="Q181" s="28">
        <f>N181*P181</f>
        <v>134560.849</v>
      </c>
    </row>
    <row r="182">
      <c r="A182" s="32"/>
      <c r="B182" s="32"/>
      <c r="C182" s="24" t="s">
        <v>42</v>
      </c>
      <c r="D182" s="56">
        <v>59.0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59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12657.0</v>
      </c>
      <c r="E183" s="59">
        <v>2823631.0</v>
      </c>
      <c r="F183" s="58">
        <v>448.3</v>
      </c>
      <c r="G183" s="29"/>
      <c r="H183" s="28"/>
      <c r="I183" s="28"/>
      <c r="J183" s="27"/>
      <c r="K183" s="29">
        <f>SUM(K180:K182)</f>
        <v>12618.79121</v>
      </c>
      <c r="L183" s="29">
        <f t="shared" ref="L183:L185" si="109">K183/(E183/100000)</f>
        <v>446.899443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7634.0</v>
      </c>
      <c r="E184" s="57">
        <v>3404095.0</v>
      </c>
      <c r="F184" s="56">
        <v>224.3</v>
      </c>
      <c r="G184" s="27"/>
      <c r="H184" s="28"/>
      <c r="I184" s="28"/>
      <c r="J184" s="27">
        <f t="shared" ref="J184:J185" si="110">(44.6/48.7)*I172</f>
        <v>117.5718275</v>
      </c>
      <c r="K184" s="29">
        <f t="shared" ref="K184:K185" si="111">D184-J184</f>
        <v>7516.428172</v>
      </c>
      <c r="L184" s="29">
        <f t="shared" si="109"/>
        <v>220.8054761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41349.0</v>
      </c>
      <c r="E185" s="57">
        <v>1.2688017E7</v>
      </c>
      <c r="F185" s="56">
        <v>325.9</v>
      </c>
      <c r="G185" s="27"/>
      <c r="H185" s="28"/>
      <c r="I185" s="28"/>
      <c r="J185" s="27">
        <f t="shared" si="110"/>
        <v>355.7926078</v>
      </c>
      <c r="K185" s="29">
        <f t="shared" si="111"/>
        <v>40993.20739</v>
      </c>
      <c r="L185" s="29">
        <f t="shared" si="109"/>
        <v>323.0860062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49154.0</v>
      </c>
      <c r="E187" s="59">
        <v>1.6092112E7</v>
      </c>
      <c r="F187" s="58">
        <v>305.5</v>
      </c>
      <c r="G187" s="29"/>
      <c r="H187" s="28"/>
      <c r="I187" s="28"/>
      <c r="J187" s="27"/>
      <c r="K187" s="29">
        <f>SUM(K184:K186)</f>
        <v>48680.63556</v>
      </c>
      <c r="L187" s="29">
        <f t="shared" ref="L187:L190" si="112">K187/(E187/100000)</f>
        <v>302.5124083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64873.0</v>
      </c>
      <c r="E188" s="59">
        <v>2.0747135E7</v>
      </c>
      <c r="F188" s="58">
        <v>312.7</v>
      </c>
      <c r="G188" s="29"/>
      <c r="H188" s="28"/>
      <c r="I188" s="28"/>
      <c r="J188" s="27"/>
      <c r="K188" s="29">
        <f>SUM(K187,K183,K179,K175)</f>
        <v>64873</v>
      </c>
      <c r="L188" s="29">
        <f t="shared" si="112"/>
        <v>312.6841369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66.0</v>
      </c>
      <c r="E189" s="57">
        <v>104330.0</v>
      </c>
      <c r="F189" s="56">
        <v>63.3</v>
      </c>
      <c r="G189" s="27"/>
      <c r="H189" s="28"/>
      <c r="I189" s="28">
        <f>I192-I190</f>
        <v>166.38</v>
      </c>
      <c r="J189" s="27"/>
      <c r="K189" s="29">
        <f>D189+I189</f>
        <v>232.38</v>
      </c>
      <c r="L189" s="29">
        <f t="shared" si="112"/>
        <v>222.7355507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1305.0</v>
      </c>
      <c r="E190" s="57">
        <v>165301.0</v>
      </c>
      <c r="F190" s="56">
        <v>789.5</v>
      </c>
      <c r="G190" s="27">
        <v>1.42</v>
      </c>
      <c r="H190" s="28">
        <f>D190*G190</f>
        <v>1853.1</v>
      </c>
      <c r="I190" s="28">
        <f>H190-D190</f>
        <v>548.1</v>
      </c>
      <c r="J190" s="27"/>
      <c r="K190" s="29">
        <f>H190</f>
        <v>1853.1</v>
      </c>
      <c r="L190" s="29">
        <f t="shared" si="112"/>
        <v>1121.04585</v>
      </c>
      <c r="M190" s="29">
        <f>L202*(E190/100000)</f>
        <v>802.9540239</v>
      </c>
      <c r="N190" s="27">
        <f>K190-M190</f>
        <v>1050.145976</v>
      </c>
      <c r="O190" s="42">
        <v>52.0</v>
      </c>
      <c r="P190" s="46">
        <v>30.3</v>
      </c>
      <c r="Q190" s="28">
        <f>N190*P190</f>
        <v>31819.42308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1374.0</v>
      </c>
      <c r="E192" s="59">
        <v>269631.0</v>
      </c>
      <c r="F192" s="58">
        <v>509.6</v>
      </c>
      <c r="G192" s="29">
        <v>1.52</v>
      </c>
      <c r="H192" s="28">
        <f>D192*G192</f>
        <v>2088.48</v>
      </c>
      <c r="I192" s="28">
        <f>H192-D192</f>
        <v>714.48</v>
      </c>
      <c r="J192" s="27"/>
      <c r="K192" s="29">
        <f>SUM(K189:K191)</f>
        <v>2088.48</v>
      </c>
      <c r="L192" s="29">
        <f t="shared" ref="L192:L194" si="113">K192/(E192/100000)</f>
        <v>774.5696897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62.0</v>
      </c>
      <c r="E193" s="57">
        <v>48401.0</v>
      </c>
      <c r="F193" s="56">
        <v>128.1</v>
      </c>
      <c r="G193" s="27"/>
      <c r="H193" s="28"/>
      <c r="I193" s="28"/>
      <c r="J193" s="27">
        <f t="shared" ref="J193:J194" si="114">(0.5/48.7)*I189</f>
        <v>1.708213552</v>
      </c>
      <c r="K193" s="29">
        <f t="shared" ref="K193:K194" si="115">D193-J193</f>
        <v>60.29178645</v>
      </c>
      <c r="L193" s="29">
        <f t="shared" si="113"/>
        <v>124.567233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2636.0</v>
      </c>
      <c r="E194" s="57">
        <v>1270321.0</v>
      </c>
      <c r="F194" s="56">
        <v>207.5</v>
      </c>
      <c r="G194" s="27"/>
      <c r="H194" s="28"/>
      <c r="I194" s="28"/>
      <c r="J194" s="27">
        <f t="shared" si="114"/>
        <v>5.627310062</v>
      </c>
      <c r="K194" s="29">
        <f t="shared" si="115"/>
        <v>2630.37269</v>
      </c>
      <c r="L194" s="29">
        <f t="shared" si="113"/>
        <v>207.0636233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16.0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16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2714.0</v>
      </c>
      <c r="E196" s="59">
        <v>1318722.0</v>
      </c>
      <c r="F196" s="58">
        <v>205.8</v>
      </c>
      <c r="G196" s="29"/>
      <c r="H196" s="28"/>
      <c r="I196" s="28"/>
      <c r="J196" s="27"/>
      <c r="K196" s="29">
        <f>SUM(K193:K195)</f>
        <v>2706.664476</v>
      </c>
      <c r="L196" s="29">
        <f t="shared" ref="L196:L198" si="116">K196/(E196/100000)</f>
        <v>205.2490575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193.0</v>
      </c>
      <c r="E197" s="57">
        <v>153114.0</v>
      </c>
      <c r="F197" s="56">
        <v>126.0</v>
      </c>
      <c r="G197" s="27"/>
      <c r="H197" s="28"/>
      <c r="I197" s="28"/>
      <c r="J197" s="27">
        <f t="shared" ref="J197:J198" si="117">(3.6/48.7)*I189</f>
        <v>12.29913758</v>
      </c>
      <c r="K197" s="29">
        <f t="shared" ref="K197:K198" si="118">D197-J197</f>
        <v>180.7008624</v>
      </c>
      <c r="L197" s="29">
        <f t="shared" si="116"/>
        <v>118.0172045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18593.0</v>
      </c>
      <c r="E198" s="57">
        <v>2639326.0</v>
      </c>
      <c r="F198" s="56">
        <v>704.5</v>
      </c>
      <c r="G198" s="27"/>
      <c r="H198" s="28"/>
      <c r="I198" s="28"/>
      <c r="J198" s="27">
        <f t="shared" si="117"/>
        <v>40.51663244</v>
      </c>
      <c r="K198" s="29">
        <f t="shared" si="118"/>
        <v>18552.48337</v>
      </c>
      <c r="L198" s="29">
        <f t="shared" si="116"/>
        <v>702.925041</v>
      </c>
      <c r="M198" s="29">
        <f>L202*(E198/100000)</f>
        <v>12820.59656</v>
      </c>
      <c r="N198" s="27">
        <f>K198-M198</f>
        <v>5731.886807</v>
      </c>
      <c r="O198" s="42">
        <v>52.0</v>
      </c>
      <c r="P198" s="46">
        <v>30.3</v>
      </c>
      <c r="Q198" s="28">
        <f>N198*P198</f>
        <v>173676.1703</v>
      </c>
    </row>
    <row r="199">
      <c r="A199" s="32"/>
      <c r="B199" s="32"/>
      <c r="C199" s="24" t="s">
        <v>42</v>
      </c>
      <c r="D199" s="56">
        <v>102.0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102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18888.0</v>
      </c>
      <c r="E200" s="59">
        <v>2792440.0</v>
      </c>
      <c r="F200" s="58">
        <v>676.4</v>
      </c>
      <c r="G200" s="29"/>
      <c r="H200" s="28"/>
      <c r="I200" s="28"/>
      <c r="J200" s="27"/>
      <c r="K200" s="29">
        <f>SUM(K197:K199)</f>
        <v>18835.18423</v>
      </c>
      <c r="L200" s="29">
        <f t="shared" ref="L200:L202" si="119">K200/(E200/100000)</f>
        <v>674.5063181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10421.0</v>
      </c>
      <c r="E201" s="57">
        <v>2958803.0</v>
      </c>
      <c r="F201" s="56">
        <v>352.2</v>
      </c>
      <c r="G201" s="27"/>
      <c r="H201" s="28"/>
      <c r="I201" s="28"/>
      <c r="J201" s="27">
        <f t="shared" ref="J201:J202" si="120">(44.6/48.7)*I189</f>
        <v>152.3726489</v>
      </c>
      <c r="K201" s="29">
        <f t="shared" ref="K201:K202" si="121">D201-J201</f>
        <v>10268.62735</v>
      </c>
      <c r="L201" s="29">
        <f t="shared" si="119"/>
        <v>347.0534318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66297.0</v>
      </c>
      <c r="E202" s="57">
        <v>1.3544968E7</v>
      </c>
      <c r="F202" s="56">
        <v>489.5</v>
      </c>
      <c r="G202" s="27"/>
      <c r="H202" s="28"/>
      <c r="I202" s="28"/>
      <c r="J202" s="27">
        <f t="shared" si="120"/>
        <v>501.9560575</v>
      </c>
      <c r="K202" s="29">
        <f t="shared" si="121"/>
        <v>65795.04394</v>
      </c>
      <c r="L202" s="29">
        <f t="shared" si="119"/>
        <v>485.7526717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270.0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270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76988.0</v>
      </c>
      <c r="E204" s="59">
        <v>1.6503771E7</v>
      </c>
      <c r="F204" s="58">
        <v>466.5</v>
      </c>
      <c r="G204" s="29"/>
      <c r="H204" s="28"/>
      <c r="I204" s="28"/>
      <c r="J204" s="27"/>
      <c r="K204" s="29">
        <f>SUM(K201:K203)</f>
        <v>76333.67129</v>
      </c>
      <c r="L204" s="29">
        <f t="shared" ref="L204:L207" si="122">K204/(E204/100000)</f>
        <v>462.5226034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99964.0</v>
      </c>
      <c r="E205" s="59">
        <v>2.0884564E7</v>
      </c>
      <c r="F205" s="58">
        <v>478.7</v>
      </c>
      <c r="G205" s="29"/>
      <c r="H205" s="28"/>
      <c r="I205" s="28"/>
      <c r="J205" s="27"/>
      <c r="K205" s="29">
        <f>SUM(K204,K200,K196,K192)</f>
        <v>99964</v>
      </c>
      <c r="L205" s="29">
        <f t="shared" si="122"/>
        <v>478.6501648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92.0</v>
      </c>
      <c r="E206" s="57">
        <v>87599.0</v>
      </c>
      <c r="F206" s="56">
        <v>105.0</v>
      </c>
      <c r="G206" s="27"/>
      <c r="H206" s="28"/>
      <c r="I206" s="28">
        <f>I209-I207</f>
        <v>213.62</v>
      </c>
      <c r="J206" s="27"/>
      <c r="K206" s="29">
        <f>D206+I206</f>
        <v>305.62</v>
      </c>
      <c r="L206" s="29">
        <f t="shared" si="122"/>
        <v>348.8852612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1760.0</v>
      </c>
      <c r="E207" s="57">
        <v>174263.0</v>
      </c>
      <c r="F207" s="60">
        <v>1010.0</v>
      </c>
      <c r="G207" s="27">
        <v>1.28</v>
      </c>
      <c r="H207" s="28">
        <f>D207*G207</f>
        <v>2252.8</v>
      </c>
      <c r="I207" s="28">
        <f>H207-D207</f>
        <v>492.8</v>
      </c>
      <c r="J207" s="27"/>
      <c r="K207" s="29">
        <f>H207</f>
        <v>2252.8</v>
      </c>
      <c r="L207" s="29">
        <f t="shared" si="122"/>
        <v>1292.758646</v>
      </c>
      <c r="M207" s="29">
        <f>L219*(E207/100000)</f>
        <v>1282.344936</v>
      </c>
      <c r="N207" s="27">
        <f>K207-M207</f>
        <v>970.4550643</v>
      </c>
      <c r="O207" s="42">
        <v>57.0</v>
      </c>
      <c r="P207" s="46">
        <v>26.1</v>
      </c>
      <c r="Q207" s="28">
        <f>N207*P207</f>
        <v>25328.87718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1859.0</v>
      </c>
      <c r="E209" s="59">
        <v>261862.0</v>
      </c>
      <c r="F209" s="58">
        <v>709.9</v>
      </c>
      <c r="G209" s="29">
        <v>1.38</v>
      </c>
      <c r="H209" s="28">
        <f>D209*G209</f>
        <v>2565.42</v>
      </c>
      <c r="I209" s="28">
        <f>H209-D209</f>
        <v>706.42</v>
      </c>
      <c r="J209" s="27"/>
      <c r="K209" s="29">
        <f>SUM(K206:K208)</f>
        <v>2565.42</v>
      </c>
      <c r="L209" s="29">
        <f t="shared" ref="L209:L211" si="123">K209/(E209/100000)</f>
        <v>979.6839557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84.0</v>
      </c>
      <c r="E210" s="57">
        <v>40690.0</v>
      </c>
      <c r="F210" s="56">
        <v>206.4</v>
      </c>
      <c r="G210" s="27"/>
      <c r="H210" s="28"/>
      <c r="I210" s="28"/>
      <c r="J210" s="27">
        <f t="shared" ref="J210:J211" si="124">(0.5/48.7)*I206</f>
        <v>2.193223819</v>
      </c>
      <c r="K210" s="29">
        <f t="shared" ref="K210:K211" si="125">D210-J210</f>
        <v>81.80677618</v>
      </c>
      <c r="L210" s="29">
        <f t="shared" si="123"/>
        <v>201.0488478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3858.0</v>
      </c>
      <c r="E211" s="57">
        <v>1174022.0</v>
      </c>
      <c r="F211" s="56">
        <v>328.6</v>
      </c>
      <c r="G211" s="27"/>
      <c r="H211" s="28"/>
      <c r="I211" s="28"/>
      <c r="J211" s="27">
        <f t="shared" si="124"/>
        <v>5.059548255</v>
      </c>
      <c r="K211" s="29">
        <f t="shared" si="125"/>
        <v>3852.940452</v>
      </c>
      <c r="L211" s="29">
        <f t="shared" si="123"/>
        <v>328.1829856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3975.0</v>
      </c>
      <c r="E213" s="59">
        <v>1214712.0</v>
      </c>
      <c r="F213" s="58">
        <v>327.2</v>
      </c>
      <c r="G213" s="29"/>
      <c r="H213" s="28"/>
      <c r="I213" s="28"/>
      <c r="J213" s="27"/>
      <c r="K213" s="29">
        <f>SUM(K210:K212)</f>
        <v>3967.747228</v>
      </c>
      <c r="L213" s="29">
        <f t="shared" ref="L213:L215" si="126">K213/(E213/100000)</f>
        <v>326.6409839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250.0</v>
      </c>
      <c r="E214" s="57">
        <v>128073.0</v>
      </c>
      <c r="F214" s="56">
        <v>195.2</v>
      </c>
      <c r="G214" s="27"/>
      <c r="H214" s="28"/>
      <c r="I214" s="28"/>
      <c r="J214" s="27">
        <f t="shared" ref="J214:J215" si="127">(3.6/48.7)*I206</f>
        <v>15.7912115</v>
      </c>
      <c r="K214" s="29">
        <f t="shared" ref="K214:K215" si="128">D214-J214</f>
        <v>234.2087885</v>
      </c>
      <c r="L214" s="29">
        <f t="shared" si="126"/>
        <v>182.8713222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28482.0</v>
      </c>
      <c r="E215" s="57">
        <v>2653390.0</v>
      </c>
      <c r="F215" s="60">
        <v>1073.4</v>
      </c>
      <c r="G215" s="27"/>
      <c r="H215" s="28"/>
      <c r="I215" s="28"/>
      <c r="J215" s="29">
        <f t="shared" si="127"/>
        <v>36.42874743</v>
      </c>
      <c r="K215" s="29">
        <f t="shared" si="128"/>
        <v>28445.57125</v>
      </c>
      <c r="L215" s="29">
        <f t="shared" si="126"/>
        <v>1072.046373</v>
      </c>
      <c r="M215" s="29">
        <f>L219*(E215/100000)</f>
        <v>19525.43701</v>
      </c>
      <c r="N215" s="29">
        <f>K215-M215</f>
        <v>8920.134247</v>
      </c>
      <c r="O215" s="42">
        <v>57.0</v>
      </c>
      <c r="P215" s="33">
        <v>26.1</v>
      </c>
      <c r="Q215" s="28">
        <f>N215*P215</f>
        <v>232815.5038</v>
      </c>
    </row>
    <row r="216">
      <c r="A216" s="32"/>
      <c r="B216" s="32"/>
      <c r="C216" s="24" t="s">
        <v>42</v>
      </c>
      <c r="D216" s="56">
        <v>146.0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146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28878.0</v>
      </c>
      <c r="E217" s="59">
        <v>2781463.0</v>
      </c>
      <c r="F217" s="61">
        <v>1038.2</v>
      </c>
      <c r="G217" s="27"/>
      <c r="H217" s="28"/>
      <c r="I217" s="28"/>
      <c r="J217" s="27"/>
      <c r="K217" s="29">
        <f>SUM(K214:K216)</f>
        <v>28825.78004</v>
      </c>
      <c r="L217" s="29">
        <f t="shared" ref="L217:L219" si="129">K217/(E217/100000)</f>
        <v>1036.353172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13494.0</v>
      </c>
      <c r="E218" s="57">
        <v>2493437.0</v>
      </c>
      <c r="F218" s="56">
        <v>541.2</v>
      </c>
      <c r="G218" s="27"/>
      <c r="H218" s="28"/>
      <c r="I218" s="28"/>
      <c r="J218" s="27">
        <f t="shared" ref="J218:J219" si="130">(44.6/48.7)*I206</f>
        <v>195.6355647</v>
      </c>
      <c r="K218" s="29">
        <f t="shared" ref="K218:K219" si="131">D218-J218</f>
        <v>13298.36444</v>
      </c>
      <c r="L218" s="29">
        <f t="shared" si="129"/>
        <v>533.3346876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112226.0</v>
      </c>
      <c r="E219" s="57">
        <v>1.5189511E7</v>
      </c>
      <c r="F219" s="56">
        <v>738.8</v>
      </c>
      <c r="G219" s="27"/>
      <c r="H219" s="28"/>
      <c r="I219" s="28"/>
      <c r="J219" s="27">
        <f t="shared" si="130"/>
        <v>451.3117043</v>
      </c>
      <c r="K219" s="29">
        <f t="shared" si="131"/>
        <v>111774.6883</v>
      </c>
      <c r="L219" s="29">
        <f t="shared" si="129"/>
        <v>735.8675885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531.0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531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126251.0</v>
      </c>
      <c r="E221" s="59">
        <v>1.7682948E7</v>
      </c>
      <c r="F221" s="58">
        <v>714.0</v>
      </c>
      <c r="G221" s="29"/>
      <c r="H221" s="28"/>
      <c r="I221" s="28"/>
      <c r="J221" s="27"/>
      <c r="K221" s="29">
        <f>SUM(K218:K220)</f>
        <v>125604.0527</v>
      </c>
      <c r="L221" s="29">
        <f t="shared" ref="L221:L224" si="132">K221/(E221/100000)</f>
        <v>710.3117237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160963.0</v>
      </c>
      <c r="E222" s="59">
        <v>2.1940985E7</v>
      </c>
      <c r="F222" s="58">
        <v>733.6</v>
      </c>
      <c r="G222" s="29"/>
      <c r="H222" s="28"/>
      <c r="I222" s="28"/>
      <c r="J222" s="27"/>
      <c r="K222" s="29">
        <f>SUM(K221,K217,K213,K209)</f>
        <v>160963</v>
      </c>
      <c r="L222" s="29">
        <f t="shared" si="132"/>
        <v>733.6179301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103.0</v>
      </c>
      <c r="E223" s="57">
        <v>65334.0</v>
      </c>
      <c r="F223" s="56">
        <v>157.7</v>
      </c>
      <c r="G223" s="27"/>
      <c r="H223" s="28"/>
      <c r="I223" s="28">
        <f>I226-I224</f>
        <v>234.34</v>
      </c>
      <c r="J223" s="27"/>
      <c r="K223" s="29">
        <f>D223+I223</f>
        <v>337.34</v>
      </c>
      <c r="L223" s="29">
        <f t="shared" si="132"/>
        <v>516.331466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1895.0</v>
      </c>
      <c r="E224" s="57">
        <v>153173.0</v>
      </c>
      <c r="F224" s="60">
        <v>1237.2</v>
      </c>
      <c r="G224" s="27">
        <v>1.28</v>
      </c>
      <c r="H224" s="28">
        <f>D224*G224</f>
        <v>2425.6</v>
      </c>
      <c r="I224" s="28">
        <f>H224-D224</f>
        <v>530.6</v>
      </c>
      <c r="J224" s="29"/>
      <c r="K224" s="29">
        <f>H224</f>
        <v>2425.6</v>
      </c>
      <c r="L224" s="29">
        <f t="shared" si="132"/>
        <v>1583.568906</v>
      </c>
      <c r="M224" s="29">
        <f>L236*(E224/100000)</f>
        <v>1593.91491</v>
      </c>
      <c r="N224" s="29">
        <f>K224-M224</f>
        <v>831.6850898</v>
      </c>
      <c r="O224" s="42">
        <v>62.0</v>
      </c>
      <c r="P224" s="33">
        <v>22.1</v>
      </c>
      <c r="Q224" s="28">
        <f>N224*P224</f>
        <v>18380.24048</v>
      </c>
    </row>
    <row r="225">
      <c r="A225" s="32"/>
      <c r="B225" s="32"/>
      <c r="C225" s="24" t="s">
        <v>42</v>
      </c>
      <c r="D225" s="56">
        <v>15.0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15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2013.0</v>
      </c>
      <c r="E226" s="59">
        <v>218507.0</v>
      </c>
      <c r="F226" s="58">
        <v>921.3</v>
      </c>
      <c r="G226" s="29">
        <v>1.38</v>
      </c>
      <c r="H226" s="28">
        <f>D226*G226</f>
        <v>2777.94</v>
      </c>
      <c r="I226" s="28">
        <f>H226-D226</f>
        <v>764.94</v>
      </c>
      <c r="J226" s="27"/>
      <c r="K226" s="29">
        <f>SUM(K223:K225)</f>
        <v>2777.94</v>
      </c>
      <c r="L226" s="29">
        <f t="shared" ref="L226:L228" si="133">K226/(E226/100000)</f>
        <v>1271.327692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90.0</v>
      </c>
      <c r="E227" s="57">
        <v>30168.0</v>
      </c>
      <c r="F227" s="56">
        <v>298.3</v>
      </c>
      <c r="G227" s="27"/>
      <c r="H227" s="28"/>
      <c r="I227" s="28"/>
      <c r="J227" s="27">
        <f t="shared" ref="J227:J228" si="134">(0.5/48.7)*I223</f>
        <v>2.405954825</v>
      </c>
      <c r="K227" s="29">
        <f t="shared" ref="K227:K228" si="135">D227-J227</f>
        <v>87.59404517</v>
      </c>
      <c r="L227" s="29">
        <f t="shared" si="133"/>
        <v>290.3541672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5130.0</v>
      </c>
      <c r="E228" s="57">
        <v>1054279.0</v>
      </c>
      <c r="F228" s="56">
        <v>486.6</v>
      </c>
      <c r="G228" s="27"/>
      <c r="H228" s="28"/>
      <c r="I228" s="28"/>
      <c r="J228" s="27">
        <f t="shared" si="134"/>
        <v>5.447638604</v>
      </c>
      <c r="K228" s="29">
        <f t="shared" si="135"/>
        <v>5124.552361</v>
      </c>
      <c r="L228" s="29">
        <f t="shared" si="133"/>
        <v>486.0717477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47.0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47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5267.0</v>
      </c>
      <c r="E230" s="59">
        <v>1084447.0</v>
      </c>
      <c r="F230" s="58">
        <v>485.7</v>
      </c>
      <c r="G230" s="29"/>
      <c r="H230" s="28"/>
      <c r="I230" s="28"/>
      <c r="J230" s="27"/>
      <c r="K230" s="29">
        <f>SUM(K227:K229)</f>
        <v>5259.146407</v>
      </c>
      <c r="L230" s="29">
        <f t="shared" ref="L230:L232" si="136">K230/(E230/100000)</f>
        <v>484.9611283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295.0</v>
      </c>
      <c r="E231" s="57">
        <v>100350.0</v>
      </c>
      <c r="F231" s="56">
        <v>294.0</v>
      </c>
      <c r="G231" s="27"/>
      <c r="H231" s="28"/>
      <c r="I231" s="28"/>
      <c r="J231" s="27">
        <f t="shared" ref="J231:J232" si="137">(3.6/48.7)*I223</f>
        <v>17.32287474</v>
      </c>
      <c r="K231" s="29">
        <f t="shared" ref="K231:K232" si="138">D231-J231</f>
        <v>277.6771253</v>
      </c>
      <c r="L231" s="29">
        <f t="shared" si="136"/>
        <v>276.708645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36718.0</v>
      </c>
      <c r="E232" s="57">
        <v>2320833.0</v>
      </c>
      <c r="F232" s="60">
        <v>1582.1</v>
      </c>
      <c r="G232" s="27"/>
      <c r="H232" s="28"/>
      <c r="I232" s="28"/>
      <c r="J232" s="29">
        <f t="shared" si="137"/>
        <v>39.22299795</v>
      </c>
      <c r="K232" s="29">
        <f t="shared" si="138"/>
        <v>36678.777</v>
      </c>
      <c r="L232" s="29">
        <f t="shared" si="136"/>
        <v>1580.414317</v>
      </c>
      <c r="M232" s="29">
        <f>L236*(E232/100000)</f>
        <v>24150.53778</v>
      </c>
      <c r="N232" s="29">
        <f>K232-M232</f>
        <v>12528.23923</v>
      </c>
      <c r="O232" s="42">
        <v>62.0</v>
      </c>
      <c r="P232" s="33">
        <v>22.1</v>
      </c>
      <c r="Q232" s="28">
        <f>N232*P232</f>
        <v>276874.0869</v>
      </c>
    </row>
    <row r="233">
      <c r="A233" s="32"/>
      <c r="B233" s="32"/>
      <c r="C233" s="24" t="s">
        <v>42</v>
      </c>
      <c r="D233" s="56">
        <v>191.0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191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37204.0</v>
      </c>
      <c r="E234" s="59">
        <v>2421183.0</v>
      </c>
      <c r="F234" s="61">
        <v>1536.6</v>
      </c>
      <c r="G234" s="27"/>
      <c r="H234" s="28"/>
      <c r="I234" s="28"/>
      <c r="J234" s="27"/>
      <c r="K234" s="29">
        <f>SUM(K231:K233)</f>
        <v>37147.45413</v>
      </c>
      <c r="L234" s="29">
        <f t="shared" ref="L234:L236" si="139">K234/(E234/100000)</f>
        <v>1534.268749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15599.0</v>
      </c>
      <c r="E235" s="57">
        <v>1944782.0</v>
      </c>
      <c r="F235" s="56">
        <v>802.1</v>
      </c>
      <c r="G235" s="27"/>
      <c r="H235" s="28"/>
      <c r="I235" s="28"/>
      <c r="J235" s="27">
        <f t="shared" ref="J235:J236" si="140">(44.6/48.7)*I223</f>
        <v>214.6111704</v>
      </c>
      <c r="K235" s="29">
        <f t="shared" ref="K235:K236" si="141">D235-J235</f>
        <v>15384.38883</v>
      </c>
      <c r="L235" s="29">
        <f t="shared" si="139"/>
        <v>791.0598118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153066.0</v>
      </c>
      <c r="E236" s="57">
        <v>1.4662732E7</v>
      </c>
      <c r="F236" s="60">
        <v>1043.9</v>
      </c>
      <c r="G236" s="27"/>
      <c r="H236" s="28"/>
      <c r="I236" s="28"/>
      <c r="J236" s="29">
        <f t="shared" si="140"/>
        <v>485.9293634</v>
      </c>
      <c r="K236" s="29">
        <f t="shared" si="141"/>
        <v>152580.0706</v>
      </c>
      <c r="L236" s="29">
        <f t="shared" si="139"/>
        <v>1040.597827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724.0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724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169389.0</v>
      </c>
      <c r="E238" s="59">
        <v>1.6607514E7</v>
      </c>
      <c r="F238" s="61">
        <v>1020.0</v>
      </c>
      <c r="G238" s="27"/>
      <c r="H238" s="28"/>
      <c r="I238" s="28"/>
      <c r="J238" s="27"/>
      <c r="K238" s="29">
        <f>SUM(K235:K237)</f>
        <v>168688.4595</v>
      </c>
      <c r="L238" s="29">
        <f t="shared" ref="L238:L241" si="142">K238/(E238/100000)</f>
        <v>1015.735766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213873.0</v>
      </c>
      <c r="E239" s="59">
        <v>2.0331651E7</v>
      </c>
      <c r="F239" s="61">
        <v>1051.9</v>
      </c>
      <c r="G239" s="27"/>
      <c r="H239" s="28"/>
      <c r="I239" s="28"/>
      <c r="J239" s="27"/>
      <c r="K239" s="29">
        <f>SUM(K238,K234,K230,K226)</f>
        <v>213873</v>
      </c>
      <c r="L239" s="29">
        <f t="shared" si="142"/>
        <v>1051.92146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122.0</v>
      </c>
      <c r="E240" s="57">
        <v>43015.0</v>
      </c>
      <c r="F240" s="56">
        <v>283.6</v>
      </c>
      <c r="G240" s="27"/>
      <c r="H240" s="28"/>
      <c r="I240" s="28">
        <f>I243-I241</f>
        <v>238.25</v>
      </c>
      <c r="J240" s="27"/>
      <c r="K240" s="29">
        <f>D240+I240</f>
        <v>360.25</v>
      </c>
      <c r="L240" s="29">
        <f t="shared" si="142"/>
        <v>837.498547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2002.0</v>
      </c>
      <c r="E241" s="57">
        <v>118248.0</v>
      </c>
      <c r="F241" s="60">
        <v>1693.1</v>
      </c>
      <c r="G241" s="27">
        <v>1.49</v>
      </c>
      <c r="H241" s="28">
        <f>D241*G241</f>
        <v>2982.98</v>
      </c>
      <c r="I241" s="28">
        <f>H241-D241</f>
        <v>980.98</v>
      </c>
      <c r="J241" s="29"/>
      <c r="K241" s="29">
        <f>H241</f>
        <v>2982.98</v>
      </c>
      <c r="L241" s="29">
        <f t="shared" si="142"/>
        <v>2522.647318</v>
      </c>
      <c r="M241" s="29">
        <f>L253*(E241/100000)</f>
        <v>1716.11101</v>
      </c>
      <c r="N241" s="29">
        <f>K241-M241</f>
        <v>1266.86899</v>
      </c>
      <c r="O241" s="42">
        <v>67.0</v>
      </c>
      <c r="P241" s="33">
        <v>18.25</v>
      </c>
      <c r="Q241" s="28">
        <f>N241*P241</f>
        <v>23120.35907</v>
      </c>
    </row>
    <row r="242">
      <c r="A242" s="32"/>
      <c r="B242" s="32"/>
      <c r="C242" s="24" t="s">
        <v>42</v>
      </c>
      <c r="D242" s="56">
        <v>15.0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15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2139.0</v>
      </c>
      <c r="E243" s="59">
        <v>161263.0</v>
      </c>
      <c r="F243" s="61">
        <v>1326.4</v>
      </c>
      <c r="G243" s="27">
        <v>1.57</v>
      </c>
      <c r="H243" s="28">
        <f>D243*G243</f>
        <v>3358.23</v>
      </c>
      <c r="I243" s="28">
        <f>H243-D243</f>
        <v>1219.23</v>
      </c>
      <c r="J243" s="27"/>
      <c r="K243" s="29">
        <f>SUM(K240:K242)</f>
        <v>3358.23</v>
      </c>
      <c r="L243" s="29">
        <f t="shared" ref="L243:L245" si="143">K243/(E243/100000)</f>
        <v>2082.455368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112.0</v>
      </c>
      <c r="E244" s="57">
        <v>20787.0</v>
      </c>
      <c r="F244" s="56">
        <v>538.8</v>
      </c>
      <c r="G244" s="27"/>
      <c r="H244" s="28"/>
      <c r="I244" s="28"/>
      <c r="J244" s="27">
        <f t="shared" ref="J244:J245" si="144">(0.5/48.7)*I240</f>
        <v>2.446098563</v>
      </c>
      <c r="K244" s="29">
        <f t="shared" ref="K244:K245" si="145">D244-J244</f>
        <v>109.5539014</v>
      </c>
      <c r="L244" s="29">
        <f t="shared" si="143"/>
        <v>527.0308435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6356.0</v>
      </c>
      <c r="E245" s="57">
        <v>873999.0</v>
      </c>
      <c r="F245" s="56">
        <v>727.2</v>
      </c>
      <c r="G245" s="27"/>
      <c r="H245" s="28"/>
      <c r="I245" s="28"/>
      <c r="J245" s="27">
        <f t="shared" si="144"/>
        <v>10.07166324</v>
      </c>
      <c r="K245" s="29">
        <f t="shared" si="145"/>
        <v>6345.928337</v>
      </c>
      <c r="L245" s="29">
        <f t="shared" si="143"/>
        <v>726.0795878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6511.0</v>
      </c>
      <c r="E247" s="59">
        <v>894786.0</v>
      </c>
      <c r="F247" s="58">
        <v>727.7</v>
      </c>
      <c r="G247" s="29"/>
      <c r="H247" s="28"/>
      <c r="I247" s="28"/>
      <c r="J247" s="27"/>
      <c r="K247" s="29">
        <f>SUM(K244:K246)</f>
        <v>6498.482238</v>
      </c>
      <c r="L247" s="29">
        <f t="shared" ref="L247:L249" si="146">K247/(E247/100000)</f>
        <v>726.2610544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277.0</v>
      </c>
      <c r="E248" s="57">
        <v>71215.0</v>
      </c>
      <c r="F248" s="56">
        <v>389.0</v>
      </c>
      <c r="G248" s="27"/>
      <c r="H248" s="28"/>
      <c r="I248" s="28"/>
      <c r="J248" s="27">
        <f t="shared" ref="J248:J249" si="147">(3.6/48.7)*I240</f>
        <v>17.61190965</v>
      </c>
      <c r="K248" s="29">
        <f t="shared" ref="K248:K249" si="148">D248-J248</f>
        <v>259.3880903</v>
      </c>
      <c r="L248" s="29">
        <f t="shared" si="146"/>
        <v>364.2323813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38919.0</v>
      </c>
      <c r="E249" s="57">
        <v>1781906.0</v>
      </c>
      <c r="F249" s="60">
        <v>2184.1</v>
      </c>
      <c r="G249" s="27"/>
      <c r="H249" s="28"/>
      <c r="I249" s="28"/>
      <c r="J249" s="29">
        <f t="shared" si="147"/>
        <v>72.51597536</v>
      </c>
      <c r="K249" s="29">
        <f t="shared" si="148"/>
        <v>38846.48402</v>
      </c>
      <c r="L249" s="29">
        <f t="shared" si="146"/>
        <v>2180.052372</v>
      </c>
      <c r="M249" s="29">
        <f>L253*(E249/100000)</f>
        <v>25860.46703</v>
      </c>
      <c r="N249" s="29">
        <f>K249-M249</f>
        <v>12986.01699</v>
      </c>
      <c r="O249" s="42">
        <v>67.0</v>
      </c>
      <c r="P249" s="33">
        <v>18.25</v>
      </c>
      <c r="Q249" s="28">
        <f>N249*P249</f>
        <v>236994.8102</v>
      </c>
    </row>
    <row r="250">
      <c r="A250" s="32"/>
      <c r="B250" s="32"/>
      <c r="C250" s="24" t="s">
        <v>42</v>
      </c>
      <c r="D250" s="56">
        <v>199.0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199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39395.0</v>
      </c>
      <c r="E251" s="59">
        <v>1853121.0</v>
      </c>
      <c r="F251" s="61">
        <v>2125.9</v>
      </c>
      <c r="G251" s="27"/>
      <c r="H251" s="28"/>
      <c r="I251" s="28"/>
      <c r="J251" s="27"/>
      <c r="K251" s="29">
        <f>SUM(K248:K250)</f>
        <v>39304.87211</v>
      </c>
      <c r="L251" s="29">
        <f t="shared" ref="L251:L253" si="149">K251/(E251/100000)</f>
        <v>2121.009482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16543.0</v>
      </c>
      <c r="E252" s="57">
        <v>1431013.0</v>
      </c>
      <c r="F252" s="60">
        <v>1156.0</v>
      </c>
      <c r="G252" s="27"/>
      <c r="H252" s="28"/>
      <c r="I252" s="28"/>
      <c r="J252" s="29">
        <f t="shared" ref="J252:J253" si="150">(44.6/48.7)*I240</f>
        <v>218.1919918</v>
      </c>
      <c r="K252" s="29">
        <f t="shared" ref="K252:K253" si="151">D252-J252</f>
        <v>16324.80801</v>
      </c>
      <c r="L252" s="29">
        <f t="shared" si="149"/>
        <v>1140.786842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185889.0</v>
      </c>
      <c r="E253" s="57">
        <v>1.274671E7</v>
      </c>
      <c r="F253" s="60">
        <v>1458.3</v>
      </c>
      <c r="G253" s="27"/>
      <c r="H253" s="28"/>
      <c r="I253" s="28"/>
      <c r="J253" s="29">
        <f t="shared" si="150"/>
        <v>898.3923614</v>
      </c>
      <c r="K253" s="29">
        <f t="shared" si="151"/>
        <v>184990.6076</v>
      </c>
      <c r="L253" s="29">
        <f t="shared" si="149"/>
        <v>1451.281214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769.0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769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203201.0</v>
      </c>
      <c r="E255" s="59">
        <v>1.4177723E7</v>
      </c>
      <c r="F255" s="61">
        <v>1433.2</v>
      </c>
      <c r="G255" s="27"/>
      <c r="H255" s="28"/>
      <c r="I255" s="28"/>
      <c r="J255" s="27"/>
      <c r="K255" s="29">
        <f>SUM(K252:K254)</f>
        <v>202084.4156</v>
      </c>
      <c r="L255" s="29">
        <f t="shared" ref="L255:L258" si="152">K255/(E255/100000)</f>
        <v>1425.365806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251246.0</v>
      </c>
      <c r="E256" s="59">
        <v>1.7086893E7</v>
      </c>
      <c r="F256" s="61">
        <v>1470.4</v>
      </c>
      <c r="G256" s="27"/>
      <c r="H256" s="28"/>
      <c r="I256" s="28"/>
      <c r="J256" s="27"/>
      <c r="K256" s="29">
        <f>SUM(K255,K251,K247,K243)</f>
        <v>251246</v>
      </c>
      <c r="L256" s="29">
        <f t="shared" si="152"/>
        <v>1470.401904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97.0</v>
      </c>
      <c r="E257" s="57">
        <v>27687.0</v>
      </c>
      <c r="F257" s="56">
        <v>350.3</v>
      </c>
      <c r="G257" s="27"/>
      <c r="H257" s="28"/>
      <c r="I257" s="28">
        <f>I260-I258</f>
        <v>217.51</v>
      </c>
      <c r="J257" s="27"/>
      <c r="K257" s="29">
        <f>D257+I257</f>
        <v>314.51</v>
      </c>
      <c r="L257" s="29">
        <f t="shared" si="152"/>
        <v>1135.948279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1985.0</v>
      </c>
      <c r="E258" s="57">
        <v>84245.0</v>
      </c>
      <c r="F258" s="60">
        <v>2356.2</v>
      </c>
      <c r="G258" s="27">
        <v>1.49</v>
      </c>
      <c r="H258" s="28">
        <f>D258*G258</f>
        <v>2957.65</v>
      </c>
      <c r="I258" s="28">
        <f>H258-D258</f>
        <v>972.65</v>
      </c>
      <c r="J258" s="29"/>
      <c r="K258" s="29">
        <f>H258</f>
        <v>2957.65</v>
      </c>
      <c r="L258" s="29">
        <f t="shared" si="152"/>
        <v>3510.772153</v>
      </c>
      <c r="M258" s="29">
        <f>L270*(E258/100000)</f>
        <v>1852.032668</v>
      </c>
      <c r="N258" s="29">
        <f>K258-M258</f>
        <v>1105.617332</v>
      </c>
      <c r="O258" s="42">
        <v>72.0</v>
      </c>
      <c r="P258" s="33">
        <v>14.55</v>
      </c>
      <c r="Q258" s="28">
        <f>N258*P258</f>
        <v>16086.73218</v>
      </c>
    </row>
    <row r="259">
      <c r="A259" s="32"/>
      <c r="B259" s="32"/>
      <c r="C259" s="24" t="s">
        <v>42</v>
      </c>
      <c r="D259" s="56">
        <v>6.0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6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2088.0</v>
      </c>
      <c r="E260" s="59">
        <v>111932.0</v>
      </c>
      <c r="F260" s="61">
        <v>1865.4</v>
      </c>
      <c r="G260" s="27">
        <v>1.57</v>
      </c>
      <c r="H260" s="28">
        <f>D260*G260</f>
        <v>3278.16</v>
      </c>
      <c r="I260" s="28">
        <f>H260-D260</f>
        <v>1190.16</v>
      </c>
      <c r="J260" s="27"/>
      <c r="K260" s="29">
        <f>SUM(K257:K259)</f>
        <v>3278.16</v>
      </c>
      <c r="L260" s="29">
        <f t="shared" ref="L260:L262" si="153">K260/(E260/100000)</f>
        <v>2928.706715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99.0</v>
      </c>
      <c r="E261" s="57">
        <v>13792.0</v>
      </c>
      <c r="F261" s="56">
        <v>717.8</v>
      </c>
      <c r="G261" s="27"/>
      <c r="H261" s="28"/>
      <c r="I261" s="28"/>
      <c r="J261" s="27">
        <f t="shared" ref="J261:J262" si="154">(0.5/48.7)*I257</f>
        <v>2.233162218</v>
      </c>
      <c r="K261" s="29">
        <f t="shared" ref="K261:K262" si="155">D261-J261</f>
        <v>96.76683778</v>
      </c>
      <c r="L261" s="29">
        <f t="shared" si="153"/>
        <v>701.6157032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7084.0</v>
      </c>
      <c r="E262" s="57">
        <v>634768.0</v>
      </c>
      <c r="F262" s="60">
        <v>1116.0</v>
      </c>
      <c r="G262" s="27"/>
      <c r="H262" s="28"/>
      <c r="I262" s="28"/>
      <c r="J262" s="29">
        <f t="shared" si="154"/>
        <v>9.98613963</v>
      </c>
      <c r="K262" s="29">
        <f t="shared" si="155"/>
        <v>7074.01386</v>
      </c>
      <c r="L262" s="29">
        <f t="shared" si="153"/>
        <v>1114.425091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49.0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49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7232.0</v>
      </c>
      <c r="E264" s="59">
        <v>648560.0</v>
      </c>
      <c r="F264" s="61">
        <v>1115.1</v>
      </c>
      <c r="G264" s="27"/>
      <c r="H264" s="28"/>
      <c r="I264" s="28"/>
      <c r="J264" s="27"/>
      <c r="K264" s="29">
        <f>SUM(K261:K263)</f>
        <v>7219.780698</v>
      </c>
      <c r="L264" s="29">
        <f t="shared" ref="L264:L266" si="156">K264/(E264/100000)</f>
        <v>1113.201662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302.0</v>
      </c>
      <c r="E265" s="57">
        <v>48282.0</v>
      </c>
      <c r="F265" s="56">
        <v>625.5</v>
      </c>
      <c r="G265" s="27"/>
      <c r="H265" s="28"/>
      <c r="I265" s="28"/>
      <c r="J265" s="27">
        <f t="shared" ref="J265:J266" si="157">(3.6/48.7)*I257</f>
        <v>16.07876797</v>
      </c>
      <c r="K265" s="29">
        <f t="shared" ref="K265:K266" si="158">D265-J265</f>
        <v>285.921232</v>
      </c>
      <c r="L265" s="29">
        <f t="shared" si="156"/>
        <v>592.1901165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35790.0</v>
      </c>
      <c r="E266" s="57">
        <v>1224760.0</v>
      </c>
      <c r="F266" s="60">
        <v>2922.2</v>
      </c>
      <c r="G266" s="27"/>
      <c r="H266" s="28"/>
      <c r="I266" s="28"/>
      <c r="J266" s="29">
        <f t="shared" si="157"/>
        <v>71.90020534</v>
      </c>
      <c r="K266" s="29">
        <f t="shared" si="158"/>
        <v>35718.09979</v>
      </c>
      <c r="L266" s="29">
        <f t="shared" si="156"/>
        <v>2916.334612</v>
      </c>
      <c r="M266" s="29">
        <f>L270*(E266/100000)</f>
        <v>26924.98701</v>
      </c>
      <c r="N266" s="29">
        <f>K266-M266</f>
        <v>8793.112782</v>
      </c>
      <c r="O266" s="42">
        <v>72.0</v>
      </c>
      <c r="P266" s="33">
        <v>14.55</v>
      </c>
      <c r="Q266" s="28">
        <f>N266*P266</f>
        <v>127939.791</v>
      </c>
    </row>
    <row r="267">
      <c r="A267" s="32"/>
      <c r="B267" s="32"/>
      <c r="C267" s="24" t="s">
        <v>42</v>
      </c>
      <c r="D267" s="56">
        <v>170.0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170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36262.0</v>
      </c>
      <c r="E268" s="59">
        <v>1273042.0</v>
      </c>
      <c r="F268" s="61">
        <v>2848.5</v>
      </c>
      <c r="G268" s="27"/>
      <c r="H268" s="28"/>
      <c r="I268" s="28"/>
      <c r="J268" s="27"/>
      <c r="K268" s="29">
        <f>SUM(K265:K267)</f>
        <v>36174.02103</v>
      </c>
      <c r="L268" s="29">
        <f t="shared" ref="L268:L270" si="159">K268/(E268/100000)</f>
        <v>2841.541837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17881.0</v>
      </c>
      <c r="E269" s="57">
        <v>1026893.0</v>
      </c>
      <c r="F269" s="60">
        <v>1741.3</v>
      </c>
      <c r="G269" s="27"/>
      <c r="H269" s="28"/>
      <c r="I269" s="28"/>
      <c r="J269" s="29">
        <f t="shared" ref="J269:J270" si="160">(44.6/48.7)*I257</f>
        <v>199.1980698</v>
      </c>
      <c r="K269" s="29">
        <f t="shared" ref="K269:K270" si="161">D269-J269</f>
        <v>17681.80193</v>
      </c>
      <c r="L269" s="29">
        <f t="shared" si="159"/>
        <v>1721.87384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228314.0</v>
      </c>
      <c r="E270" s="57">
        <v>1.0344996E7</v>
      </c>
      <c r="F270" s="60">
        <v>2207.0</v>
      </c>
      <c r="G270" s="27"/>
      <c r="H270" s="28"/>
      <c r="I270" s="28"/>
      <c r="J270" s="29">
        <f t="shared" si="160"/>
        <v>890.763655</v>
      </c>
      <c r="K270" s="29">
        <f t="shared" si="161"/>
        <v>227423.2363</v>
      </c>
      <c r="L270" s="29">
        <f t="shared" si="159"/>
        <v>2198.388828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755.0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755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246950.0</v>
      </c>
      <c r="E272" s="59">
        <v>1.1371889E7</v>
      </c>
      <c r="F272" s="61">
        <v>2171.6</v>
      </c>
      <c r="G272" s="27"/>
      <c r="H272" s="28"/>
      <c r="I272" s="28"/>
      <c r="J272" s="27"/>
      <c r="K272" s="29">
        <f>SUM(K269:K271)</f>
        <v>245860.0383</v>
      </c>
      <c r="L272" s="29">
        <f t="shared" ref="L272:L275" si="162">K272/(E272/100000)</f>
        <v>2161.998225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292532.0</v>
      </c>
      <c r="E273" s="59">
        <v>1.3405423E7</v>
      </c>
      <c r="F273" s="61">
        <v>2182.2</v>
      </c>
      <c r="G273" s="27"/>
      <c r="H273" s="28"/>
      <c r="I273" s="28"/>
      <c r="J273" s="27"/>
      <c r="K273" s="29">
        <f>SUM(K272,K268,K264,K260)</f>
        <v>292532</v>
      </c>
      <c r="L273" s="29">
        <f t="shared" si="162"/>
        <v>2182.191491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93.0</v>
      </c>
      <c r="E274" s="57">
        <v>16212.0</v>
      </c>
      <c r="F274" s="56">
        <v>573.6</v>
      </c>
      <c r="G274" s="27"/>
      <c r="H274" s="28"/>
      <c r="I274" s="28">
        <f>I277-I275</f>
        <v>123.12</v>
      </c>
      <c r="J274" s="27"/>
      <c r="K274" s="29">
        <f>D274+I274</f>
        <v>216.12</v>
      </c>
      <c r="L274" s="29">
        <f t="shared" si="162"/>
        <v>1333.086603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1848.0</v>
      </c>
      <c r="E275" s="57">
        <v>53254.0</v>
      </c>
      <c r="F275" s="60">
        <v>3470.2</v>
      </c>
      <c r="G275" s="27">
        <v>1.27</v>
      </c>
      <c r="H275" s="28">
        <f>D275*G275</f>
        <v>2346.96</v>
      </c>
      <c r="I275" s="28">
        <f>H275-D275</f>
        <v>498.96</v>
      </c>
      <c r="J275" s="29"/>
      <c r="K275" s="29">
        <f>H275</f>
        <v>2346.96</v>
      </c>
      <c r="L275" s="29">
        <f t="shared" si="162"/>
        <v>4407.10557</v>
      </c>
      <c r="M275" s="29">
        <f>L287*(E275/100000)</f>
        <v>1888.235822</v>
      </c>
      <c r="N275" s="29">
        <f>K275-M275</f>
        <v>458.7241784</v>
      </c>
      <c r="O275" s="42">
        <v>77.0</v>
      </c>
      <c r="P275" s="33">
        <v>11.25</v>
      </c>
      <c r="Q275" s="28">
        <f>N275*P275</f>
        <v>5160.647007</v>
      </c>
    </row>
    <row r="276">
      <c r="A276" s="32"/>
      <c r="B276" s="32"/>
      <c r="C276" s="24" t="s">
        <v>42</v>
      </c>
      <c r="D276" s="56">
        <v>3.0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3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1944.0</v>
      </c>
      <c r="E277" s="59">
        <v>69466.0</v>
      </c>
      <c r="F277" s="61">
        <v>2798.5</v>
      </c>
      <c r="G277" s="27">
        <v>1.32</v>
      </c>
      <c r="H277" s="28">
        <f>D277*G277</f>
        <v>2566.08</v>
      </c>
      <c r="I277" s="28">
        <f>H277-D277</f>
        <v>622.08</v>
      </c>
      <c r="J277" s="27"/>
      <c r="K277" s="29">
        <f>SUM(K274:K276)</f>
        <v>2566.08</v>
      </c>
      <c r="L277" s="29">
        <f t="shared" ref="L277:L279" si="163">K277/(E277/100000)</f>
        <v>3694.00858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112.0</v>
      </c>
      <c r="E278" s="57">
        <v>8624.0</v>
      </c>
      <c r="F278" s="60">
        <v>1298.7</v>
      </c>
      <c r="G278" s="27"/>
      <c r="H278" s="28"/>
      <c r="I278" s="28"/>
      <c r="J278" s="29">
        <f t="shared" ref="J278:J279" si="164">(0.5/48.7)*I274</f>
        <v>1.264065708</v>
      </c>
      <c r="K278" s="29">
        <f t="shared" ref="K278:K279" si="165">D278-J278</f>
        <v>110.7359343</v>
      </c>
      <c r="L278" s="29">
        <f t="shared" si="163"/>
        <v>1284.043765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8319.0</v>
      </c>
      <c r="E279" s="57">
        <v>426521.0</v>
      </c>
      <c r="F279" s="60">
        <v>1950.4</v>
      </c>
      <c r="G279" s="27"/>
      <c r="H279" s="28"/>
      <c r="I279" s="28"/>
      <c r="J279" s="29">
        <f t="shared" si="164"/>
        <v>5.122792608</v>
      </c>
      <c r="K279" s="29">
        <f t="shared" si="165"/>
        <v>8313.877207</v>
      </c>
      <c r="L279" s="29">
        <f t="shared" si="163"/>
        <v>1949.23045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36.0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36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8467.0</v>
      </c>
      <c r="E281" s="59">
        <v>435145.0</v>
      </c>
      <c r="F281" s="61">
        <v>1945.8</v>
      </c>
      <c r="G281" s="27"/>
      <c r="H281" s="28"/>
      <c r="I281" s="28"/>
      <c r="J281" s="27"/>
      <c r="K281" s="29">
        <f>SUM(K278:K280)</f>
        <v>8460.613142</v>
      </c>
      <c r="L281" s="29">
        <f t="shared" ref="L281:L283" si="166">K281/(E281/100000)</f>
        <v>1944.320432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330.0</v>
      </c>
      <c r="E282" s="57">
        <v>31229.0</v>
      </c>
      <c r="F282" s="60">
        <v>1056.7</v>
      </c>
      <c r="G282" s="27"/>
      <c r="H282" s="28"/>
      <c r="I282" s="28"/>
      <c r="J282" s="29">
        <f t="shared" ref="J282:J283" si="167">(3.6/48.7)*I274</f>
        <v>9.101273101</v>
      </c>
      <c r="K282" s="29">
        <f t="shared" ref="K282:K283" si="168">D282-J282</f>
        <v>320.8987269</v>
      </c>
      <c r="L282" s="29">
        <f t="shared" si="166"/>
        <v>1027.566451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34187.0</v>
      </c>
      <c r="E283" s="57">
        <v>808598.0</v>
      </c>
      <c r="F283" s="60">
        <v>4227.9</v>
      </c>
      <c r="G283" s="27"/>
      <c r="H283" s="28"/>
      <c r="I283" s="28"/>
      <c r="J283" s="29">
        <f t="shared" si="167"/>
        <v>36.88410678</v>
      </c>
      <c r="K283" s="29">
        <f t="shared" si="168"/>
        <v>34150.11589</v>
      </c>
      <c r="L283" s="29">
        <f t="shared" si="166"/>
        <v>4223.373777</v>
      </c>
      <c r="M283" s="29">
        <f>L287*(E283/100000)</f>
        <v>28670.59205</v>
      </c>
      <c r="N283" s="29">
        <f>K283-M283</f>
        <v>5479.523846</v>
      </c>
      <c r="O283" s="42">
        <v>77.0</v>
      </c>
      <c r="P283" s="33">
        <v>11.25</v>
      </c>
      <c r="Q283" s="28">
        <f>N283*P283</f>
        <v>61644.64327</v>
      </c>
    </row>
    <row r="284">
      <c r="A284" s="32"/>
      <c r="B284" s="32"/>
      <c r="C284" s="24" t="s">
        <v>42</v>
      </c>
      <c r="D284" s="56">
        <v>171.0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171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34688.0</v>
      </c>
      <c r="E285" s="59">
        <v>839827.0</v>
      </c>
      <c r="F285" s="61">
        <v>4130.4</v>
      </c>
      <c r="G285" s="27"/>
      <c r="H285" s="28"/>
      <c r="I285" s="28"/>
      <c r="J285" s="27"/>
      <c r="K285" s="29">
        <f>SUM(K282:K284)</f>
        <v>34642.01462</v>
      </c>
      <c r="L285" s="29">
        <f t="shared" ref="L285:L287" si="169">K285/(E285/100000)</f>
        <v>4124.898892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18898.0</v>
      </c>
      <c r="E286" s="57">
        <v>684710.0</v>
      </c>
      <c r="F286" s="60">
        <v>2760.0</v>
      </c>
      <c r="G286" s="27"/>
      <c r="H286" s="28"/>
      <c r="I286" s="28"/>
      <c r="J286" s="29">
        <f t="shared" ref="J286:J287" si="170">(44.6/48.7)*I274</f>
        <v>112.7546612</v>
      </c>
      <c r="K286" s="29">
        <f t="shared" ref="K286:K287" si="171">D286-J286</f>
        <v>18785.24534</v>
      </c>
      <c r="L286" s="29">
        <f t="shared" si="169"/>
        <v>2743.533078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257093.0</v>
      </c>
      <c r="E287" s="57">
        <v>7237918.0</v>
      </c>
      <c r="F287" s="60">
        <v>3552.0</v>
      </c>
      <c r="G287" s="27"/>
      <c r="H287" s="28"/>
      <c r="I287" s="28"/>
      <c r="J287" s="29">
        <f t="shared" si="170"/>
        <v>456.9531006</v>
      </c>
      <c r="K287" s="29">
        <f t="shared" si="171"/>
        <v>256636.0469</v>
      </c>
      <c r="L287" s="29">
        <f t="shared" si="169"/>
        <v>3545.716419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655.0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655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276646.0</v>
      </c>
      <c r="E289" s="59">
        <v>7922628.0</v>
      </c>
      <c r="F289" s="61">
        <v>3491.8</v>
      </c>
      <c r="G289" s="27"/>
      <c r="H289" s="28"/>
      <c r="I289" s="28"/>
      <c r="J289" s="27"/>
      <c r="K289" s="29">
        <f>SUM(K286:K288)</f>
        <v>276076.2922</v>
      </c>
      <c r="L289" s="29">
        <f t="shared" ref="L289:L292" si="172">K289/(E289/100000)</f>
        <v>3484.655499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321745.0</v>
      </c>
      <c r="E290" s="59">
        <v>9267066.0</v>
      </c>
      <c r="F290" s="61">
        <v>3471.9</v>
      </c>
      <c r="G290" s="27"/>
      <c r="H290" s="28"/>
      <c r="I290" s="28"/>
      <c r="J290" s="27"/>
      <c r="K290" s="29">
        <f>SUM(K289,K285,K281,K277)</f>
        <v>321745</v>
      </c>
      <c r="L290" s="29">
        <f t="shared" si="172"/>
        <v>3471.918728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83.0</v>
      </c>
      <c r="E291" s="57">
        <v>9759.0</v>
      </c>
      <c r="F291" s="56">
        <v>850.5</v>
      </c>
      <c r="G291" s="27"/>
      <c r="H291" s="28"/>
      <c r="I291" s="28">
        <f>I294-I292</f>
        <v>113.27</v>
      </c>
      <c r="J291" s="27"/>
      <c r="K291" s="29">
        <f>D291+I291</f>
        <v>196.27</v>
      </c>
      <c r="L291" s="29">
        <f t="shared" si="172"/>
        <v>2011.169177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1683.0</v>
      </c>
      <c r="E292" s="57">
        <v>31766.0</v>
      </c>
      <c r="F292" s="60">
        <v>5298.1</v>
      </c>
      <c r="G292" s="27">
        <v>1.27</v>
      </c>
      <c r="H292" s="28">
        <f>D292*G292</f>
        <v>2137.41</v>
      </c>
      <c r="I292" s="28">
        <f>H292-D292</f>
        <v>454.41</v>
      </c>
      <c r="J292" s="29"/>
      <c r="K292" s="29">
        <f>H292</f>
        <v>2137.41</v>
      </c>
      <c r="L292" s="29">
        <f t="shared" si="172"/>
        <v>6728.609205</v>
      </c>
      <c r="M292" s="29">
        <f>L304*(E292/100000)</f>
        <v>1893.235455</v>
      </c>
      <c r="N292" s="29">
        <f>K292-M292</f>
        <v>244.1745453</v>
      </c>
      <c r="O292" s="42">
        <v>82.0</v>
      </c>
      <c r="P292" s="33">
        <v>8.3</v>
      </c>
      <c r="Q292" s="28">
        <f>N292*P292</f>
        <v>2026.648726</v>
      </c>
    </row>
    <row r="293">
      <c r="A293" s="32"/>
      <c r="B293" s="32"/>
      <c r="C293" s="24" t="s">
        <v>42</v>
      </c>
      <c r="D293" s="56">
        <v>8.0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8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1774.0</v>
      </c>
      <c r="E294" s="59">
        <v>41525.0</v>
      </c>
      <c r="F294" s="61">
        <v>4272.1</v>
      </c>
      <c r="G294" s="27">
        <v>1.32</v>
      </c>
      <c r="H294" s="28">
        <f>D294*G294</f>
        <v>2341.68</v>
      </c>
      <c r="I294" s="28">
        <f>H294-D294</f>
        <v>567.68</v>
      </c>
      <c r="J294" s="27"/>
      <c r="K294" s="29">
        <f>SUM(K291:K293)</f>
        <v>2341.68</v>
      </c>
      <c r="L294" s="29">
        <f t="shared" ref="L294:L296" si="173">K294/(E294/100000)</f>
        <v>5639.205298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105.0</v>
      </c>
      <c r="E295" s="57">
        <v>5399.0</v>
      </c>
      <c r="F295" s="60">
        <v>1944.8</v>
      </c>
      <c r="G295" s="27"/>
      <c r="H295" s="28"/>
      <c r="I295" s="28"/>
      <c r="J295" s="29">
        <f t="shared" ref="J295:J296" si="174">(0.5/48.7)*I291</f>
        <v>1.162936345</v>
      </c>
      <c r="K295" s="29">
        <f t="shared" ref="K295:K296" si="175">D295-J295</f>
        <v>103.8370637</v>
      </c>
      <c r="L295" s="29">
        <f t="shared" si="173"/>
        <v>1923.264746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9889.0</v>
      </c>
      <c r="E296" s="57">
        <v>282301.0</v>
      </c>
      <c r="F296" s="60">
        <v>3503.0</v>
      </c>
      <c r="G296" s="27"/>
      <c r="H296" s="28"/>
      <c r="I296" s="28"/>
      <c r="J296" s="29">
        <f t="shared" si="174"/>
        <v>4.665400411</v>
      </c>
      <c r="K296" s="29">
        <f t="shared" si="175"/>
        <v>9884.3346</v>
      </c>
      <c r="L296" s="29">
        <f t="shared" si="173"/>
        <v>3501.345939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30.0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30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10024.0</v>
      </c>
      <c r="E298" s="59">
        <v>287700.0</v>
      </c>
      <c r="F298" s="61">
        <v>3484.2</v>
      </c>
      <c r="G298" s="27"/>
      <c r="H298" s="28"/>
      <c r="I298" s="28"/>
      <c r="J298" s="27"/>
      <c r="K298" s="29">
        <f>SUM(K295:K297)</f>
        <v>10018.17166</v>
      </c>
      <c r="L298" s="29">
        <f t="shared" ref="L298:L300" si="176">K298/(E298/100000)</f>
        <v>3482.159077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320.0</v>
      </c>
      <c r="E299" s="57">
        <v>20160.0</v>
      </c>
      <c r="F299" s="60">
        <v>1587.3</v>
      </c>
      <c r="G299" s="27"/>
      <c r="H299" s="28"/>
      <c r="I299" s="28"/>
      <c r="J299" s="29">
        <f t="shared" ref="J299:J300" si="177">(3.6/48.7)*I291</f>
        <v>8.373141684</v>
      </c>
      <c r="K299" s="29">
        <f t="shared" ref="K299:K300" si="178">D299-J299</f>
        <v>311.6268583</v>
      </c>
      <c r="L299" s="29">
        <f t="shared" si="176"/>
        <v>1545.768146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32950.0</v>
      </c>
      <c r="E300" s="57">
        <v>521357.0</v>
      </c>
      <c r="F300" s="60">
        <v>6320.0</v>
      </c>
      <c r="G300" s="27"/>
      <c r="H300" s="28"/>
      <c r="I300" s="28"/>
      <c r="J300" s="29">
        <f t="shared" si="177"/>
        <v>33.59088296</v>
      </c>
      <c r="K300" s="29">
        <f t="shared" si="178"/>
        <v>32916.40912</v>
      </c>
      <c r="L300" s="29">
        <f t="shared" si="176"/>
        <v>6313.602602</v>
      </c>
      <c r="M300" s="29">
        <f>L304*(E300/100000)</f>
        <v>31072.57939</v>
      </c>
      <c r="N300" s="29">
        <f>K300-M300</f>
        <v>1843.829725</v>
      </c>
      <c r="O300" s="42">
        <v>82.0</v>
      </c>
      <c r="P300" s="33">
        <v>8.3</v>
      </c>
      <c r="Q300" s="28">
        <f>N300*P300</f>
        <v>15303.78672</v>
      </c>
    </row>
    <row r="301">
      <c r="A301" s="32"/>
      <c r="B301" s="32"/>
      <c r="C301" s="24" t="s">
        <v>42</v>
      </c>
      <c r="D301" s="56">
        <v>109.0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33379.0</v>
      </c>
      <c r="E302" s="59">
        <v>541517.0</v>
      </c>
      <c r="F302" s="61">
        <v>6164.0</v>
      </c>
      <c r="G302" s="27"/>
      <c r="H302" s="28"/>
      <c r="I302" s="28"/>
      <c r="J302" s="27"/>
      <c r="K302" s="29">
        <f>SUM(K299:K301)</f>
        <v>33337.03598</v>
      </c>
      <c r="L302" s="29">
        <f t="shared" ref="L302:L304" si="179">K302/(E302/100000)</f>
        <v>6156.230732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21463.0</v>
      </c>
      <c r="E303" s="57">
        <v>460281.0</v>
      </c>
      <c r="F303" s="60">
        <v>4663.0</v>
      </c>
      <c r="G303" s="27"/>
      <c r="H303" s="28"/>
      <c r="I303" s="28"/>
      <c r="J303" s="29">
        <f t="shared" ref="J303:J304" si="180">(44.6/48.7)*I291</f>
        <v>103.733922</v>
      </c>
      <c r="K303" s="29">
        <f t="shared" ref="K303:K304" si="181">D303-J303</f>
        <v>21359.26608</v>
      </c>
      <c r="L303" s="29">
        <f t="shared" si="179"/>
        <v>4640.483982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286272.0</v>
      </c>
      <c r="E304" s="57">
        <v>4796285.0</v>
      </c>
      <c r="F304" s="60">
        <v>5968.6</v>
      </c>
      <c r="G304" s="27"/>
      <c r="H304" s="28"/>
      <c r="I304" s="28"/>
      <c r="J304" s="29">
        <f t="shared" si="180"/>
        <v>416.1537166</v>
      </c>
      <c r="K304" s="29">
        <f t="shared" si="181"/>
        <v>285855.8463</v>
      </c>
      <c r="L304" s="29">
        <f t="shared" si="179"/>
        <v>5959.942878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548.0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548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308283.0</v>
      </c>
      <c r="E306" s="59">
        <v>5256566.0</v>
      </c>
      <c r="F306" s="61">
        <v>5864.7</v>
      </c>
      <c r="G306" s="27"/>
      <c r="H306" s="28"/>
      <c r="I306" s="28"/>
      <c r="J306" s="27"/>
      <c r="K306" s="29">
        <f>SUM(K303:K305)</f>
        <v>307763.1124</v>
      </c>
      <c r="L306" s="29">
        <f t="shared" ref="L306:L307" si="182">K306/(E306/100000)</f>
        <v>5854.832078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353460.0</v>
      </c>
      <c r="E307" s="59">
        <v>6127308.0</v>
      </c>
      <c r="F307" s="61">
        <v>5768.6</v>
      </c>
      <c r="G307" s="27"/>
      <c r="H307" s="28"/>
      <c r="I307" s="28"/>
      <c r="J307" s="27"/>
      <c r="K307" s="29">
        <f>SUM(K306,K302,K298,K294)</f>
        <v>353460</v>
      </c>
      <c r="L307" s="29">
        <f t="shared" si="182"/>
        <v>5768.601807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1958781.0</v>
      </c>
      <c r="E308" s="59">
        <v>3.20622931E8</v>
      </c>
      <c r="F308" s="58">
        <v>610.9</v>
      </c>
      <c r="M308" s="3" t="s">
        <v>80</v>
      </c>
      <c r="N308" s="5">
        <f>SUM(N2:N307)</f>
        <v>85053.14316</v>
      </c>
      <c r="O308" s="5"/>
      <c r="P308" s="3" t="s">
        <v>81</v>
      </c>
      <c r="Q308" s="5">
        <f>SUM(Q2:Q307)</f>
        <v>2426303.721</v>
      </c>
    </row>
    <row r="309">
      <c r="C309" s="51" t="s">
        <v>82</v>
      </c>
      <c r="D309" s="52"/>
      <c r="E309" s="53">
        <f>SUM(E15,E32,E49,E66,E83,E100,E117,E134,E151,E168,E185,E202,E219,E236,E253,E270,E287,E304)</f>
        <v>195844830</v>
      </c>
      <c r="M309" s="3" t="s">
        <v>83</v>
      </c>
      <c r="N309" s="5">
        <f>(N308/(E312/100000))</f>
        <v>188.4032153</v>
      </c>
      <c r="O309" s="5"/>
      <c r="P309" s="3" t="s">
        <v>8</v>
      </c>
      <c r="Q309" s="5">
        <f>Q11+Q28+Q45+Q62+Q79+Q96+Q113+Q130+Q147+Q164+Q181+Q198+Q215+Q232+Q249+Q266+Q283+Q300</f>
        <v>2149437.98</v>
      </c>
    </row>
    <row r="310">
      <c r="C310" s="51" t="s">
        <v>84</v>
      </c>
      <c r="D310" s="52"/>
      <c r="E310" s="53">
        <f>SUM(E11,E28,E45,E62,E79,E96,E113,E130,E147,E164,E181,E198,E215,E232,E249,E266,E283,E300)</f>
        <v>42427321</v>
      </c>
      <c r="M310" s="5"/>
      <c r="N310" s="5"/>
      <c r="O310" s="5"/>
      <c r="P310" s="3" t="s">
        <v>85</v>
      </c>
      <c r="Q310" s="5">
        <f>Q308-Q309</f>
        <v>276865.7414</v>
      </c>
    </row>
    <row r="311">
      <c r="C311" s="51" t="s">
        <v>86</v>
      </c>
      <c r="D311" s="52"/>
      <c r="E311" s="53">
        <f>SUM(E3,E20,E37,E54,E71,E88,E105,E122,E139,E156,E173,E190,E207,E224,E241,E258,E275,E292)</f>
        <v>2716889</v>
      </c>
      <c r="M311" s="3" t="s">
        <v>87</v>
      </c>
      <c r="N311" s="5">
        <f>SUM(K13,K30,K47,K64,K81,K98,K115,K132,K149,K166,K183,K200,K217,K234,K251,K268,K285,K302)</f>
        <v>286219.5947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45144210</v>
      </c>
      <c r="M312" s="3" t="s">
        <v>89</v>
      </c>
      <c r="N312" s="5">
        <f>SUM(K5,K22,K39,K56,K73,K90,K107,K124,K141,K158,K175,K192,K209,K226,K243,K260,K277,K294)</f>
        <v>25456.01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25456.01</v>
      </c>
      <c r="Q313" s="55">
        <f>P313/P314</f>
        <v>1.578933627</v>
      </c>
    </row>
    <row r="314">
      <c r="M314" s="3" t="s">
        <v>91</v>
      </c>
      <c r="N314" s="5">
        <f>SUM(N11,N28,N45,N62,N79,N96,N113,N130,N147,N164,N181,N198,N215,N232,N249,N266,N283,N300)</f>
        <v>75719.41314</v>
      </c>
      <c r="O314" s="5"/>
      <c r="P314" s="51">
        <f>N312-N315</f>
        <v>16122.27998</v>
      </c>
      <c r="Q314" s="51"/>
    </row>
    <row r="315">
      <c r="M315" s="3" t="s">
        <v>92</v>
      </c>
      <c r="N315" s="5">
        <f>SUM(N3,N20,N37,N54,N71,N88,N105,N122,N139,N156,N173,N190,N207,N224,N241,N258,N275,N292)</f>
        <v>9333.730019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286219.5947</v>
      </c>
      <c r="Q316" s="55">
        <f>P316/P317</f>
        <v>1.359711866</v>
      </c>
    </row>
    <row r="317">
      <c r="M317" s="3" t="s">
        <v>94</v>
      </c>
      <c r="N317" s="5">
        <f t="shared" ref="N317:N318" si="183">N314/(E310/100000)</f>
        <v>178.468523</v>
      </c>
      <c r="O317" s="5"/>
      <c r="P317" s="52">
        <f>N311-N314</f>
        <v>210500.1816</v>
      </c>
      <c r="Q317" s="52"/>
    </row>
    <row r="318">
      <c r="M318" s="3" t="s">
        <v>95</v>
      </c>
      <c r="N318" s="5">
        <f t="shared" si="183"/>
        <v>343.5447683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311675.6047</v>
      </c>
      <c r="Q319" s="55">
        <f>P319/P320</f>
        <v>1.375307649</v>
      </c>
    </row>
    <row r="320">
      <c r="M320" s="3" t="s">
        <v>97</v>
      </c>
      <c r="N320" s="5">
        <f t="shared" ref="N320:N321" si="185">N314/N311</f>
        <v>0.2645500676</v>
      </c>
      <c r="O320" s="5"/>
      <c r="P320" s="52">
        <f t="shared" si="184"/>
        <v>226622.4616</v>
      </c>
      <c r="Q320" s="52"/>
    </row>
    <row r="321">
      <c r="M321" s="3" t="s">
        <v>98</v>
      </c>
      <c r="N321" s="5">
        <f t="shared" si="185"/>
        <v>0.3666611546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0.2728899595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49.0</v>
      </c>
      <c r="E2" s="57">
        <v>37116.0</v>
      </c>
      <c r="F2" s="56">
        <v>132.0</v>
      </c>
      <c r="G2" s="27"/>
      <c r="H2" s="28"/>
      <c r="I2" s="28">
        <f>I5-I3</f>
        <v>27.92</v>
      </c>
      <c r="J2" s="27"/>
      <c r="K2" s="29">
        <f>D2+I2</f>
        <v>76.92</v>
      </c>
      <c r="L2" s="29">
        <f t="shared" ref="L2:L3" si="1">K2/(E2/100000)</f>
        <v>207.2421597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284.0</v>
      </c>
      <c r="E3" s="57">
        <v>39235.0</v>
      </c>
      <c r="F3" s="56">
        <v>723.8</v>
      </c>
      <c r="G3" s="27">
        <v>1.02</v>
      </c>
      <c r="H3" s="28">
        <f>D3*G3</f>
        <v>289.68</v>
      </c>
      <c r="I3" s="28">
        <f>H3-D3</f>
        <v>5.68</v>
      </c>
      <c r="J3" s="27"/>
      <c r="K3" s="29">
        <f>H3</f>
        <v>289.68</v>
      </c>
      <c r="L3" s="29">
        <f t="shared" si="1"/>
        <v>738.3203772</v>
      </c>
      <c r="M3" s="29">
        <f>L15*(E3/100000)</f>
        <v>179.7840669</v>
      </c>
      <c r="N3" s="27">
        <f>K3-M3</f>
        <v>109.8959331</v>
      </c>
      <c r="O3" s="27">
        <v>0.5</v>
      </c>
      <c r="P3" s="33">
        <v>78.5</v>
      </c>
      <c r="Q3" s="28">
        <f>N3*P3</f>
        <v>8626.830748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3.0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3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5.361217237</v>
      </c>
      <c r="Y4" s="35">
        <f>L3*U4</f>
        <v>8.638348413</v>
      </c>
      <c r="Z4" s="35">
        <f>L11*U4</f>
        <v>12.9931182</v>
      </c>
    </row>
    <row r="5">
      <c r="A5" s="32"/>
      <c r="B5" s="36"/>
      <c r="C5" s="37" t="s">
        <v>45</v>
      </c>
      <c r="D5" s="58">
        <v>336.0</v>
      </c>
      <c r="E5" s="59">
        <v>76351.0</v>
      </c>
      <c r="F5" s="58">
        <v>440.1</v>
      </c>
      <c r="G5" s="29">
        <v>1.1</v>
      </c>
      <c r="H5" s="28">
        <f>D5*G5</f>
        <v>369.6</v>
      </c>
      <c r="I5" s="28">
        <f>H5-D5</f>
        <v>33.6</v>
      </c>
      <c r="J5" s="27"/>
      <c r="K5" s="29">
        <f>Sum(K2:K4)</f>
        <v>369.6</v>
      </c>
      <c r="L5" s="29">
        <f t="shared" ref="L5:L7" si="2">K5/(E5/100000)</f>
        <v>484.0801037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1.073349455</v>
      </c>
      <c r="Y5" s="35">
        <f>L20*U5</f>
        <v>2.213760423</v>
      </c>
      <c r="Z5" s="35">
        <f>L28*U5</f>
        <v>1.92278916</v>
      </c>
    </row>
    <row r="6">
      <c r="A6" s="32"/>
      <c r="B6" s="23" t="s">
        <v>46</v>
      </c>
      <c r="C6" s="24" t="s">
        <v>33</v>
      </c>
      <c r="D6" s="56">
        <v>67.0</v>
      </c>
      <c r="E6" s="57">
        <v>23471.0</v>
      </c>
      <c r="F6" s="56">
        <v>285.5</v>
      </c>
      <c r="G6" s="27"/>
      <c r="H6" s="28"/>
      <c r="I6" s="28"/>
      <c r="J6" s="27">
        <f t="shared" ref="J6:J7" si="3">(0.5/48.7)*I2</f>
        <v>0.2866529774</v>
      </c>
      <c r="K6" s="29">
        <f t="shared" ref="K6:K7" si="4">D6-J6</f>
        <v>66.71334702</v>
      </c>
      <c r="L6" s="29">
        <f t="shared" si="2"/>
        <v>284.2373441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0.6881131338</v>
      </c>
      <c r="Y6" s="35">
        <f>L37*U6</f>
        <v>1.235240902</v>
      </c>
      <c r="Z6" s="35">
        <f>L45*U6</f>
        <v>1.201458896</v>
      </c>
    </row>
    <row r="7">
      <c r="A7" s="32"/>
      <c r="B7" s="32"/>
      <c r="C7" s="24" t="s">
        <v>36</v>
      </c>
      <c r="D7" s="56">
        <v>957.0</v>
      </c>
      <c r="E7" s="57">
        <v>221939.0</v>
      </c>
      <c r="F7" s="56">
        <v>431.2</v>
      </c>
      <c r="G7" s="27"/>
      <c r="H7" s="28"/>
      <c r="I7" s="28"/>
      <c r="J7" s="27">
        <f t="shared" si="3"/>
        <v>0.05831622177</v>
      </c>
      <c r="K7" s="29">
        <f t="shared" si="4"/>
        <v>956.9416838</v>
      </c>
      <c r="L7" s="29">
        <f t="shared" si="2"/>
        <v>431.1732881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1.019032057</v>
      </c>
      <c r="Y7" s="35">
        <f>L54*U7</f>
        <v>2.156845686</v>
      </c>
      <c r="Z7" s="35">
        <f>L62*U7</f>
        <v>1.589742125</v>
      </c>
    </row>
    <row r="8">
      <c r="A8" s="32"/>
      <c r="B8" s="32"/>
      <c r="C8" s="24" t="s">
        <v>42</v>
      </c>
      <c r="D8" s="56">
        <v>9.0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9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3.237884529</v>
      </c>
      <c r="Y8" s="35">
        <f>L71*U8</f>
        <v>6.822256675</v>
      </c>
      <c r="Z8" s="35">
        <f>L79*U8</f>
        <v>5.376733686</v>
      </c>
    </row>
    <row r="9">
      <c r="A9" s="32"/>
      <c r="B9" s="36"/>
      <c r="C9" s="37" t="s">
        <v>45</v>
      </c>
      <c r="D9" s="59">
        <v>1033.0</v>
      </c>
      <c r="E9" s="59">
        <v>245410.0</v>
      </c>
      <c r="F9" s="58">
        <v>420.9</v>
      </c>
      <c r="G9" s="29"/>
      <c r="H9" s="28"/>
      <c r="I9" s="28"/>
      <c r="J9" s="27"/>
      <c r="K9" s="29">
        <f>SUM(K6:K8)</f>
        <v>1032.655031</v>
      </c>
      <c r="L9" s="29">
        <f t="shared" ref="L9:L11" si="5">K9/(E9/100000)</f>
        <v>420.787674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5.795778615</v>
      </c>
      <c r="Y9" s="35">
        <f>L88*U9</f>
        <v>10.1580394</v>
      </c>
      <c r="Z9" s="35">
        <f>L96*U9</f>
        <v>8.590288407</v>
      </c>
    </row>
    <row r="10">
      <c r="A10" s="32"/>
      <c r="B10" s="23" t="s">
        <v>49</v>
      </c>
      <c r="C10" s="24" t="s">
        <v>33</v>
      </c>
      <c r="D10" s="56">
        <v>295.0</v>
      </c>
      <c r="E10" s="57">
        <v>70099.0</v>
      </c>
      <c r="F10" s="56">
        <v>420.8</v>
      </c>
      <c r="G10" s="27"/>
      <c r="H10" s="28"/>
      <c r="I10" s="28"/>
      <c r="J10" s="27">
        <f t="shared" ref="J10:J11" si="6">(3.6/48.7)*I2</f>
        <v>2.063901437</v>
      </c>
      <c r="K10" s="29">
        <f t="shared" ref="K10:K11" si="7">D10-J10</f>
        <v>292.9360986</v>
      </c>
      <c r="L10" s="29">
        <f t="shared" si="5"/>
        <v>417.8891262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7.987284326</v>
      </c>
      <c r="Y10" s="35">
        <f>L105*U10</f>
        <v>19.32104575</v>
      </c>
      <c r="Z10" s="35">
        <f>L113*U10</f>
        <v>10.76377142</v>
      </c>
    </row>
    <row r="11">
      <c r="A11" s="32"/>
      <c r="B11" s="32"/>
      <c r="C11" s="24" t="s">
        <v>36</v>
      </c>
      <c r="D11" s="57">
        <v>6730.0</v>
      </c>
      <c r="E11" s="57">
        <v>605983.0</v>
      </c>
      <c r="F11" s="60">
        <v>1110.6</v>
      </c>
      <c r="G11" s="27"/>
      <c r="H11" s="28"/>
      <c r="I11" s="28"/>
      <c r="J11" s="29">
        <f t="shared" si="6"/>
        <v>0.4198767967</v>
      </c>
      <c r="K11" s="29">
        <f t="shared" si="7"/>
        <v>6729.580123</v>
      </c>
      <c r="L11" s="29">
        <f t="shared" si="5"/>
        <v>1110.522923</v>
      </c>
      <c r="M11" s="29">
        <f>L15*(E11/100000)</f>
        <v>2776.757696</v>
      </c>
      <c r="N11" s="29">
        <f>K11-M11</f>
        <v>3952.822427</v>
      </c>
      <c r="O11" s="42">
        <v>0.5</v>
      </c>
      <c r="P11" s="33">
        <v>78.5</v>
      </c>
      <c r="Q11" s="28">
        <f>N11*P11</f>
        <v>310296.5605</v>
      </c>
      <c r="T11" s="30" t="s">
        <v>51</v>
      </c>
      <c r="U11" s="34">
        <v>0.07</v>
      </c>
      <c r="V11" s="6"/>
      <c r="W11" s="6"/>
      <c r="X11" s="35">
        <f>L134*U11</f>
        <v>11.06702577</v>
      </c>
      <c r="Y11" s="35">
        <f>L122*U11</f>
        <v>30.02901457</v>
      </c>
      <c r="Z11" s="35">
        <f>L130*U11</f>
        <v>14.24569284</v>
      </c>
    </row>
    <row r="12">
      <c r="A12" s="32"/>
      <c r="B12" s="32"/>
      <c r="C12" s="24" t="s">
        <v>42</v>
      </c>
      <c r="D12" s="56">
        <v>74.0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74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15.25127988</v>
      </c>
      <c r="Y12" s="35">
        <f>L139*U12</f>
        <v>40.36190333</v>
      </c>
      <c r="Z12" s="35">
        <f>L147*U12</f>
        <v>21.08739743</v>
      </c>
    </row>
    <row r="13">
      <c r="A13" s="32"/>
      <c r="B13" s="36"/>
      <c r="C13" s="37" t="s">
        <v>45</v>
      </c>
      <c r="D13" s="59">
        <v>7099.0</v>
      </c>
      <c r="E13" s="59">
        <v>676082.0</v>
      </c>
      <c r="F13" s="61">
        <v>1050.0</v>
      </c>
      <c r="G13" s="27"/>
      <c r="H13" s="28"/>
      <c r="I13" s="28"/>
      <c r="J13" s="27"/>
      <c r="K13" s="29">
        <f>SUM(K10:K12)</f>
        <v>7096.516222</v>
      </c>
      <c r="L13" s="29">
        <f t="shared" ref="L13:L15" si="8">K13/(E13/100000)</f>
        <v>1049.653181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19.59312747</v>
      </c>
      <c r="Y13" s="35">
        <f>L156*U13</f>
        <v>49.05106028</v>
      </c>
      <c r="Z13" s="35">
        <f>L164*U13</f>
        <v>27.97922296</v>
      </c>
    </row>
    <row r="14">
      <c r="A14" s="32"/>
      <c r="B14" s="23" t="s">
        <v>39</v>
      </c>
      <c r="C14" s="24" t="s">
        <v>33</v>
      </c>
      <c r="D14" s="57">
        <v>4397.0</v>
      </c>
      <c r="E14" s="57">
        <v>900135.0</v>
      </c>
      <c r="F14" s="56">
        <v>488.5</v>
      </c>
      <c r="G14" s="27"/>
      <c r="H14" s="28"/>
      <c r="I14" s="28"/>
      <c r="J14" s="27">
        <f t="shared" ref="J14:J15" si="9">(44.6/48.7)*I2</f>
        <v>25.56944559</v>
      </c>
      <c r="K14" s="29">
        <f t="shared" ref="K14:K15" si="10">D14-J14</f>
        <v>4371.430554</v>
      </c>
      <c r="L14" s="29">
        <f t="shared" si="8"/>
        <v>485.6416598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25.19704915</v>
      </c>
      <c r="Y14" s="35">
        <f>L173*U14</f>
        <v>64.53101001</v>
      </c>
      <c r="Z14" s="35">
        <f>L181*U14</f>
        <v>35.80964671</v>
      </c>
    </row>
    <row r="15">
      <c r="A15" s="32"/>
      <c r="B15" s="32"/>
      <c r="C15" s="24" t="s">
        <v>36</v>
      </c>
      <c r="D15" s="57">
        <v>9359.0</v>
      </c>
      <c r="E15" s="57">
        <v>2041317.0</v>
      </c>
      <c r="F15" s="56">
        <v>458.5</v>
      </c>
      <c r="G15" s="27"/>
      <c r="H15" s="28"/>
      <c r="I15" s="28"/>
      <c r="J15" s="27">
        <f t="shared" si="9"/>
        <v>5.201806982</v>
      </c>
      <c r="K15" s="29">
        <f t="shared" si="10"/>
        <v>9353.798193</v>
      </c>
      <c r="L15" s="29">
        <f t="shared" si="8"/>
        <v>458.2236954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34.87824459</v>
      </c>
      <c r="Y15" s="35">
        <f>L190*U15</f>
        <v>78.30683653</v>
      </c>
      <c r="Z15" s="35">
        <f>L198*U15</f>
        <v>49.3580675</v>
      </c>
    </row>
    <row r="16">
      <c r="A16" s="32"/>
      <c r="B16" s="32"/>
      <c r="C16" s="24" t="s">
        <v>42</v>
      </c>
      <c r="D16" s="56">
        <v>111.0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111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40.5573776</v>
      </c>
      <c r="Y16" s="35">
        <f>L207*U16</f>
        <v>68.13970416</v>
      </c>
      <c r="Z16" s="35">
        <f>L215*U16</f>
        <v>59.67022448</v>
      </c>
    </row>
    <row r="17">
      <c r="A17" s="32"/>
      <c r="B17" s="36"/>
      <c r="C17" s="37" t="s">
        <v>45</v>
      </c>
      <c r="D17" s="59">
        <v>13867.0</v>
      </c>
      <c r="E17" s="59">
        <v>2941452.0</v>
      </c>
      <c r="F17" s="58">
        <v>471.4</v>
      </c>
      <c r="G17" s="29"/>
      <c r="H17" s="28"/>
      <c r="I17" s="28"/>
      <c r="J17" s="27"/>
      <c r="K17" s="27">
        <f>SUM(K14:K16)</f>
        <v>13836.22875</v>
      </c>
      <c r="L17" s="29">
        <f t="shared" ref="L17:L20" si="11">K17/(E17/100000)</f>
        <v>470.3877115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45.84674898</v>
      </c>
      <c r="Y17" s="35">
        <f>L224*U17</f>
        <v>70.78575413</v>
      </c>
      <c r="Z17" s="35">
        <f>L232*U17</f>
        <v>69.91746147</v>
      </c>
    </row>
    <row r="18">
      <c r="A18" s="36"/>
      <c r="B18" s="44" t="s">
        <v>45</v>
      </c>
      <c r="C18" s="45"/>
      <c r="D18" s="59">
        <v>22335.0</v>
      </c>
      <c r="E18" s="59">
        <v>3939295.0</v>
      </c>
      <c r="F18" s="58">
        <v>567.0</v>
      </c>
      <c r="G18" s="29"/>
      <c r="H18" s="28"/>
      <c r="I18" s="28"/>
      <c r="J18" s="27"/>
      <c r="K18" s="27">
        <f>SUM(K5,K9,K13,K17)</f>
        <v>22335</v>
      </c>
      <c r="L18" s="29">
        <f t="shared" si="11"/>
        <v>566.9796245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57.98453815</v>
      </c>
      <c r="Y18" s="35">
        <f>L241*U18</f>
        <v>97.81057898</v>
      </c>
      <c r="Z18" s="35">
        <f>L249*U18</f>
        <v>86.15999025</v>
      </c>
    </row>
    <row r="19">
      <c r="A19" s="23" t="s">
        <v>59</v>
      </c>
      <c r="B19" s="23" t="s">
        <v>32</v>
      </c>
      <c r="C19" s="24" t="s">
        <v>33</v>
      </c>
      <c r="D19" s="56">
        <v>7.0</v>
      </c>
      <c r="E19" s="57">
        <v>147921.0</v>
      </c>
      <c r="F19" s="56" t="s">
        <v>60</v>
      </c>
      <c r="G19" s="27"/>
      <c r="H19" s="28"/>
      <c r="I19" s="28">
        <f>I22-I20</f>
        <v>6.46</v>
      </c>
      <c r="J19" s="27"/>
      <c r="K19" s="29">
        <f>D19+I19</f>
        <v>13.46</v>
      </c>
      <c r="L19" s="29">
        <f t="shared" si="11"/>
        <v>9.099451734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85.03039577</v>
      </c>
      <c r="Y19" s="35">
        <f>L258*U19</f>
        <v>133.7072525</v>
      </c>
      <c r="Z19" s="35">
        <f>L266*U19</f>
        <v>110.2500831</v>
      </c>
    </row>
    <row r="20">
      <c r="A20" s="32"/>
      <c r="B20" s="32"/>
      <c r="C20" s="24" t="s">
        <v>36</v>
      </c>
      <c r="D20" s="56">
        <v>72.0</v>
      </c>
      <c r="E20" s="57">
        <v>158905.0</v>
      </c>
      <c r="F20" s="56">
        <v>45.3</v>
      </c>
      <c r="G20" s="27">
        <v>1.02</v>
      </c>
      <c r="H20" s="28">
        <f>D20*G20</f>
        <v>73.44</v>
      </c>
      <c r="I20" s="28">
        <f>H20-D20</f>
        <v>1.44</v>
      </c>
      <c r="J20" s="27"/>
      <c r="K20" s="29">
        <f>H20</f>
        <v>73.44</v>
      </c>
      <c r="L20" s="29">
        <f t="shared" si="11"/>
        <v>46.21629275</v>
      </c>
      <c r="M20" s="29">
        <f>L32*(E20/100000)</f>
        <v>35.60763991</v>
      </c>
      <c r="N20" s="27">
        <f>K20-M20</f>
        <v>37.83236009</v>
      </c>
      <c r="O20" s="27">
        <v>2.5</v>
      </c>
      <c r="P20" s="46">
        <v>76.9</v>
      </c>
      <c r="Q20" s="28">
        <f>N20*P20</f>
        <v>2909.308491</v>
      </c>
      <c r="T20" s="30" t="s">
        <v>62</v>
      </c>
      <c r="U20" s="34">
        <v>0.0328</v>
      </c>
      <c r="V20" s="6"/>
      <c r="W20" s="6"/>
      <c r="X20" s="35">
        <f>L287*U20</f>
        <v>117.9809032</v>
      </c>
      <c r="Y20" s="35">
        <f>L275*U20</f>
        <v>149.9149079</v>
      </c>
      <c r="Z20" s="35">
        <f>L283*U20</f>
        <v>139.5088743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135.3534721</v>
      </c>
      <c r="Y21" s="35">
        <f>L292*U21</f>
        <v>164.4261311</v>
      </c>
      <c r="Z21" s="35">
        <f>L300*U21</f>
        <v>141.7554581</v>
      </c>
    </row>
    <row r="22">
      <c r="A22" s="32"/>
      <c r="B22" s="36"/>
      <c r="C22" s="37" t="s">
        <v>45</v>
      </c>
      <c r="D22" s="58">
        <v>79.0</v>
      </c>
      <c r="E22" s="59">
        <v>306826.0</v>
      </c>
      <c r="F22" s="58">
        <v>25.7</v>
      </c>
      <c r="G22" s="29">
        <v>1.1</v>
      </c>
      <c r="H22" s="28">
        <f>D22*G22</f>
        <v>86.9</v>
      </c>
      <c r="I22" s="28">
        <f>H22-D22</f>
        <v>7.9</v>
      </c>
      <c r="J22" s="27"/>
      <c r="K22" s="27">
        <f>SUM(K19:K21)</f>
        <v>86.9</v>
      </c>
      <c r="L22" s="29">
        <f t="shared" ref="L22:L24" si="13">K22/(E22/100000)</f>
        <v>28.32224127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613.9028221</v>
      </c>
      <c r="Y22" s="35">
        <f t="shared" si="12"/>
        <v>997.6096908</v>
      </c>
      <c r="Z22" s="35">
        <f t="shared" si="12"/>
        <v>798.180021</v>
      </c>
    </row>
    <row r="23">
      <c r="A23" s="32"/>
      <c r="B23" s="23" t="s">
        <v>46</v>
      </c>
      <c r="C23" s="24" t="s">
        <v>33</v>
      </c>
      <c r="D23" s="56">
        <v>13.0</v>
      </c>
      <c r="E23" s="57">
        <v>92207.0</v>
      </c>
      <c r="F23" s="56" t="s">
        <v>60</v>
      </c>
      <c r="G23" s="27"/>
      <c r="H23" s="28"/>
      <c r="I23" s="28"/>
      <c r="J23" s="27">
        <f t="shared" ref="J23:J24" si="14">(0.5/48.7)*I19</f>
        <v>0.06632443532</v>
      </c>
      <c r="K23" s="29">
        <f t="shared" ref="K23:K24" si="15">D23-J23</f>
        <v>12.93367556</v>
      </c>
      <c r="L23" s="29">
        <f t="shared" si="13"/>
        <v>14.02678274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148.0</v>
      </c>
      <c r="E24" s="57">
        <v>951247.0</v>
      </c>
      <c r="F24" s="56">
        <v>15.6</v>
      </c>
      <c r="G24" s="27"/>
      <c r="H24" s="28"/>
      <c r="I24" s="28"/>
      <c r="J24" s="27">
        <f t="shared" si="14"/>
        <v>0.01478439425</v>
      </c>
      <c r="K24" s="29">
        <f t="shared" si="15"/>
        <v>147.9852156</v>
      </c>
      <c r="L24" s="29">
        <f t="shared" si="13"/>
        <v>15.55697055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161.0</v>
      </c>
      <c r="E26" s="59">
        <v>1043454.0</v>
      </c>
      <c r="F26" s="58">
        <v>15.4</v>
      </c>
      <c r="G26" s="29"/>
      <c r="H26" s="28"/>
      <c r="I26" s="28"/>
      <c r="J26" s="27"/>
      <c r="K26" s="27">
        <f>SUM(K23:K25)</f>
        <v>160.9188912</v>
      </c>
      <c r="L26" s="29">
        <f t="shared" ref="L26:L28" si="16">K26/(E26/100000)</f>
        <v>15.42175229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42.0</v>
      </c>
      <c r="E27" s="57">
        <v>282253.0</v>
      </c>
      <c r="F27" s="56">
        <v>14.9</v>
      </c>
      <c r="G27" s="27"/>
      <c r="H27" s="28"/>
      <c r="I27" s="28"/>
      <c r="J27" s="27">
        <f t="shared" ref="J27:J28" si="17">(3.6/48.7)*I19</f>
        <v>0.4775359343</v>
      </c>
      <c r="K27" s="29">
        <f t="shared" ref="K27:K28" si="18">D27-J27</f>
        <v>41.52246407</v>
      </c>
      <c r="L27" s="29">
        <f t="shared" si="16"/>
        <v>14.7110798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985.0</v>
      </c>
      <c r="E28" s="57">
        <v>2453540.0</v>
      </c>
      <c r="F28" s="56">
        <v>40.1</v>
      </c>
      <c r="G28" s="27"/>
      <c r="H28" s="28"/>
      <c r="I28" s="28"/>
      <c r="J28" s="27">
        <f t="shared" si="17"/>
        <v>0.1064476386</v>
      </c>
      <c r="K28" s="29">
        <f t="shared" si="18"/>
        <v>984.8935524</v>
      </c>
      <c r="L28" s="29">
        <f t="shared" si="16"/>
        <v>40.14173612</v>
      </c>
      <c r="M28" s="29">
        <f>L32*(E28/100000)</f>
        <v>549.7924472</v>
      </c>
      <c r="N28" s="27">
        <f>K28-M28</f>
        <v>435.1011051</v>
      </c>
      <c r="O28" s="27">
        <v>2.5</v>
      </c>
      <c r="P28" s="46">
        <v>76.9</v>
      </c>
      <c r="Q28" s="28">
        <f>N28*P28</f>
        <v>33459.27498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1029.0</v>
      </c>
      <c r="E30" s="59">
        <v>2735793.0</v>
      </c>
      <c r="F30" s="58">
        <v>37.6</v>
      </c>
      <c r="G30" s="29"/>
      <c r="H30" s="28"/>
      <c r="I30" s="28"/>
      <c r="J30" s="27"/>
      <c r="K30" s="27">
        <f>SUM(K27:K29)</f>
        <v>1028.416016</v>
      </c>
      <c r="L30" s="29">
        <f t="shared" ref="L30:L32" si="19">K30/(E30/100000)</f>
        <v>37.59114876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743.0</v>
      </c>
      <c r="E31" s="57">
        <v>3627744.0</v>
      </c>
      <c r="F31" s="56">
        <v>20.5</v>
      </c>
      <c r="G31" s="27"/>
      <c r="H31" s="28"/>
      <c r="I31" s="28"/>
      <c r="J31" s="27">
        <f t="shared" ref="J31:J32" si="20">(44.6/48.7)*I19</f>
        <v>5.91613963</v>
      </c>
      <c r="K31" s="29">
        <f t="shared" ref="K31:K32" si="21">D31-J31</f>
        <v>737.0838604</v>
      </c>
      <c r="L31" s="29">
        <f t="shared" si="19"/>
        <v>20.31796787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1858.0</v>
      </c>
      <c r="E32" s="57">
        <v>8285748.0</v>
      </c>
      <c r="F32" s="56">
        <v>22.4</v>
      </c>
      <c r="G32" s="27"/>
      <c r="H32" s="28"/>
      <c r="I32" s="28"/>
      <c r="J32" s="27">
        <f t="shared" si="20"/>
        <v>1.318767967</v>
      </c>
      <c r="K32" s="29">
        <f t="shared" si="21"/>
        <v>1856.681232</v>
      </c>
      <c r="L32" s="29">
        <f t="shared" si="19"/>
        <v>22.40813059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2611.0</v>
      </c>
      <c r="E34" s="59">
        <v>1.1913492E7</v>
      </c>
      <c r="F34" s="58">
        <v>21.9</v>
      </c>
      <c r="G34" s="29"/>
      <c r="H34" s="28"/>
      <c r="I34" s="28"/>
      <c r="J34" s="27"/>
      <c r="K34" s="27">
        <f>SUM(K31:K33)</f>
        <v>2603.765092</v>
      </c>
      <c r="L34" s="29">
        <f t="shared" ref="L34:L37" si="22">K34/(E34/100000)</f>
        <v>21.85559945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3880.0</v>
      </c>
      <c r="E35" s="59">
        <v>1.5999565E7</v>
      </c>
      <c r="F35" s="58">
        <v>24.3</v>
      </c>
      <c r="G35" s="29"/>
      <c r="H35" s="28"/>
      <c r="I35" s="28"/>
      <c r="J35" s="27"/>
      <c r="K35" s="27">
        <f>SUM(K34,K30,K26,K22)</f>
        <v>3880</v>
      </c>
      <c r="L35" s="29">
        <f t="shared" si="22"/>
        <v>24.25065931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6.0</v>
      </c>
      <c r="E36" s="57">
        <v>182757.0</v>
      </c>
      <c r="F36" s="56" t="s">
        <v>60</v>
      </c>
      <c r="G36" s="27"/>
      <c r="H36" s="28"/>
      <c r="I36" s="28">
        <f>I39-I37</f>
        <v>3.64</v>
      </c>
      <c r="J36" s="27"/>
      <c r="K36" s="29">
        <f>D36+I36</f>
        <v>9.64</v>
      </c>
      <c r="L36" s="29">
        <f t="shared" si="22"/>
        <v>5.274763757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38.0</v>
      </c>
      <c r="E37" s="57">
        <v>204274.0</v>
      </c>
      <c r="F37" s="56">
        <v>18.6</v>
      </c>
      <c r="G37" s="27">
        <v>1.02</v>
      </c>
      <c r="H37" s="28">
        <f>D37*G37</f>
        <v>38.76</v>
      </c>
      <c r="I37" s="28">
        <f>H37-D37</f>
        <v>0.76</v>
      </c>
      <c r="J37" s="27"/>
      <c r="K37" s="29">
        <f>H37</f>
        <v>38.76</v>
      </c>
      <c r="L37" s="29">
        <f t="shared" si="22"/>
        <v>18.97451462</v>
      </c>
      <c r="M37" s="29">
        <f>L48*(E37/100000)</f>
        <v>21.09802882</v>
      </c>
      <c r="N37" s="27">
        <f>K37-M37</f>
        <v>17.66197118</v>
      </c>
      <c r="O37" s="42">
        <v>7.0</v>
      </c>
      <c r="P37" s="46">
        <v>72.5</v>
      </c>
      <c r="Q37" s="28">
        <f>N37*P37</f>
        <v>1280.492911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44.0</v>
      </c>
      <c r="E39" s="59">
        <v>387031.0</v>
      </c>
      <c r="F39" s="58">
        <v>11.4</v>
      </c>
      <c r="G39" s="29">
        <v>1.1</v>
      </c>
      <c r="H39" s="28">
        <f>D39*G39</f>
        <v>48.4</v>
      </c>
      <c r="I39" s="28">
        <f>H39-D39</f>
        <v>4.4</v>
      </c>
      <c r="J39" s="27"/>
      <c r="K39" s="29">
        <f>SUM(K36:K38)</f>
        <v>48.4</v>
      </c>
      <c r="L39" s="29">
        <f t="shared" ref="L39:L41" si="23">K39/(E39/100000)</f>
        <v>12.50545822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9.0</v>
      </c>
      <c r="E40" s="57">
        <v>109526.0</v>
      </c>
      <c r="F40" s="56" t="s">
        <v>60</v>
      </c>
      <c r="G40" s="27"/>
      <c r="H40" s="28"/>
      <c r="I40" s="28"/>
      <c r="J40" s="27">
        <f t="shared" ref="J40:J41" si="24">(0.5/48.7)*I36</f>
        <v>0.03737166324</v>
      </c>
      <c r="K40" s="29">
        <f t="shared" ref="K40:K41" si="25">D40-J40</f>
        <v>8.962628337</v>
      </c>
      <c r="L40" s="29">
        <f t="shared" si="23"/>
        <v>8.183105689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100.0</v>
      </c>
      <c r="E41" s="57">
        <v>1185403.0</v>
      </c>
      <c r="F41" s="56">
        <v>8.4</v>
      </c>
      <c r="G41" s="27"/>
      <c r="H41" s="28"/>
      <c r="I41" s="28"/>
      <c r="J41" s="27">
        <f t="shared" si="24"/>
        <v>0.007802874743</v>
      </c>
      <c r="K41" s="29">
        <f t="shared" si="25"/>
        <v>99.99219713</v>
      </c>
      <c r="L41" s="29">
        <f t="shared" si="23"/>
        <v>8.435291384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109.0</v>
      </c>
      <c r="E43" s="59">
        <v>1294929.0</v>
      </c>
      <c r="F43" s="58">
        <v>8.4</v>
      </c>
      <c r="G43" s="29"/>
      <c r="H43" s="28"/>
      <c r="I43" s="28"/>
      <c r="J43" s="27"/>
      <c r="K43" s="29">
        <f>SUM(K40:K42)</f>
        <v>108.9548255</v>
      </c>
      <c r="L43" s="29">
        <f t="shared" ref="L43:L45" si="26">K43/(E43/100000)</f>
        <v>8.413961342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24.0</v>
      </c>
      <c r="E44" s="57">
        <v>341274.0</v>
      </c>
      <c r="F44" s="56">
        <v>7.0</v>
      </c>
      <c r="G44" s="27"/>
      <c r="H44" s="28"/>
      <c r="I44" s="28"/>
      <c r="J44" s="27">
        <f t="shared" ref="J44:J45" si="27">(3.6/48.7)*I36</f>
        <v>0.2690759754</v>
      </c>
      <c r="K44" s="29">
        <f t="shared" ref="K44:K45" si="28">D44-J44</f>
        <v>23.73092402</v>
      </c>
      <c r="L44" s="29">
        <f t="shared" si="26"/>
        <v>6.953627884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573.0</v>
      </c>
      <c r="E45" s="57">
        <v>3104446.0</v>
      </c>
      <c r="F45" s="56">
        <v>18.5</v>
      </c>
      <c r="G45" s="27"/>
      <c r="H45" s="28"/>
      <c r="I45" s="28"/>
      <c r="J45" s="27">
        <f t="shared" si="27"/>
        <v>0.05618069815</v>
      </c>
      <c r="K45" s="29">
        <f t="shared" si="28"/>
        <v>572.9438193</v>
      </c>
      <c r="L45" s="29">
        <f t="shared" si="26"/>
        <v>18.4555898</v>
      </c>
      <c r="M45" s="29">
        <f>L49*(E45/100000)</f>
        <v>328.1428672</v>
      </c>
      <c r="N45" s="27">
        <f>K45-M45</f>
        <v>244.8009521</v>
      </c>
      <c r="O45" s="42">
        <v>7.0</v>
      </c>
      <c r="P45" s="46">
        <v>72.5</v>
      </c>
      <c r="Q45" s="28">
        <f>N45*P45</f>
        <v>17748.06903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599.0</v>
      </c>
      <c r="E47" s="59">
        <v>3445720.0</v>
      </c>
      <c r="F47" s="58">
        <v>17.4</v>
      </c>
      <c r="G47" s="29"/>
      <c r="H47" s="28"/>
      <c r="I47" s="28"/>
      <c r="J47" s="27"/>
      <c r="K47" s="29">
        <f>SUM(K44:K46)</f>
        <v>598.6747433</v>
      </c>
      <c r="L47" s="29">
        <f t="shared" ref="L47:L49" si="29">K47/(E47/100000)</f>
        <v>17.3744455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482.0</v>
      </c>
      <c r="E48" s="57">
        <v>4634514.0</v>
      </c>
      <c r="F48" s="56">
        <v>10.4</v>
      </c>
      <c r="G48" s="27"/>
      <c r="H48" s="28"/>
      <c r="I48" s="28"/>
      <c r="J48" s="27">
        <f t="shared" ref="J48:J49" si="30">(44.6/48.7)*I36</f>
        <v>3.333552361</v>
      </c>
      <c r="K48" s="29">
        <f t="shared" ref="K48:K49" si="31">D48-J48</f>
        <v>478.6664476</v>
      </c>
      <c r="L48" s="29">
        <f t="shared" si="29"/>
        <v>10.32829867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1115.0</v>
      </c>
      <c r="E49" s="57">
        <v>1.0542044E7</v>
      </c>
      <c r="F49" s="56">
        <v>10.6</v>
      </c>
      <c r="G49" s="27"/>
      <c r="H49" s="28"/>
      <c r="I49" s="28"/>
      <c r="J49" s="27">
        <f t="shared" si="30"/>
        <v>0.6960164271</v>
      </c>
      <c r="K49" s="29">
        <f t="shared" si="31"/>
        <v>1114.303984</v>
      </c>
      <c r="L49" s="29">
        <f t="shared" si="29"/>
        <v>10.57009422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5.0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5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1602.0</v>
      </c>
      <c r="E51" s="59">
        <v>1.5176558E7</v>
      </c>
      <c r="F51" s="58">
        <v>10.6</v>
      </c>
      <c r="G51" s="29"/>
      <c r="H51" s="28"/>
      <c r="I51" s="28"/>
      <c r="J51" s="27"/>
      <c r="K51" s="29">
        <f>SUM(K48:K50)</f>
        <v>1597.970431</v>
      </c>
      <c r="L51" s="29">
        <f t="shared" ref="L51:L54" si="32">K51/(E51/100000)</f>
        <v>10.52920189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2354.0</v>
      </c>
      <c r="E52" s="59">
        <v>2.0304238E7</v>
      </c>
      <c r="F52" s="58">
        <v>11.6</v>
      </c>
      <c r="G52" s="29"/>
      <c r="H52" s="28"/>
      <c r="I52" s="28"/>
      <c r="J52" s="27"/>
      <c r="K52" s="29">
        <f>SUM(K39,K43,K47,K51)</f>
        <v>2354</v>
      </c>
      <c r="L52" s="29">
        <f t="shared" si="32"/>
        <v>11.59363873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181311.0</v>
      </c>
      <c r="F53" s="56" t="s">
        <v>60</v>
      </c>
      <c r="G53" s="28"/>
      <c r="H53" s="28"/>
      <c r="I53" s="28">
        <f>I56-I54</f>
        <v>5.62</v>
      </c>
      <c r="J53" s="27"/>
      <c r="K53" s="29">
        <f>D53+I53</f>
        <v>10.62</v>
      </c>
      <c r="L53" s="29">
        <f t="shared" si="32"/>
        <v>5.857339047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64.0</v>
      </c>
      <c r="E54" s="57">
        <v>205509.0</v>
      </c>
      <c r="F54" s="56">
        <v>31.1</v>
      </c>
      <c r="G54" s="27">
        <v>1.02</v>
      </c>
      <c r="H54" s="28">
        <f>D54*G54</f>
        <v>65.28</v>
      </c>
      <c r="I54" s="28">
        <f>H54-D54</f>
        <v>1.28</v>
      </c>
      <c r="J54" s="27"/>
      <c r="K54" s="29">
        <f>H54</f>
        <v>65.28</v>
      </c>
      <c r="L54" s="29">
        <f t="shared" si="32"/>
        <v>31.76503219</v>
      </c>
      <c r="M54" s="29">
        <f>L66*(E54/100000)</f>
        <v>30.84245346</v>
      </c>
      <c r="N54" s="27">
        <f>K54-M54</f>
        <v>34.43754654</v>
      </c>
      <c r="O54" s="42">
        <v>12.0</v>
      </c>
      <c r="P54" s="46">
        <v>67.5</v>
      </c>
      <c r="Q54" s="28">
        <f>N54*P54</f>
        <v>2324.534392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69.0</v>
      </c>
      <c r="E56" s="59">
        <v>386820.0</v>
      </c>
      <c r="F56" s="58">
        <v>17.8</v>
      </c>
      <c r="G56" s="29">
        <v>1.1</v>
      </c>
      <c r="H56" s="28">
        <f>D56*G56</f>
        <v>75.9</v>
      </c>
      <c r="I56" s="28">
        <f>H56-D56</f>
        <v>6.9</v>
      </c>
      <c r="J56" s="27"/>
      <c r="K56" s="29">
        <f>SUM(K53:K55)</f>
        <v>75.9</v>
      </c>
      <c r="L56" s="29">
        <f t="shared" ref="L56:L58" si="33">K56/(E56/100000)</f>
        <v>19.62152939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8.0</v>
      </c>
      <c r="E57" s="57">
        <v>100762.0</v>
      </c>
      <c r="F57" s="56" t="s">
        <v>60</v>
      </c>
      <c r="G57" s="27"/>
      <c r="H57" s="28"/>
      <c r="I57" s="28"/>
      <c r="J57" s="27">
        <f t="shared" ref="J57:J58" si="34">(0.5/48.7)*I53</f>
        <v>0.05770020534</v>
      </c>
      <c r="K57" s="29">
        <f t="shared" ref="K57:K58" si="35">D57-J57</f>
        <v>7.942299795</v>
      </c>
      <c r="L57" s="29">
        <f t="shared" si="33"/>
        <v>7.882237148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108.0</v>
      </c>
      <c r="E58" s="57">
        <v>1217117.0</v>
      </c>
      <c r="F58" s="56">
        <v>8.9</v>
      </c>
      <c r="G58" s="27"/>
      <c r="H58" s="28"/>
      <c r="I58" s="28"/>
      <c r="J58" s="27">
        <f t="shared" si="34"/>
        <v>0.01314168378</v>
      </c>
      <c r="K58" s="29">
        <f t="shared" si="35"/>
        <v>107.9868583</v>
      </c>
      <c r="L58" s="29">
        <f t="shared" si="33"/>
        <v>8.872348206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1.0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1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117.0</v>
      </c>
      <c r="E60" s="59">
        <v>1317879.0</v>
      </c>
      <c r="F60" s="58">
        <v>8.9</v>
      </c>
      <c r="G60" s="29"/>
      <c r="H60" s="28"/>
      <c r="I60" s="28"/>
      <c r="J60" s="27"/>
      <c r="K60" s="29">
        <f>SUM(K57:K59)</f>
        <v>116.9291581</v>
      </c>
      <c r="L60" s="29">
        <f t="shared" ref="L60:L62" si="36">K60/(E60/100000)</f>
        <v>8.87252609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313736.0</v>
      </c>
      <c r="F61" s="56">
        <v>6.4</v>
      </c>
      <c r="G61" s="27"/>
      <c r="H61" s="28"/>
      <c r="I61" s="28"/>
      <c r="J61" s="27">
        <f t="shared" ref="J61:J62" si="37">(3.6/48.7)*I53</f>
        <v>0.4154414784</v>
      </c>
      <c r="K61" s="29">
        <f t="shared" ref="K61:K62" si="38">D61-J61</f>
        <v>19.58455852</v>
      </c>
      <c r="L61" s="29">
        <f t="shared" si="36"/>
        <v>6.242368909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723.0</v>
      </c>
      <c r="E62" s="57">
        <v>3087625.0</v>
      </c>
      <c r="F62" s="56">
        <v>23.4</v>
      </c>
      <c r="G62" s="27"/>
      <c r="H62" s="28"/>
      <c r="I62" s="28"/>
      <c r="J62" s="27">
        <f t="shared" si="37"/>
        <v>0.0946201232</v>
      </c>
      <c r="K62" s="29">
        <f t="shared" si="38"/>
        <v>722.9053799</v>
      </c>
      <c r="L62" s="29">
        <f t="shared" si="36"/>
        <v>23.41299153</v>
      </c>
      <c r="M62" s="29">
        <f>L66*(E62/100000)</f>
        <v>463.3856929</v>
      </c>
      <c r="N62" s="27">
        <f>K62-M62</f>
        <v>259.519687</v>
      </c>
      <c r="O62" s="42">
        <v>12.0</v>
      </c>
      <c r="P62" s="46">
        <v>67.5</v>
      </c>
      <c r="Q62" s="28">
        <f>N62*P62</f>
        <v>17517.57887</v>
      </c>
    </row>
    <row r="63">
      <c r="A63" s="32"/>
      <c r="B63" s="32"/>
      <c r="C63" s="24" t="s">
        <v>42</v>
      </c>
      <c r="D63" s="56">
        <v>1.0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1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744.0</v>
      </c>
      <c r="E64" s="59">
        <v>3401361.0</v>
      </c>
      <c r="F64" s="58">
        <v>21.9</v>
      </c>
      <c r="G64" s="29"/>
      <c r="H64" s="28"/>
      <c r="I64" s="28"/>
      <c r="J64" s="27"/>
      <c r="K64" s="29">
        <f>SUM(K61:K63)</f>
        <v>743.4899384</v>
      </c>
      <c r="L64" s="29">
        <f t="shared" ref="L64:L66" si="39">K64/(E64/100000)</f>
        <v>21.85860126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611.0</v>
      </c>
      <c r="E65" s="57">
        <v>4572674.0</v>
      </c>
      <c r="F65" s="56">
        <v>13.4</v>
      </c>
      <c r="G65" s="27"/>
      <c r="H65" s="28"/>
      <c r="I65" s="28"/>
      <c r="J65" s="27">
        <f t="shared" ref="J65:J66" si="40">(44.6/48.7)*I53</f>
        <v>5.146858316</v>
      </c>
      <c r="K65" s="29">
        <f t="shared" ref="K65:K66" si="41">D65-J65</f>
        <v>605.8531417</v>
      </c>
      <c r="L65" s="29">
        <f t="shared" si="39"/>
        <v>13.24942783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1667.0</v>
      </c>
      <c r="E66" s="57">
        <v>1.109972E7</v>
      </c>
      <c r="F66" s="56">
        <v>15.0</v>
      </c>
      <c r="G66" s="27"/>
      <c r="H66" s="28"/>
      <c r="I66" s="28"/>
      <c r="J66" s="27">
        <f t="shared" si="40"/>
        <v>1.172238193</v>
      </c>
      <c r="K66" s="29">
        <f t="shared" si="41"/>
        <v>1665.827762</v>
      </c>
      <c r="L66" s="29">
        <f t="shared" si="39"/>
        <v>15.00783589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9.0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9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2287.0</v>
      </c>
      <c r="E68" s="59">
        <v>1.5672394E7</v>
      </c>
      <c r="F68" s="58">
        <v>14.6</v>
      </c>
      <c r="G68" s="29"/>
      <c r="H68" s="28"/>
      <c r="I68" s="28"/>
      <c r="J68" s="27"/>
      <c r="K68" s="29">
        <f>SUM(K65:K67)</f>
        <v>2280.680903</v>
      </c>
      <c r="L68" s="29">
        <f t="shared" ref="L68:L71" si="42">K68/(E68/100000)</f>
        <v>14.55221776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3217.0</v>
      </c>
      <c r="E69" s="59">
        <v>2.0778454E7</v>
      </c>
      <c r="F69" s="58">
        <v>15.5</v>
      </c>
      <c r="G69" s="29"/>
      <c r="H69" s="28"/>
      <c r="I69" s="28"/>
      <c r="J69" s="27"/>
      <c r="K69" s="29">
        <f>SUM(K56,K60,K64,K68)</f>
        <v>3217</v>
      </c>
      <c r="L69" s="29">
        <f t="shared" si="42"/>
        <v>15.48238382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27.0</v>
      </c>
      <c r="E70" s="57">
        <v>167830.0</v>
      </c>
      <c r="F70" s="56">
        <v>16.1</v>
      </c>
      <c r="G70" s="27"/>
      <c r="H70" s="28"/>
      <c r="I70" s="28">
        <f>I73-I71</f>
        <v>19.44</v>
      </c>
      <c r="J70" s="27"/>
      <c r="K70" s="29">
        <f>D70+I70</f>
        <v>46.44</v>
      </c>
      <c r="L70" s="29">
        <f t="shared" si="42"/>
        <v>27.67085742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208.0</v>
      </c>
      <c r="E71" s="57">
        <v>208980.0</v>
      </c>
      <c r="F71" s="56">
        <v>99.5</v>
      </c>
      <c r="G71" s="27">
        <v>1.02</v>
      </c>
      <c r="H71" s="28">
        <f>D71*G71</f>
        <v>212.16</v>
      </c>
      <c r="I71" s="28">
        <f>H71-D71</f>
        <v>4.16</v>
      </c>
      <c r="J71" s="27"/>
      <c r="K71" s="29">
        <f>H71</f>
        <v>212.16</v>
      </c>
      <c r="L71" s="29">
        <f t="shared" si="42"/>
        <v>101.5216767</v>
      </c>
      <c r="M71" s="29">
        <f>L83*(E71/100000)</f>
        <v>100.6924269</v>
      </c>
      <c r="N71" s="27">
        <f>K71-M71</f>
        <v>111.4675731</v>
      </c>
      <c r="O71" s="42">
        <v>16.0</v>
      </c>
      <c r="P71" s="46">
        <v>63.55</v>
      </c>
      <c r="Q71" s="28">
        <f>N71*P71</f>
        <v>7083.764269</v>
      </c>
    </row>
    <row r="72">
      <c r="A72" s="32"/>
      <c r="B72" s="32"/>
      <c r="C72" s="24" t="s">
        <v>42</v>
      </c>
      <c r="D72" s="56">
        <v>1.0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1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236.0</v>
      </c>
      <c r="E73" s="59">
        <v>376810.0</v>
      </c>
      <c r="F73" s="58">
        <v>62.6</v>
      </c>
      <c r="G73" s="29">
        <v>1.1</v>
      </c>
      <c r="H73" s="28">
        <f>D73*G73</f>
        <v>259.6</v>
      </c>
      <c r="I73" s="28">
        <f>H73-D73</f>
        <v>23.6</v>
      </c>
      <c r="J73" s="27"/>
      <c r="K73" s="29">
        <f>SUM(K70:K72)</f>
        <v>259.6</v>
      </c>
      <c r="L73" s="29">
        <f t="shared" ref="L73:L75" si="43">K73/(E73/100000)</f>
        <v>68.89413763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21.0</v>
      </c>
      <c r="E74" s="57">
        <v>88915.0</v>
      </c>
      <c r="F74" s="56">
        <v>23.6</v>
      </c>
      <c r="G74" s="28"/>
      <c r="H74" s="28"/>
      <c r="I74" s="28"/>
      <c r="J74" s="27">
        <f t="shared" ref="J74:J75" si="44">(0.5/48.7)*I70</f>
        <v>0.1995893224</v>
      </c>
      <c r="K74" s="29">
        <f t="shared" ref="K74:K75" si="45">D74-J74</f>
        <v>20.80041068</v>
      </c>
      <c r="L74" s="29">
        <f t="shared" si="43"/>
        <v>23.39359015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325.0</v>
      </c>
      <c r="E75" s="57">
        <v>1226980.0</v>
      </c>
      <c r="F75" s="56">
        <v>26.5</v>
      </c>
      <c r="G75" s="27"/>
      <c r="H75" s="28"/>
      <c r="I75" s="28"/>
      <c r="J75" s="27">
        <f t="shared" si="44"/>
        <v>0.04271047228</v>
      </c>
      <c r="K75" s="29">
        <f t="shared" si="45"/>
        <v>324.9572895</v>
      </c>
      <c r="L75" s="29">
        <f t="shared" si="43"/>
        <v>26.48431837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347.0</v>
      </c>
      <c r="E77" s="59">
        <v>1315895.0</v>
      </c>
      <c r="F77" s="58">
        <v>26.4</v>
      </c>
      <c r="G77" s="29"/>
      <c r="H77" s="28"/>
      <c r="I77" s="28"/>
      <c r="J77" s="27"/>
      <c r="K77" s="29">
        <f>SUM(K74:K76)</f>
        <v>346.7577002</v>
      </c>
      <c r="L77" s="29">
        <f t="shared" ref="L77:L79" si="46">K77/(E77/100000)</f>
        <v>26.35147183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62.0</v>
      </c>
      <c r="E78" s="57">
        <v>284706.0</v>
      </c>
      <c r="F78" s="56">
        <v>21.8</v>
      </c>
      <c r="G78" s="27"/>
      <c r="H78" s="28"/>
      <c r="I78" s="28"/>
      <c r="J78" s="27">
        <f t="shared" ref="J78:J79" si="47">(3.6/48.7)*I70</f>
        <v>1.437043121</v>
      </c>
      <c r="K78" s="29">
        <f t="shared" ref="K78:K79" si="48">D78-J78</f>
        <v>60.56295688</v>
      </c>
      <c r="L78" s="29">
        <f t="shared" si="46"/>
        <v>21.27210416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2560.0</v>
      </c>
      <c r="E79" s="57">
        <v>3199179.0</v>
      </c>
      <c r="F79" s="56">
        <v>80.0</v>
      </c>
      <c r="G79" s="27"/>
      <c r="H79" s="28"/>
      <c r="I79" s="28"/>
      <c r="J79" s="27">
        <f t="shared" si="47"/>
        <v>0.3075154004</v>
      </c>
      <c r="K79" s="29">
        <f t="shared" si="48"/>
        <v>2559.692485</v>
      </c>
      <c r="L79" s="29">
        <f t="shared" si="46"/>
        <v>80.01091794</v>
      </c>
      <c r="M79" s="29">
        <f>L83*(E79/100000)</f>
        <v>1541.454195</v>
      </c>
      <c r="N79" s="27">
        <f>K79-M79</f>
        <v>1018.23829</v>
      </c>
      <c r="O79" s="42">
        <v>16.0</v>
      </c>
      <c r="P79" s="46">
        <v>63.55</v>
      </c>
      <c r="Q79" s="28">
        <f>N79*P79</f>
        <v>64709.0433</v>
      </c>
    </row>
    <row r="80">
      <c r="A80" s="32"/>
      <c r="B80" s="32"/>
      <c r="C80" s="24" t="s">
        <v>42</v>
      </c>
      <c r="D80" s="56">
        <v>4.0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4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2626.0</v>
      </c>
      <c r="E81" s="59">
        <v>3483885.0</v>
      </c>
      <c r="F81" s="58">
        <v>75.4</v>
      </c>
      <c r="G81" s="29"/>
      <c r="H81" s="28"/>
      <c r="I81" s="28"/>
      <c r="J81" s="27"/>
      <c r="K81" s="29">
        <f>SUM(K78:K80)</f>
        <v>2624.255441</v>
      </c>
      <c r="L81" s="29">
        <f t="shared" ref="L81:L83" si="49">K81/(E81/100000)</f>
        <v>75.32554724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2065.0</v>
      </c>
      <c r="E82" s="57">
        <v>4357177.0</v>
      </c>
      <c r="F82" s="56">
        <v>47.4</v>
      </c>
      <c r="G82" s="27"/>
      <c r="H82" s="28"/>
      <c r="I82" s="28"/>
      <c r="J82" s="27">
        <f t="shared" ref="J82:J83" si="50">(44.6/48.7)*I70</f>
        <v>17.80336756</v>
      </c>
      <c r="K82" s="29">
        <f t="shared" ref="K82:K83" si="51">D82-J82</f>
        <v>2047.196632</v>
      </c>
      <c r="L82" s="29">
        <f t="shared" si="49"/>
        <v>46.98447257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5592.0</v>
      </c>
      <c r="E83" s="57">
        <v>1.1597893E7</v>
      </c>
      <c r="F83" s="56">
        <v>48.2</v>
      </c>
      <c r="G83" s="27"/>
      <c r="H83" s="28"/>
      <c r="I83" s="28"/>
      <c r="J83" s="27">
        <f t="shared" si="50"/>
        <v>3.809774127</v>
      </c>
      <c r="K83" s="29">
        <f t="shared" si="51"/>
        <v>5588.190226</v>
      </c>
      <c r="L83" s="29">
        <f t="shared" si="49"/>
        <v>48.1828055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20.0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20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7677.0</v>
      </c>
      <c r="E85" s="59">
        <v>1.595507E7</v>
      </c>
      <c r="F85" s="58">
        <v>48.1</v>
      </c>
      <c r="G85" s="29"/>
      <c r="H85" s="28"/>
      <c r="I85" s="28"/>
      <c r="J85" s="27"/>
      <c r="K85" s="29">
        <f>SUM(K82:K84)</f>
        <v>7655.386858</v>
      </c>
      <c r="L85" s="29">
        <f t="shared" ref="L85:L88" si="52">K85/(E85/100000)</f>
        <v>47.98090424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10886.0</v>
      </c>
      <c r="E86" s="59">
        <v>2.113166E7</v>
      </c>
      <c r="F86" s="58">
        <v>51.5</v>
      </c>
      <c r="G86" s="29"/>
      <c r="H86" s="28"/>
      <c r="I86" s="28"/>
      <c r="J86" s="27"/>
      <c r="K86" s="29">
        <f>SUM(K85,K81,K77,K73)</f>
        <v>10886</v>
      </c>
      <c r="L86" s="29">
        <f t="shared" si="52"/>
        <v>51.51511997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29.0</v>
      </c>
      <c r="E87" s="57">
        <v>165110.0</v>
      </c>
      <c r="F87" s="56">
        <v>17.6</v>
      </c>
      <c r="G87" s="27"/>
      <c r="H87" s="28"/>
      <c r="I87" s="28">
        <f>I90-I88</f>
        <v>31.32</v>
      </c>
      <c r="J87" s="27"/>
      <c r="K87" s="29">
        <f>D87+I87</f>
        <v>60.32</v>
      </c>
      <c r="L87" s="29">
        <f t="shared" si="52"/>
        <v>36.53322028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354.0</v>
      </c>
      <c r="E88" s="57">
        <v>216832.0</v>
      </c>
      <c r="F88" s="56">
        <v>163.3</v>
      </c>
      <c r="G88" s="27">
        <v>1.02</v>
      </c>
      <c r="H88" s="28">
        <f>D88*G88</f>
        <v>361.08</v>
      </c>
      <c r="I88" s="28">
        <f>H88-D88</f>
        <v>7.08</v>
      </c>
      <c r="J88" s="27"/>
      <c r="K88" s="29">
        <f>H88</f>
        <v>361.08</v>
      </c>
      <c r="L88" s="29">
        <f t="shared" si="52"/>
        <v>166.5252361</v>
      </c>
      <c r="M88" s="29">
        <f>L100*(E88/100000)</f>
        <v>206.0180768</v>
      </c>
      <c r="N88" s="27">
        <f>K88-M88</f>
        <v>155.0619232</v>
      </c>
      <c r="O88" s="42">
        <v>22.0</v>
      </c>
      <c r="P88" s="46">
        <v>57.75</v>
      </c>
      <c r="Q88" s="28">
        <f>N88*P88</f>
        <v>8954.826064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384.0</v>
      </c>
      <c r="E90" s="59">
        <v>381942.0</v>
      </c>
      <c r="F90" s="58">
        <v>100.5</v>
      </c>
      <c r="G90" s="29">
        <v>1.1</v>
      </c>
      <c r="H90" s="28">
        <f>D90*G90</f>
        <v>422.4</v>
      </c>
      <c r="I90" s="28">
        <f>H90-D90</f>
        <v>38.4</v>
      </c>
      <c r="J90" s="27"/>
      <c r="K90" s="29">
        <f>SUM(K87:K89)</f>
        <v>422.4</v>
      </c>
      <c r="L90" s="29">
        <f t="shared" ref="L90:L92" si="53">K90/(E90/100000)</f>
        <v>110.5927078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28.0</v>
      </c>
      <c r="E91" s="57">
        <v>85036.0</v>
      </c>
      <c r="F91" s="56">
        <v>32.9</v>
      </c>
      <c r="G91" s="27"/>
      <c r="H91" s="28"/>
      <c r="I91" s="28"/>
      <c r="J91" s="27">
        <f t="shared" ref="J91:J92" si="54">(0.5/48.7)*I87</f>
        <v>0.3215605749</v>
      </c>
      <c r="K91" s="29">
        <f t="shared" ref="K91:K92" si="55">D91-J91</f>
        <v>27.67843943</v>
      </c>
      <c r="L91" s="29">
        <f t="shared" si="53"/>
        <v>32.54908442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635.0</v>
      </c>
      <c r="E92" s="57">
        <v>1436887.0</v>
      </c>
      <c r="F92" s="56">
        <v>44.2</v>
      </c>
      <c r="G92" s="27"/>
      <c r="H92" s="28"/>
      <c r="I92" s="28"/>
      <c r="J92" s="27">
        <f t="shared" si="54"/>
        <v>0.0726899384</v>
      </c>
      <c r="K92" s="29">
        <f t="shared" si="55"/>
        <v>634.9273101</v>
      </c>
      <c r="L92" s="29">
        <f t="shared" si="53"/>
        <v>44.18769952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2.0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2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665.0</v>
      </c>
      <c r="E94" s="59">
        <v>1521923.0</v>
      </c>
      <c r="F94" s="58">
        <v>43.7</v>
      </c>
      <c r="G94" s="29"/>
      <c r="H94" s="28"/>
      <c r="I94" s="28"/>
      <c r="J94" s="27"/>
      <c r="K94" s="29">
        <f>SUM(K91:K93)</f>
        <v>664.6057495</v>
      </c>
      <c r="L94" s="29">
        <f t="shared" ref="L94:L96" si="56">K94/(E94/100000)</f>
        <v>43.66881567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109.0</v>
      </c>
      <c r="E95" s="57">
        <v>274212.0</v>
      </c>
      <c r="F95" s="56">
        <v>39.8</v>
      </c>
      <c r="G95" s="27"/>
      <c r="H95" s="28"/>
      <c r="I95" s="28"/>
      <c r="J95" s="27">
        <f t="shared" ref="J95:J96" si="57">(3.6/48.7)*I87</f>
        <v>2.31523614</v>
      </c>
      <c r="K95" s="29">
        <f t="shared" ref="K95:K96" si="58">D95-J95</f>
        <v>106.6847639</v>
      </c>
      <c r="L95" s="29">
        <f t="shared" si="56"/>
        <v>38.9059428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4804.0</v>
      </c>
      <c r="E96" s="57">
        <v>3410969.0</v>
      </c>
      <c r="F96" s="56">
        <v>140.8</v>
      </c>
      <c r="G96" s="27"/>
      <c r="H96" s="28"/>
      <c r="I96" s="28"/>
      <c r="J96" s="27">
        <f t="shared" si="57"/>
        <v>0.5233675565</v>
      </c>
      <c r="K96" s="29">
        <f t="shared" si="58"/>
        <v>4803.476632</v>
      </c>
      <c r="L96" s="29">
        <f t="shared" si="56"/>
        <v>140.8244001</v>
      </c>
      <c r="M96" s="29">
        <f>L100*(E96/100000)</f>
        <v>3240.855932</v>
      </c>
      <c r="N96" s="27">
        <f>K96-M96</f>
        <v>1562.6207</v>
      </c>
      <c r="O96" s="42">
        <v>22.0</v>
      </c>
      <c r="P96" s="46">
        <v>57.75</v>
      </c>
      <c r="Q96" s="28">
        <f>N96*P96</f>
        <v>90241.34545</v>
      </c>
    </row>
    <row r="97">
      <c r="A97" s="32"/>
      <c r="B97" s="32"/>
      <c r="C97" s="24" t="s">
        <v>42</v>
      </c>
      <c r="D97" s="56">
        <v>15.0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15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4928.0</v>
      </c>
      <c r="E98" s="59">
        <v>3685181.0</v>
      </c>
      <c r="F98" s="58">
        <v>133.7</v>
      </c>
      <c r="G98" s="29"/>
      <c r="H98" s="28"/>
      <c r="I98" s="28"/>
      <c r="J98" s="27"/>
      <c r="K98" s="29">
        <f>SUM(K95:K97)</f>
        <v>4925.161396</v>
      </c>
      <c r="L98" s="29">
        <f t="shared" ref="L98:L100" si="59">K98/(E98/100000)</f>
        <v>133.6477475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3513.0</v>
      </c>
      <c r="E99" s="57">
        <v>4311740.0</v>
      </c>
      <c r="F99" s="56">
        <v>81.5</v>
      </c>
      <c r="G99" s="27"/>
      <c r="H99" s="28"/>
      <c r="I99" s="28"/>
      <c r="J99" s="27">
        <f t="shared" ref="J99:J100" si="60">(44.6/48.7)*I87</f>
        <v>28.68320329</v>
      </c>
      <c r="K99" s="29">
        <f t="shared" ref="K99:K100" si="61">D99-J99</f>
        <v>3484.316797</v>
      </c>
      <c r="L99" s="29">
        <f t="shared" si="59"/>
        <v>80.80999311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11615.0</v>
      </c>
      <c r="E100" s="57">
        <v>1.2217849E7</v>
      </c>
      <c r="F100" s="56">
        <v>95.1</v>
      </c>
      <c r="G100" s="27"/>
      <c r="H100" s="28"/>
      <c r="I100" s="28"/>
      <c r="J100" s="27">
        <f t="shared" si="60"/>
        <v>6.483942505</v>
      </c>
      <c r="K100" s="29">
        <f t="shared" si="61"/>
        <v>11608.51606</v>
      </c>
      <c r="L100" s="29">
        <f t="shared" si="59"/>
        <v>95.01276417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34.0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34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15162.0</v>
      </c>
      <c r="E102" s="59">
        <v>1.6529589E7</v>
      </c>
      <c r="F102" s="58">
        <v>91.7</v>
      </c>
      <c r="G102" s="29"/>
      <c r="H102" s="28"/>
      <c r="I102" s="28"/>
      <c r="J102" s="27"/>
      <c r="K102" s="29">
        <f>SUM(K99:K101)</f>
        <v>15126.83285</v>
      </c>
      <c r="L102" s="29">
        <f t="shared" ref="L102:L105" si="62">K102/(E102/100000)</f>
        <v>91.51366591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21139.0</v>
      </c>
      <c r="E103" s="59">
        <v>2.2118635E7</v>
      </c>
      <c r="F103" s="58">
        <v>95.6</v>
      </c>
      <c r="G103" s="29"/>
      <c r="H103" s="28"/>
      <c r="I103" s="28"/>
      <c r="J103" s="27"/>
      <c r="K103" s="29">
        <f>SUM(K102,K98,K94,K90)</f>
        <v>21139</v>
      </c>
      <c r="L103" s="29">
        <f t="shared" si="62"/>
        <v>95.57099703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43.0</v>
      </c>
      <c r="E104" s="57">
        <v>166975.0</v>
      </c>
      <c r="F104" s="56">
        <v>25.8</v>
      </c>
      <c r="G104" s="27"/>
      <c r="H104" s="28"/>
      <c r="I104" s="28">
        <f>I107-I105</f>
        <v>52.37</v>
      </c>
      <c r="J104" s="27"/>
      <c r="K104" s="29">
        <f>D104+I104</f>
        <v>95.37</v>
      </c>
      <c r="L104" s="29">
        <f t="shared" si="62"/>
        <v>57.11633478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547.0</v>
      </c>
      <c r="E105" s="57">
        <v>222596.0</v>
      </c>
      <c r="F105" s="56">
        <v>245.7</v>
      </c>
      <c r="G105" s="27">
        <v>1.25</v>
      </c>
      <c r="H105" s="28">
        <f>D105*G105</f>
        <v>683.75</v>
      </c>
      <c r="I105" s="28">
        <f>H105-D105</f>
        <v>136.75</v>
      </c>
      <c r="J105" s="27"/>
      <c r="K105" s="29">
        <f>H105</f>
        <v>683.75</v>
      </c>
      <c r="L105" s="29">
        <f t="shared" si="62"/>
        <v>307.1708386</v>
      </c>
      <c r="M105" s="29">
        <f>L117*(E105/100000)</f>
        <v>282.6609765</v>
      </c>
      <c r="N105" s="27">
        <f>K105-M105</f>
        <v>401.0890235</v>
      </c>
      <c r="O105" s="42">
        <v>27.0</v>
      </c>
      <c r="P105" s="46">
        <v>53.05</v>
      </c>
      <c r="Q105" s="28">
        <f>N105*P105</f>
        <v>21277.7727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591.0</v>
      </c>
      <c r="E107" s="59">
        <v>389571.0</v>
      </c>
      <c r="F107" s="58">
        <v>151.7</v>
      </c>
      <c r="G107" s="29">
        <v>1.32</v>
      </c>
      <c r="H107" s="28">
        <f>D107*G107</f>
        <v>780.12</v>
      </c>
      <c r="I107" s="28">
        <f>H107-D107</f>
        <v>189.12</v>
      </c>
      <c r="J107" s="27"/>
      <c r="K107" s="29">
        <f>SUM(K104:K106)</f>
        <v>780.12</v>
      </c>
      <c r="L107" s="29">
        <f t="shared" ref="L107:L109" si="63">K107/(E107/100000)</f>
        <v>200.2510454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27.0</v>
      </c>
      <c r="E108" s="57">
        <v>88461.0</v>
      </c>
      <c r="F108" s="56">
        <v>30.5</v>
      </c>
      <c r="G108" s="27"/>
      <c r="H108" s="28"/>
      <c r="I108" s="28"/>
      <c r="J108" s="27">
        <f t="shared" ref="J108:J109" si="64">(0.5/48.7)*I104</f>
        <v>0.5376796715</v>
      </c>
      <c r="K108" s="29">
        <f t="shared" ref="K108:K109" si="65">D108-J108</f>
        <v>26.46232033</v>
      </c>
      <c r="L108" s="29">
        <f t="shared" si="63"/>
        <v>29.91410941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680.0</v>
      </c>
      <c r="E109" s="57">
        <v>1735340.0</v>
      </c>
      <c r="F109" s="56">
        <v>39.2</v>
      </c>
      <c r="G109" s="27"/>
      <c r="H109" s="28"/>
      <c r="I109" s="28"/>
      <c r="J109" s="27">
        <f t="shared" si="64"/>
        <v>1.404004107</v>
      </c>
      <c r="K109" s="29">
        <f t="shared" si="65"/>
        <v>678.5959959</v>
      </c>
      <c r="L109" s="29">
        <f t="shared" si="63"/>
        <v>39.10449802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708.0</v>
      </c>
      <c r="E111" s="59">
        <v>1823801.0</v>
      </c>
      <c r="F111" s="58">
        <v>38.8</v>
      </c>
      <c r="G111" s="29"/>
      <c r="H111" s="28"/>
      <c r="I111" s="28"/>
      <c r="J111" s="27"/>
      <c r="K111" s="29">
        <f>SUM(K108:K110)</f>
        <v>706.0583162</v>
      </c>
      <c r="L111" s="29">
        <f t="shared" ref="L111:L113" si="66">K111/(E111/100000)</f>
        <v>38.7135612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122.0</v>
      </c>
      <c r="E112" s="57">
        <v>282743.0</v>
      </c>
      <c r="F112" s="56">
        <v>43.1</v>
      </c>
      <c r="G112" s="27"/>
      <c r="H112" s="28"/>
      <c r="I112" s="28"/>
      <c r="J112" s="27">
        <f t="shared" ref="J112:J113" si="67">(3.6/48.7)*I104</f>
        <v>3.871293634</v>
      </c>
      <c r="K112" s="29">
        <f t="shared" ref="K112:K113" si="68">D112-J112</f>
        <v>118.1287064</v>
      </c>
      <c r="L112" s="29">
        <f t="shared" si="66"/>
        <v>41.77953349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6066.0</v>
      </c>
      <c r="E113" s="57">
        <v>3538867.0</v>
      </c>
      <c r="F113" s="56">
        <v>171.4</v>
      </c>
      <c r="G113" s="27"/>
      <c r="H113" s="28"/>
      <c r="I113" s="28"/>
      <c r="J113" s="27">
        <f t="shared" si="67"/>
        <v>10.10882957</v>
      </c>
      <c r="K113" s="29">
        <f t="shared" si="68"/>
        <v>6055.89117</v>
      </c>
      <c r="L113" s="29">
        <f t="shared" si="66"/>
        <v>171.1251418</v>
      </c>
      <c r="M113" s="29">
        <f>L117*(E113/100000)</f>
        <v>4493.789654</v>
      </c>
      <c r="N113" s="27">
        <f>K113-M113</f>
        <v>1562.101517</v>
      </c>
      <c r="O113" s="42">
        <v>27.0</v>
      </c>
      <c r="P113" s="46">
        <v>53.05</v>
      </c>
      <c r="Q113" s="28">
        <f>N113*P113</f>
        <v>82869.48546</v>
      </c>
    </row>
    <row r="114">
      <c r="A114" s="32"/>
      <c r="B114" s="32"/>
      <c r="C114" s="24" t="s">
        <v>42</v>
      </c>
      <c r="D114" s="56">
        <v>33.0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33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6221.0</v>
      </c>
      <c r="E115" s="59">
        <v>3821610.0</v>
      </c>
      <c r="F115" s="58">
        <v>162.8</v>
      </c>
      <c r="G115" s="29"/>
      <c r="H115" s="28"/>
      <c r="I115" s="28"/>
      <c r="J115" s="27"/>
      <c r="K115" s="29">
        <f>SUM(K112:K114)</f>
        <v>6207.019877</v>
      </c>
      <c r="L115" s="29">
        <f t="shared" ref="L115:L117" si="69">K115/(E115/100000)</f>
        <v>162.4189773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3974.0</v>
      </c>
      <c r="E116" s="57">
        <v>4254474.0</v>
      </c>
      <c r="F116" s="56">
        <v>93.4</v>
      </c>
      <c r="G116" s="27"/>
      <c r="H116" s="28"/>
      <c r="I116" s="28"/>
      <c r="J116" s="27">
        <f t="shared" ref="J116:J117" si="70">(44.6/48.7)*I104</f>
        <v>47.96102669</v>
      </c>
      <c r="K116" s="29">
        <f t="shared" ref="K116:K117" si="71">D116-J116</f>
        <v>3926.038973</v>
      </c>
      <c r="L116" s="29">
        <f t="shared" si="69"/>
        <v>92.28024365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16736.0</v>
      </c>
      <c r="E117" s="57">
        <v>1.3081004E7</v>
      </c>
      <c r="F117" s="56">
        <v>127.9</v>
      </c>
      <c r="G117" s="27"/>
      <c r="H117" s="28"/>
      <c r="I117" s="28"/>
      <c r="J117" s="27">
        <f t="shared" si="70"/>
        <v>125.2371663</v>
      </c>
      <c r="K117" s="29">
        <f t="shared" si="71"/>
        <v>16610.76283</v>
      </c>
      <c r="L117" s="29">
        <f t="shared" si="69"/>
        <v>126.9838526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20756.0</v>
      </c>
      <c r="E119" s="59">
        <v>1.7335478E7</v>
      </c>
      <c r="F119" s="58">
        <v>119.7</v>
      </c>
      <c r="G119" s="29"/>
      <c r="H119" s="28"/>
      <c r="I119" s="28"/>
      <c r="J119" s="27"/>
      <c r="K119" s="29">
        <f>SUM(K116:K118)</f>
        <v>20582.80181</v>
      </c>
      <c r="L119" s="29">
        <f t="shared" ref="L119:L122" si="72">K119/(E119/100000)</f>
        <v>118.7322427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28276.0</v>
      </c>
      <c r="E120" s="59">
        <v>2.337046E7</v>
      </c>
      <c r="F120" s="58">
        <v>121.0</v>
      </c>
      <c r="G120" s="29"/>
      <c r="H120" s="28"/>
      <c r="I120" s="28"/>
      <c r="J120" s="27"/>
      <c r="K120" s="29">
        <f>SUM(K119,K115,K111,K107)</f>
        <v>28276</v>
      </c>
      <c r="L120" s="29">
        <f t="shared" si="72"/>
        <v>120.9903442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38.0</v>
      </c>
      <c r="E121" s="57">
        <v>158481.0</v>
      </c>
      <c r="F121" s="56">
        <v>24.0</v>
      </c>
      <c r="G121" s="27"/>
      <c r="H121" s="28"/>
      <c r="I121" s="28">
        <f>I124-I122</f>
        <v>57.77</v>
      </c>
      <c r="J121" s="27"/>
      <c r="K121" s="29">
        <f>D121+I121</f>
        <v>95.77</v>
      </c>
      <c r="L121" s="29">
        <f t="shared" si="72"/>
        <v>60.4299569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647.0</v>
      </c>
      <c r="E122" s="57">
        <v>188526.0</v>
      </c>
      <c r="F122" s="56">
        <v>343.2</v>
      </c>
      <c r="G122" s="27">
        <v>1.25</v>
      </c>
      <c r="H122" s="28">
        <f>D122*G122</f>
        <v>808.75</v>
      </c>
      <c r="I122" s="28">
        <f>H122-D122</f>
        <v>161.75</v>
      </c>
      <c r="J122" s="27"/>
      <c r="K122" s="29">
        <f>H122</f>
        <v>808.75</v>
      </c>
      <c r="L122" s="29">
        <f t="shared" si="72"/>
        <v>428.9859224</v>
      </c>
      <c r="M122" s="29">
        <f>L134*(E122/100000)</f>
        <v>298.0603</v>
      </c>
      <c r="N122" s="27">
        <f>K122-M122</f>
        <v>510.6897</v>
      </c>
      <c r="O122" s="42">
        <v>32.0</v>
      </c>
      <c r="P122" s="46">
        <v>48.4</v>
      </c>
      <c r="Q122" s="28">
        <f>N122*P122</f>
        <v>24717.38148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686.0</v>
      </c>
      <c r="E124" s="59">
        <v>347007.0</v>
      </c>
      <c r="F124" s="58">
        <v>197.7</v>
      </c>
      <c r="G124" s="29">
        <v>1.32</v>
      </c>
      <c r="H124" s="28">
        <f>D124*G124</f>
        <v>905.52</v>
      </c>
      <c r="I124" s="28">
        <f>H124-D124</f>
        <v>219.52</v>
      </c>
      <c r="J124" s="27"/>
      <c r="K124" s="29">
        <f>SUM(K121:K123)</f>
        <v>905.52</v>
      </c>
      <c r="L124" s="29">
        <f t="shared" ref="L124:L126" si="73">K124/(E124/100000)</f>
        <v>260.9515082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39.0</v>
      </c>
      <c r="E125" s="57">
        <v>80759.0</v>
      </c>
      <c r="F125" s="56">
        <v>48.3</v>
      </c>
      <c r="G125" s="27"/>
      <c r="H125" s="28"/>
      <c r="I125" s="28"/>
      <c r="J125" s="27">
        <f t="shared" ref="J125:J126" si="74">(0.5/48.7)*I121</f>
        <v>0.5931211499</v>
      </c>
      <c r="K125" s="29">
        <f t="shared" ref="K125:K126" si="75">D125-J125</f>
        <v>38.40687885</v>
      </c>
      <c r="L125" s="29">
        <f t="shared" si="73"/>
        <v>47.55739775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820.0</v>
      </c>
      <c r="E126" s="57">
        <v>1730210.0</v>
      </c>
      <c r="F126" s="56">
        <v>47.4</v>
      </c>
      <c r="G126" s="27"/>
      <c r="H126" s="28"/>
      <c r="I126" s="28"/>
      <c r="J126" s="27">
        <f t="shared" si="74"/>
        <v>1.660677618</v>
      </c>
      <c r="K126" s="29">
        <f t="shared" si="75"/>
        <v>818.3393224</v>
      </c>
      <c r="L126" s="29">
        <f t="shared" si="73"/>
        <v>47.29710974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862.0</v>
      </c>
      <c r="E128" s="59">
        <v>1810969.0</v>
      </c>
      <c r="F128" s="58">
        <v>47.6</v>
      </c>
      <c r="G128" s="29"/>
      <c r="H128" s="28"/>
      <c r="I128" s="28"/>
      <c r="J128" s="27"/>
      <c r="K128" s="29">
        <f>SUM(K125:K127)</f>
        <v>859.7462012</v>
      </c>
      <c r="L128" s="29">
        <f t="shared" ref="L128:L130" si="76">K128/(E128/100000)</f>
        <v>47.47437428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106.0</v>
      </c>
      <c r="E129" s="57">
        <v>252654.0</v>
      </c>
      <c r="F129" s="56">
        <v>42.0</v>
      </c>
      <c r="G129" s="27"/>
      <c r="H129" s="28"/>
      <c r="I129" s="28"/>
      <c r="J129" s="27">
        <f t="shared" ref="J129:J130" si="77">(3.6/48.7)*I121</f>
        <v>4.270472279</v>
      </c>
      <c r="K129" s="29">
        <f t="shared" ref="K129:K130" si="78">D129-J129</f>
        <v>101.7295277</v>
      </c>
      <c r="L129" s="29">
        <f t="shared" si="76"/>
        <v>40.26436459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6018.0</v>
      </c>
      <c r="E130" s="57">
        <v>2951229.0</v>
      </c>
      <c r="F130" s="56">
        <v>203.9</v>
      </c>
      <c r="G130" s="27"/>
      <c r="H130" s="28"/>
      <c r="I130" s="28"/>
      <c r="J130" s="27">
        <f t="shared" si="77"/>
        <v>11.95687885</v>
      </c>
      <c r="K130" s="29">
        <f t="shared" si="78"/>
        <v>6006.043121</v>
      </c>
      <c r="L130" s="29">
        <f t="shared" si="76"/>
        <v>203.5098978</v>
      </c>
      <c r="M130" s="29">
        <f>L134*(E130/100000)</f>
        <v>4665.903913</v>
      </c>
      <c r="N130" s="27">
        <f>K130-M130</f>
        <v>1340.139208</v>
      </c>
      <c r="O130" s="42">
        <v>32.0</v>
      </c>
      <c r="P130" s="46">
        <v>48.4</v>
      </c>
      <c r="Q130" s="28">
        <f>N130*P130</f>
        <v>64862.73766</v>
      </c>
    </row>
    <row r="131">
      <c r="A131" s="32"/>
      <c r="B131" s="32"/>
      <c r="C131" s="24" t="s">
        <v>42</v>
      </c>
      <c r="D131" s="56">
        <v>25.0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25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6149.0</v>
      </c>
      <c r="E132" s="59">
        <v>3203883.0</v>
      </c>
      <c r="F132" s="58">
        <v>191.9</v>
      </c>
      <c r="G132" s="29"/>
      <c r="H132" s="28"/>
      <c r="I132" s="28"/>
      <c r="J132" s="27"/>
      <c r="K132" s="29">
        <f>SUM(K129:K131)</f>
        <v>6132.772649</v>
      </c>
      <c r="L132" s="29">
        <f t="shared" ref="L132:L134" si="79">K132/(E132/100000)</f>
        <v>191.4168729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4143.0</v>
      </c>
      <c r="E133" s="57">
        <v>4036146.0</v>
      </c>
      <c r="F133" s="56">
        <v>102.6</v>
      </c>
      <c r="G133" s="27"/>
      <c r="H133" s="28"/>
      <c r="I133" s="28"/>
      <c r="J133" s="27">
        <f t="shared" ref="J133:J134" si="80">(44.6/48.7)*I121</f>
        <v>52.90640657</v>
      </c>
      <c r="K133" s="29">
        <f t="shared" ref="K133:K134" si="81">D133-J133</f>
        <v>4090.093593</v>
      </c>
      <c r="L133" s="29">
        <f t="shared" si="79"/>
        <v>101.3366115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20028.0</v>
      </c>
      <c r="E134" s="57">
        <v>1.2574207E7</v>
      </c>
      <c r="F134" s="56">
        <v>159.3</v>
      </c>
      <c r="G134" s="27"/>
      <c r="H134" s="28"/>
      <c r="I134" s="28"/>
      <c r="J134" s="27">
        <f t="shared" si="80"/>
        <v>148.1324435</v>
      </c>
      <c r="K134" s="29">
        <f t="shared" si="81"/>
        <v>19879.86756</v>
      </c>
      <c r="L134" s="29">
        <f t="shared" si="79"/>
        <v>158.1003681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71.0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71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24242.0</v>
      </c>
      <c r="E136" s="59">
        <v>1.6610353E7</v>
      </c>
      <c r="F136" s="58">
        <v>145.9</v>
      </c>
      <c r="G136" s="29"/>
      <c r="H136" s="28"/>
      <c r="I136" s="28"/>
      <c r="J136" s="27"/>
      <c r="K136" s="29">
        <f>SUM(K133:K135)</f>
        <v>24040.96115</v>
      </c>
      <c r="L136" s="29">
        <f t="shared" ref="L136:L139" si="82">K136/(E136/100000)</f>
        <v>144.7347997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31939.0</v>
      </c>
      <c r="E137" s="59">
        <v>2.1972212E7</v>
      </c>
      <c r="F137" s="58">
        <v>145.4</v>
      </c>
      <c r="G137" s="29"/>
      <c r="H137" s="28"/>
      <c r="I137" s="28"/>
      <c r="J137" s="27"/>
      <c r="K137" s="29">
        <f>SUM(K136,K132,K128,K124)</f>
        <v>31939</v>
      </c>
      <c r="L137" s="29">
        <f t="shared" si="82"/>
        <v>145.3608767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39.0</v>
      </c>
      <c r="E138" s="57">
        <v>152232.0</v>
      </c>
      <c r="F138" s="56">
        <v>25.6</v>
      </c>
      <c r="G138" s="27"/>
      <c r="H138" s="28"/>
      <c r="I138" s="28">
        <f>I141-I139</f>
        <v>61.36</v>
      </c>
      <c r="J138" s="27"/>
      <c r="K138" s="29">
        <f>D138+I138</f>
        <v>100.36</v>
      </c>
      <c r="L138" s="29">
        <f t="shared" si="82"/>
        <v>65.92569236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680.0</v>
      </c>
      <c r="E139" s="57">
        <v>172477.0</v>
      </c>
      <c r="F139" s="56">
        <v>394.3</v>
      </c>
      <c r="G139" s="27">
        <v>1.25</v>
      </c>
      <c r="H139" s="28">
        <f>D139*G139</f>
        <v>850</v>
      </c>
      <c r="I139" s="28">
        <f>H139-D139</f>
        <v>170</v>
      </c>
      <c r="J139" s="27"/>
      <c r="K139" s="29">
        <f>H139</f>
        <v>850</v>
      </c>
      <c r="L139" s="29">
        <f t="shared" si="82"/>
        <v>492.8193324</v>
      </c>
      <c r="M139" s="29">
        <f>L151*(E139/100000)</f>
        <v>321.1837607</v>
      </c>
      <c r="N139" s="27">
        <f>K139-M139</f>
        <v>528.8162393</v>
      </c>
      <c r="O139" s="42">
        <v>37.0</v>
      </c>
      <c r="P139" s="27">
        <v>43.75</v>
      </c>
      <c r="Q139" s="28">
        <f>N139*P139</f>
        <v>23135.71047</v>
      </c>
    </row>
    <row r="140">
      <c r="A140" s="32"/>
      <c r="B140" s="32"/>
      <c r="C140" s="24" t="s">
        <v>42</v>
      </c>
      <c r="D140" s="56">
        <v>4.0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4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723.0</v>
      </c>
      <c r="E141" s="59">
        <v>324709.0</v>
      </c>
      <c r="F141" s="58">
        <v>222.7</v>
      </c>
      <c r="G141" s="29">
        <v>1.32</v>
      </c>
      <c r="H141" s="28">
        <f>D141*G141</f>
        <v>954.36</v>
      </c>
      <c r="I141" s="28">
        <f>H141-D141</f>
        <v>231.36</v>
      </c>
      <c r="J141" s="27"/>
      <c r="K141" s="29">
        <f>SUM(K138:K140)</f>
        <v>954.36</v>
      </c>
      <c r="L141" s="29">
        <f t="shared" ref="L141:L143" si="83">K141/(E141/100000)</f>
        <v>293.9123954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42.0</v>
      </c>
      <c r="E142" s="57">
        <v>76835.0</v>
      </c>
      <c r="F142" s="56">
        <v>54.7</v>
      </c>
      <c r="G142" s="27"/>
      <c r="H142" s="28"/>
      <c r="I142" s="28"/>
      <c r="J142" s="27">
        <f t="shared" ref="J142:J143" si="84">(0.5/48.7)*I138</f>
        <v>0.6299794661</v>
      </c>
      <c r="K142" s="29">
        <f t="shared" ref="K142:K143" si="85">D142-J142</f>
        <v>41.37002053</v>
      </c>
      <c r="L142" s="29">
        <f t="shared" si="83"/>
        <v>53.84267656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944.0</v>
      </c>
      <c r="E143" s="57">
        <v>1632164.0</v>
      </c>
      <c r="F143" s="56">
        <v>57.8</v>
      </c>
      <c r="G143" s="27"/>
      <c r="H143" s="28"/>
      <c r="I143" s="28"/>
      <c r="J143" s="27">
        <f t="shared" si="84"/>
        <v>1.745379877</v>
      </c>
      <c r="K143" s="29">
        <f t="shared" si="85"/>
        <v>942.2546201</v>
      </c>
      <c r="L143" s="29">
        <f t="shared" si="83"/>
        <v>57.73038862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5.0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5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991.0</v>
      </c>
      <c r="E145" s="59">
        <v>1708999.0</v>
      </c>
      <c r="F145" s="58">
        <v>58.0</v>
      </c>
      <c r="G145" s="29"/>
      <c r="H145" s="28"/>
      <c r="I145" s="28"/>
      <c r="J145" s="27"/>
      <c r="K145" s="29">
        <f>SUM(K142:K144)</f>
        <v>988.6246407</v>
      </c>
      <c r="L145" s="29">
        <f t="shared" ref="L145:L147" si="86">K145/(E145/100000)</f>
        <v>57.84816964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109.0</v>
      </c>
      <c r="E146" s="57">
        <v>238890.0</v>
      </c>
      <c r="F146" s="56">
        <v>45.6</v>
      </c>
      <c r="G146" s="27"/>
      <c r="H146" s="28"/>
      <c r="I146" s="28"/>
      <c r="J146" s="27">
        <f t="shared" ref="J146:J147" si="87">(3.6/48.7)*I138</f>
        <v>4.535852156</v>
      </c>
      <c r="K146" s="29">
        <f t="shared" ref="K146:K147" si="88">D146-J146</f>
        <v>104.4641478</v>
      </c>
      <c r="L146" s="29">
        <f t="shared" si="86"/>
        <v>43.72897478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7251.0</v>
      </c>
      <c r="E147" s="57">
        <v>2811289.0</v>
      </c>
      <c r="F147" s="56">
        <v>257.9</v>
      </c>
      <c r="G147" s="27"/>
      <c r="H147" s="28"/>
      <c r="I147" s="28"/>
      <c r="J147" s="27">
        <f t="shared" si="87"/>
        <v>12.56673511</v>
      </c>
      <c r="K147" s="29">
        <f t="shared" si="88"/>
        <v>7238.433265</v>
      </c>
      <c r="L147" s="29">
        <f t="shared" si="86"/>
        <v>257.4773801</v>
      </c>
      <c r="M147" s="29">
        <f>L151*(E147/100000)</f>
        <v>5235.134966</v>
      </c>
      <c r="N147" s="27">
        <f>K147-M147</f>
        <v>2003.298299</v>
      </c>
      <c r="O147" s="42">
        <v>37.0</v>
      </c>
      <c r="P147" s="27">
        <v>43.75</v>
      </c>
      <c r="Q147" s="28">
        <f>N147*P147</f>
        <v>87644.30059</v>
      </c>
    </row>
    <row r="148">
      <c r="A148" s="32"/>
      <c r="B148" s="32"/>
      <c r="C148" s="24" t="s">
        <v>42</v>
      </c>
      <c r="D148" s="56">
        <v>29.0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29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7389.0</v>
      </c>
      <c r="E149" s="59">
        <v>3050179.0</v>
      </c>
      <c r="F149" s="58">
        <v>242.2</v>
      </c>
      <c r="G149" s="29"/>
      <c r="H149" s="28"/>
      <c r="I149" s="28"/>
      <c r="J149" s="27"/>
      <c r="K149" s="29">
        <f>SUM(K146:K148)</f>
        <v>7371.897413</v>
      </c>
      <c r="L149" s="29">
        <f t="shared" ref="L149:L151" si="89">K149/(E149/100000)</f>
        <v>241.6873702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4824.0</v>
      </c>
      <c r="E150" s="57">
        <v>3949357.0</v>
      </c>
      <c r="F150" s="56">
        <v>122.1</v>
      </c>
      <c r="G150" s="27"/>
      <c r="H150" s="28"/>
      <c r="I150" s="28"/>
      <c r="J150" s="27">
        <f t="shared" ref="J150:J151" si="90">(44.6/48.7)*I138</f>
        <v>56.19416838</v>
      </c>
      <c r="K150" s="29">
        <f t="shared" ref="K150:K151" si="91">D150-J150</f>
        <v>4767.805832</v>
      </c>
      <c r="L150" s="29">
        <f t="shared" si="89"/>
        <v>120.7235971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22872.0</v>
      </c>
      <c r="E151" s="57">
        <v>1.2198753E7</v>
      </c>
      <c r="F151" s="56">
        <v>187.5</v>
      </c>
      <c r="G151" s="27"/>
      <c r="H151" s="28"/>
      <c r="I151" s="28"/>
      <c r="J151" s="27">
        <f t="shared" si="90"/>
        <v>155.687885</v>
      </c>
      <c r="K151" s="29">
        <f t="shared" si="91"/>
        <v>22716.31211</v>
      </c>
      <c r="L151" s="29">
        <f t="shared" si="89"/>
        <v>186.2183136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102.0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102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27798.0</v>
      </c>
      <c r="E153" s="59">
        <v>1.614811E7</v>
      </c>
      <c r="F153" s="58">
        <v>172.1</v>
      </c>
      <c r="G153" s="29"/>
      <c r="H153" s="28"/>
      <c r="I153" s="28"/>
      <c r="J153" s="27"/>
      <c r="K153" s="29">
        <f>SUM(K150:K152)</f>
        <v>27586.11795</v>
      </c>
      <c r="L153" s="29">
        <f t="shared" ref="L153:L156" si="92">K153/(E153/100000)</f>
        <v>170.8318679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36901.0</v>
      </c>
      <c r="E154" s="59">
        <v>2.1231997E7</v>
      </c>
      <c r="F154" s="58">
        <v>173.8</v>
      </c>
      <c r="G154" s="29"/>
      <c r="H154" s="28"/>
      <c r="I154" s="28"/>
      <c r="J154" s="27"/>
      <c r="K154" s="29">
        <f>SUM(K153,K149,K145,K141)</f>
        <v>36901</v>
      </c>
      <c r="L154" s="29">
        <f t="shared" si="92"/>
        <v>173.7990072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48.0</v>
      </c>
      <c r="E155" s="57">
        <v>134511.0</v>
      </c>
      <c r="F155" s="56">
        <v>35.7</v>
      </c>
      <c r="G155" s="27"/>
      <c r="H155" s="28"/>
      <c r="I155" s="28">
        <f>I158-I156</f>
        <v>66.71</v>
      </c>
      <c r="J155" s="27"/>
      <c r="K155" s="29">
        <f>D155+I155</f>
        <v>114.71</v>
      </c>
      <c r="L155" s="29">
        <f t="shared" si="92"/>
        <v>85.27927084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729.0</v>
      </c>
      <c r="E156" s="57">
        <v>156609.0</v>
      </c>
      <c r="F156" s="56">
        <v>465.5</v>
      </c>
      <c r="G156" s="27">
        <v>1.25</v>
      </c>
      <c r="H156" s="28">
        <f>D156*G156</f>
        <v>911.25</v>
      </c>
      <c r="I156" s="28">
        <f>H156-D156</f>
        <v>182.25</v>
      </c>
      <c r="J156" s="27"/>
      <c r="K156" s="29">
        <f>H156</f>
        <v>911.25</v>
      </c>
      <c r="L156" s="29">
        <f t="shared" si="92"/>
        <v>581.8631113</v>
      </c>
      <c r="M156" s="29">
        <f>L168*(E156/100000)</f>
        <v>363.9928944</v>
      </c>
      <c r="N156" s="27">
        <f>K156-M156</f>
        <v>547.2571056</v>
      </c>
      <c r="O156" s="42">
        <v>42.0</v>
      </c>
      <c r="P156" s="46">
        <v>39.2</v>
      </c>
      <c r="Q156" s="28">
        <f>N156*P156</f>
        <v>21452.47854</v>
      </c>
    </row>
    <row r="157">
      <c r="A157" s="32"/>
      <c r="B157" s="32"/>
      <c r="C157" s="24" t="s">
        <v>42</v>
      </c>
      <c r="D157" s="56">
        <v>1.0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1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778.0</v>
      </c>
      <c r="E158" s="59">
        <v>291120.0</v>
      </c>
      <c r="F158" s="58">
        <v>267.2</v>
      </c>
      <c r="G158" s="29">
        <v>1.32</v>
      </c>
      <c r="H158" s="28">
        <f>D158*G158</f>
        <v>1026.96</v>
      </c>
      <c r="I158" s="28">
        <f>H158-D158</f>
        <v>248.96</v>
      </c>
      <c r="J158" s="27"/>
      <c r="K158" s="29">
        <f>SUM(K155:K157)</f>
        <v>1026.96</v>
      </c>
      <c r="L158" s="29">
        <f t="shared" ref="L158:L160" si="93">K158/(E158/100000)</f>
        <v>352.7617477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34.0</v>
      </c>
      <c r="E159" s="57">
        <v>65302.0</v>
      </c>
      <c r="F159" s="56">
        <v>52.1</v>
      </c>
      <c r="G159" s="27"/>
      <c r="H159" s="28"/>
      <c r="I159" s="28"/>
      <c r="J159" s="27">
        <f t="shared" ref="J159:J160" si="94">(0.5/48.7)*I155</f>
        <v>0.6849075975</v>
      </c>
      <c r="K159" s="29">
        <f t="shared" ref="K159:K160" si="95">D159-J159</f>
        <v>33.3150924</v>
      </c>
      <c r="L159" s="29">
        <f t="shared" si="93"/>
        <v>51.01695569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1283.0</v>
      </c>
      <c r="E160" s="57">
        <v>1542278.0</v>
      </c>
      <c r="F160" s="56">
        <v>83.2</v>
      </c>
      <c r="G160" s="27"/>
      <c r="H160" s="28"/>
      <c r="I160" s="28"/>
      <c r="J160" s="27">
        <f t="shared" si="94"/>
        <v>1.871149897</v>
      </c>
      <c r="K160" s="29">
        <f t="shared" si="95"/>
        <v>1281.12885</v>
      </c>
      <c r="L160" s="29">
        <f t="shared" si="93"/>
        <v>83.06731018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4.0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4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1321.0</v>
      </c>
      <c r="E162" s="59">
        <v>1607580.0</v>
      </c>
      <c r="F162" s="58">
        <v>82.2</v>
      </c>
      <c r="G162" s="29"/>
      <c r="H162" s="28"/>
      <c r="I162" s="28"/>
      <c r="J162" s="27"/>
      <c r="K162" s="29">
        <f>SUM(K159:K161)</f>
        <v>1318.443943</v>
      </c>
      <c r="L162" s="29">
        <f t="shared" ref="L162:L164" si="96">K162/(E162/100000)</f>
        <v>82.01420411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91.0</v>
      </c>
      <c r="E163" s="57">
        <v>199431.0</v>
      </c>
      <c r="F163" s="56">
        <v>45.6</v>
      </c>
      <c r="G163" s="27"/>
      <c r="H163" s="28"/>
      <c r="I163" s="28"/>
      <c r="J163" s="27">
        <f t="shared" ref="J163:J164" si="97">(3.6/48.7)*I155</f>
        <v>4.931334702</v>
      </c>
      <c r="K163" s="29">
        <f t="shared" ref="K163:K164" si="98">D163-J163</f>
        <v>86.0686653</v>
      </c>
      <c r="L163" s="29">
        <f t="shared" si="96"/>
        <v>43.15711464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8475.0</v>
      </c>
      <c r="E164" s="57">
        <v>2549416.0</v>
      </c>
      <c r="F164" s="56">
        <v>332.4</v>
      </c>
      <c r="G164" s="27"/>
      <c r="H164" s="28"/>
      <c r="I164" s="28"/>
      <c r="J164" s="27">
        <f t="shared" si="97"/>
        <v>13.47227926</v>
      </c>
      <c r="K164" s="29">
        <f t="shared" si="98"/>
        <v>8461.527721</v>
      </c>
      <c r="L164" s="29">
        <f t="shared" si="96"/>
        <v>331.9006283</v>
      </c>
      <c r="M164" s="29">
        <f>L168*(E164/100000)</f>
        <v>5925.389402</v>
      </c>
      <c r="N164" s="27">
        <f>K164-M164</f>
        <v>2536.138319</v>
      </c>
      <c r="O164" s="42">
        <v>42.0</v>
      </c>
      <c r="P164" s="46">
        <v>39.2</v>
      </c>
      <c r="Q164" s="28">
        <f>N164*P164</f>
        <v>99416.6221</v>
      </c>
    </row>
    <row r="165">
      <c r="A165" s="32"/>
      <c r="B165" s="32"/>
      <c r="C165" s="24" t="s">
        <v>42</v>
      </c>
      <c r="D165" s="56">
        <v>39.0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8605.0</v>
      </c>
      <c r="E166" s="59">
        <v>2748847.0</v>
      </c>
      <c r="F166" s="58">
        <v>313.0</v>
      </c>
      <c r="G166" s="29"/>
      <c r="H166" s="28"/>
      <c r="I166" s="28"/>
      <c r="J166" s="27"/>
      <c r="K166" s="29">
        <f>SUM(K163:K165)</f>
        <v>8586.596386</v>
      </c>
      <c r="L166" s="29">
        <f t="shared" ref="L166:L168" si="99">K166/(E166/100000)</f>
        <v>312.3708372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5551.0</v>
      </c>
      <c r="E167" s="57">
        <v>3655610.0</v>
      </c>
      <c r="F167" s="56">
        <v>151.8</v>
      </c>
      <c r="G167" s="27"/>
      <c r="H167" s="28"/>
      <c r="I167" s="28"/>
      <c r="J167" s="27">
        <f t="shared" ref="J167:J168" si="100">(44.6/48.7)*I155</f>
        <v>61.0937577</v>
      </c>
      <c r="K167" s="29">
        <f t="shared" ref="K167:K168" si="101">D167-J167</f>
        <v>5489.906242</v>
      </c>
      <c r="L167" s="29">
        <f t="shared" si="99"/>
        <v>150.1775693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26524.0</v>
      </c>
      <c r="E168" s="57">
        <v>1.1340216E7</v>
      </c>
      <c r="F168" s="56">
        <v>233.9</v>
      </c>
      <c r="G168" s="27"/>
      <c r="H168" s="28"/>
      <c r="I168" s="28"/>
      <c r="J168" s="27">
        <f t="shared" si="100"/>
        <v>166.9065708</v>
      </c>
      <c r="K168" s="29">
        <f t="shared" si="101"/>
        <v>26357.09343</v>
      </c>
      <c r="L168" s="29">
        <f t="shared" si="99"/>
        <v>232.4214409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116.0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116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32191.0</v>
      </c>
      <c r="E170" s="59">
        <v>1.4995826E7</v>
      </c>
      <c r="F170" s="58">
        <v>214.7</v>
      </c>
      <c r="G170" s="29"/>
      <c r="H170" s="28"/>
      <c r="I170" s="28"/>
      <c r="J170" s="27"/>
      <c r="K170" s="29">
        <f>SUM(K167:K169)</f>
        <v>31962.99967</v>
      </c>
      <c r="L170" s="29">
        <f t="shared" ref="L170:L173" si="102">K170/(E170/100000)</f>
        <v>213.1459759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42895.0</v>
      </c>
      <c r="E171" s="59">
        <v>1.9643373E7</v>
      </c>
      <c r="F171" s="58">
        <v>218.4</v>
      </c>
      <c r="G171" s="29"/>
      <c r="H171" s="28"/>
      <c r="I171" s="28"/>
      <c r="J171" s="27"/>
      <c r="K171" s="29">
        <f>SUM(K170,K166,K162,K158)</f>
        <v>42895</v>
      </c>
      <c r="L171" s="29">
        <f t="shared" si="102"/>
        <v>218.3688107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66.0</v>
      </c>
      <c r="E172" s="57">
        <v>120350.0</v>
      </c>
      <c r="F172" s="56">
        <v>54.8</v>
      </c>
      <c r="G172" s="27"/>
      <c r="H172" s="28"/>
      <c r="I172" s="28">
        <f>I175-I173</f>
        <v>131.72</v>
      </c>
      <c r="J172" s="27"/>
      <c r="K172" s="29">
        <f>D172+I172</f>
        <v>197.72</v>
      </c>
      <c r="L172" s="29">
        <f t="shared" si="102"/>
        <v>164.2874948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948.0</v>
      </c>
      <c r="E173" s="57">
        <v>162296.0</v>
      </c>
      <c r="F173" s="56">
        <v>584.1</v>
      </c>
      <c r="G173" s="27">
        <v>1.42</v>
      </c>
      <c r="H173" s="28">
        <f>D173*G173</f>
        <v>1346.16</v>
      </c>
      <c r="I173" s="28">
        <f>H173-D173</f>
        <v>398.16</v>
      </c>
      <c r="J173" s="27"/>
      <c r="K173" s="29">
        <f>H173</f>
        <v>1346.16</v>
      </c>
      <c r="L173" s="29">
        <f t="shared" si="102"/>
        <v>829.4474294</v>
      </c>
      <c r="M173" s="29">
        <f>L185*(E172/100000)</f>
        <v>389.7769749</v>
      </c>
      <c r="N173" s="27">
        <f>K173-M173</f>
        <v>956.3830251</v>
      </c>
      <c r="O173" s="42">
        <v>47.0</v>
      </c>
      <c r="P173" s="46">
        <v>34.65</v>
      </c>
      <c r="Q173" s="28">
        <f>N173*P173</f>
        <v>33138.67182</v>
      </c>
    </row>
    <row r="174">
      <c r="A174" s="32"/>
      <c r="B174" s="32"/>
      <c r="C174" s="24" t="s">
        <v>42</v>
      </c>
      <c r="D174" s="56">
        <v>5.0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5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1019.0</v>
      </c>
      <c r="E175" s="59">
        <v>282646.0</v>
      </c>
      <c r="F175" s="58">
        <v>360.5</v>
      </c>
      <c r="G175" s="29">
        <v>1.52</v>
      </c>
      <c r="H175" s="28">
        <f>D175*G175</f>
        <v>1548.88</v>
      </c>
      <c r="I175" s="28">
        <f>H175-D175</f>
        <v>529.88</v>
      </c>
      <c r="J175" s="27"/>
      <c r="K175" s="29">
        <f>SUM(K172:K174)</f>
        <v>1548.88</v>
      </c>
      <c r="L175" s="29">
        <f t="shared" ref="L175:L177" si="103">K175/(E175/100000)</f>
        <v>547.9928957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43.0</v>
      </c>
      <c r="E176" s="57">
        <v>56698.0</v>
      </c>
      <c r="F176" s="56">
        <v>75.8</v>
      </c>
      <c r="G176" s="27"/>
      <c r="H176" s="28"/>
      <c r="I176" s="28"/>
      <c r="J176" s="27">
        <f t="shared" ref="J176:J177" si="104">(0.5/48.7)*I172</f>
        <v>1.352361396</v>
      </c>
      <c r="K176" s="29">
        <f t="shared" ref="K176:K177" si="105">D176-J176</f>
        <v>41.6476386</v>
      </c>
      <c r="L176" s="29">
        <f t="shared" si="103"/>
        <v>73.45521642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2007.0</v>
      </c>
      <c r="E177" s="57">
        <v>1458223.0</v>
      </c>
      <c r="F177" s="56">
        <v>137.6</v>
      </c>
      <c r="G177" s="27"/>
      <c r="H177" s="28"/>
      <c r="I177" s="28"/>
      <c r="J177" s="27">
        <f t="shared" si="104"/>
        <v>4.08788501</v>
      </c>
      <c r="K177" s="29">
        <f t="shared" si="105"/>
        <v>2002.912115</v>
      </c>
      <c r="L177" s="29">
        <f t="shared" si="103"/>
        <v>137.3529368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8.0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2058.0</v>
      </c>
      <c r="E179" s="59">
        <v>1514921.0</v>
      </c>
      <c r="F179" s="58">
        <v>135.8</v>
      </c>
      <c r="G179" s="29"/>
      <c r="H179" s="28"/>
      <c r="I179" s="28"/>
      <c r="J179" s="27"/>
      <c r="K179" s="29">
        <f>SUM(K176:K178)</f>
        <v>2052.559754</v>
      </c>
      <c r="L179" s="29">
        <f t="shared" ref="L179:L181" si="106">K179/(E179/100000)</f>
        <v>135.4895571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120.0</v>
      </c>
      <c r="E180" s="57">
        <v>171661.0</v>
      </c>
      <c r="F180" s="56">
        <v>69.9</v>
      </c>
      <c r="G180" s="27"/>
      <c r="H180" s="28"/>
      <c r="I180" s="28"/>
      <c r="J180" s="27">
        <f t="shared" ref="J180:J181" si="107">(3.6/48.7)*I172</f>
        <v>9.737002053</v>
      </c>
      <c r="K180" s="29">
        <f t="shared" ref="K180:K181" si="108">D180-J180</f>
        <v>110.2629979</v>
      </c>
      <c r="L180" s="29">
        <f t="shared" si="106"/>
        <v>64.2329929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12288.0</v>
      </c>
      <c r="E181" s="57">
        <v>2663295.0</v>
      </c>
      <c r="F181" s="56">
        <v>461.4</v>
      </c>
      <c r="G181" s="27"/>
      <c r="H181" s="28"/>
      <c r="I181" s="28"/>
      <c r="J181" s="27">
        <f t="shared" si="107"/>
        <v>29.43277207</v>
      </c>
      <c r="K181" s="29">
        <f t="shared" si="108"/>
        <v>12258.56723</v>
      </c>
      <c r="L181" s="29">
        <f t="shared" si="106"/>
        <v>460.2782353</v>
      </c>
      <c r="M181" s="29">
        <f>L185*(E181/100000)</f>
        <v>8625.600901</v>
      </c>
      <c r="N181" s="27">
        <f>K181-M181</f>
        <v>3632.966326</v>
      </c>
      <c r="O181" s="42">
        <v>47.0</v>
      </c>
      <c r="P181" s="46">
        <v>34.65</v>
      </c>
      <c r="Q181" s="28">
        <f>N181*P181</f>
        <v>125882.2832</v>
      </c>
    </row>
    <row r="182">
      <c r="A182" s="32"/>
      <c r="B182" s="32"/>
      <c r="C182" s="24" t="s">
        <v>42</v>
      </c>
      <c r="D182" s="56">
        <v>64.0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64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12472.0</v>
      </c>
      <c r="E183" s="59">
        <v>2834956.0</v>
      </c>
      <c r="F183" s="58">
        <v>439.9</v>
      </c>
      <c r="G183" s="29"/>
      <c r="H183" s="28"/>
      <c r="I183" s="28"/>
      <c r="J183" s="27"/>
      <c r="K183" s="29">
        <f>SUM(K180:K182)</f>
        <v>12432.83023</v>
      </c>
      <c r="L183" s="29">
        <f t="shared" ref="L183:L185" si="109">K183/(E183/100000)</f>
        <v>438.5546099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7509.0</v>
      </c>
      <c r="E184" s="57">
        <v>3345867.0</v>
      </c>
      <c r="F184" s="56">
        <v>224.4</v>
      </c>
      <c r="G184" s="27"/>
      <c r="H184" s="28"/>
      <c r="I184" s="28"/>
      <c r="J184" s="27">
        <f t="shared" ref="J184:J185" si="110">(44.6/48.7)*I172</f>
        <v>120.6306366</v>
      </c>
      <c r="K184" s="29">
        <f t="shared" ref="K184:K185" si="111">D184-J184</f>
        <v>7388.369363</v>
      </c>
      <c r="L184" s="29">
        <f t="shared" si="109"/>
        <v>220.8207727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42453.0</v>
      </c>
      <c r="E185" s="57">
        <v>1.2995468E7</v>
      </c>
      <c r="F185" s="56">
        <v>326.7</v>
      </c>
      <c r="G185" s="27"/>
      <c r="H185" s="28"/>
      <c r="I185" s="28"/>
      <c r="J185" s="27">
        <f t="shared" si="110"/>
        <v>364.6393429</v>
      </c>
      <c r="K185" s="29">
        <f t="shared" si="111"/>
        <v>42088.36066</v>
      </c>
      <c r="L185" s="29">
        <f t="shared" si="109"/>
        <v>323.8695263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187.0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187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50149.0</v>
      </c>
      <c r="E187" s="59">
        <v>1.6341335E7</v>
      </c>
      <c r="F187" s="58">
        <v>306.9</v>
      </c>
      <c r="G187" s="29"/>
      <c r="H187" s="28"/>
      <c r="I187" s="28"/>
      <c r="J187" s="27"/>
      <c r="K187" s="29">
        <f>SUM(K184:K186)</f>
        <v>49663.73002</v>
      </c>
      <c r="L187" s="29">
        <f t="shared" ref="L187:L190" si="112">K187/(E187/100000)</f>
        <v>303.914766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65698.0</v>
      </c>
      <c r="E188" s="59">
        <v>2.0973858E7</v>
      </c>
      <c r="F188" s="58">
        <v>313.2</v>
      </c>
      <c r="G188" s="29"/>
      <c r="H188" s="28"/>
      <c r="I188" s="28"/>
      <c r="J188" s="27"/>
      <c r="K188" s="29">
        <f>SUM(K187,K183,K179,K175)</f>
        <v>65698</v>
      </c>
      <c r="L188" s="29">
        <f t="shared" si="112"/>
        <v>313.2375551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95.0</v>
      </c>
      <c r="E189" s="57">
        <v>102062.0</v>
      </c>
      <c r="F189" s="56">
        <v>93.1</v>
      </c>
      <c r="G189" s="27"/>
      <c r="H189" s="28"/>
      <c r="I189" s="28">
        <f>I192-I190</f>
        <v>185.8</v>
      </c>
      <c r="J189" s="27"/>
      <c r="K189" s="29">
        <f>D189+I189</f>
        <v>280.8</v>
      </c>
      <c r="L189" s="29">
        <f t="shared" si="112"/>
        <v>275.1268837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1338.0</v>
      </c>
      <c r="E190" s="57">
        <v>170569.0</v>
      </c>
      <c r="F190" s="56">
        <v>784.4</v>
      </c>
      <c r="G190" s="27">
        <v>1.42</v>
      </c>
      <c r="H190" s="28">
        <f>D190*G190</f>
        <v>1899.96</v>
      </c>
      <c r="I190" s="28">
        <f>H190-D190</f>
        <v>561.96</v>
      </c>
      <c r="J190" s="27"/>
      <c r="K190" s="29">
        <f>H190</f>
        <v>1899.96</v>
      </c>
      <c r="L190" s="29">
        <f t="shared" si="112"/>
        <v>1113.895256</v>
      </c>
      <c r="M190" s="29">
        <f>L202*(E190/100000)</f>
        <v>846.2513942</v>
      </c>
      <c r="N190" s="27">
        <f>K190-M190</f>
        <v>1053.708606</v>
      </c>
      <c r="O190" s="42">
        <v>52.0</v>
      </c>
      <c r="P190" s="46">
        <v>30.25</v>
      </c>
      <c r="Q190" s="28">
        <f>N190*P190</f>
        <v>31874.68533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1438.0</v>
      </c>
      <c r="E192" s="59">
        <v>272631.0</v>
      </c>
      <c r="F192" s="58">
        <v>527.5</v>
      </c>
      <c r="G192" s="29">
        <v>1.52</v>
      </c>
      <c r="H192" s="28">
        <f>D192*G192</f>
        <v>2185.76</v>
      </c>
      <c r="I192" s="28">
        <f>H192-D192</f>
        <v>747.76</v>
      </c>
      <c r="J192" s="27"/>
      <c r="K192" s="29">
        <f>SUM(K189:K191)</f>
        <v>2185.76</v>
      </c>
      <c r="L192" s="29">
        <f t="shared" ref="L192:L194" si="113">K192/(E192/100000)</f>
        <v>801.7283434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61.0</v>
      </c>
      <c r="E193" s="57">
        <v>47188.0</v>
      </c>
      <c r="F193" s="56">
        <v>129.3</v>
      </c>
      <c r="G193" s="27"/>
      <c r="H193" s="28"/>
      <c r="I193" s="28"/>
      <c r="J193" s="27">
        <f t="shared" ref="J193:J194" si="114">(0.5/48.7)*I189</f>
        <v>1.907597536</v>
      </c>
      <c r="K193" s="29">
        <f t="shared" ref="K193:K194" si="115">D193-J193</f>
        <v>59.09240246</v>
      </c>
      <c r="L193" s="29">
        <f t="shared" si="113"/>
        <v>125.2276055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2678.0</v>
      </c>
      <c r="E194" s="57">
        <v>1269960.0</v>
      </c>
      <c r="F194" s="56">
        <v>210.9</v>
      </c>
      <c r="G194" s="27"/>
      <c r="H194" s="28"/>
      <c r="I194" s="28"/>
      <c r="J194" s="27">
        <f t="shared" si="114"/>
        <v>5.769609856</v>
      </c>
      <c r="K194" s="29">
        <f t="shared" si="115"/>
        <v>2672.23039</v>
      </c>
      <c r="L194" s="29">
        <f t="shared" si="113"/>
        <v>210.4184691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27.0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27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2766.0</v>
      </c>
      <c r="E196" s="59">
        <v>1317148.0</v>
      </c>
      <c r="F196" s="58">
        <v>210.0</v>
      </c>
      <c r="G196" s="29"/>
      <c r="H196" s="28"/>
      <c r="I196" s="28"/>
      <c r="J196" s="27"/>
      <c r="K196" s="29">
        <f>SUM(K193:K195)</f>
        <v>2758.322793</v>
      </c>
      <c r="L196" s="29">
        <f t="shared" ref="L196:L198" si="116">K196/(E196/100000)</f>
        <v>209.4163141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151.0</v>
      </c>
      <c r="E197" s="57">
        <v>150331.0</v>
      </c>
      <c r="F197" s="56">
        <v>100.4</v>
      </c>
      <c r="G197" s="27"/>
      <c r="H197" s="28"/>
      <c r="I197" s="28"/>
      <c r="J197" s="27">
        <f t="shared" ref="J197:J198" si="117">(3.6/48.7)*I189</f>
        <v>13.73470226</v>
      </c>
      <c r="K197" s="29">
        <f t="shared" ref="K197:K198" si="118">D197-J197</f>
        <v>137.2652977</v>
      </c>
      <c r="L197" s="29">
        <f t="shared" si="116"/>
        <v>91.30871061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18938.0</v>
      </c>
      <c r="E198" s="57">
        <v>2691396.0</v>
      </c>
      <c r="F198" s="56">
        <v>703.6</v>
      </c>
      <c r="G198" s="27"/>
      <c r="H198" s="28"/>
      <c r="I198" s="28"/>
      <c r="J198" s="27">
        <f t="shared" si="117"/>
        <v>41.54119097</v>
      </c>
      <c r="K198" s="29">
        <f t="shared" si="118"/>
        <v>18896.45881</v>
      </c>
      <c r="L198" s="29">
        <f t="shared" si="116"/>
        <v>702.1062233</v>
      </c>
      <c r="M198" s="29">
        <f>L202*(E198/100000)</f>
        <v>13352.93997</v>
      </c>
      <c r="N198" s="27">
        <f>K198-M198</f>
        <v>5543.518842</v>
      </c>
      <c r="O198" s="42">
        <v>52.0</v>
      </c>
      <c r="P198" s="46">
        <v>30.25</v>
      </c>
      <c r="Q198" s="28">
        <f>N198*P198</f>
        <v>167691.445</v>
      </c>
    </row>
    <row r="199">
      <c r="A199" s="32"/>
      <c r="B199" s="32"/>
      <c r="C199" s="24" t="s">
        <v>42</v>
      </c>
      <c r="D199" s="56">
        <v>110.0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110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19199.0</v>
      </c>
      <c r="E200" s="59">
        <v>2841727.0</v>
      </c>
      <c r="F200" s="58">
        <v>675.6</v>
      </c>
      <c r="G200" s="29"/>
      <c r="H200" s="28"/>
      <c r="I200" s="28"/>
      <c r="J200" s="27"/>
      <c r="K200" s="29">
        <f>SUM(K197:K199)</f>
        <v>19143.72411</v>
      </c>
      <c r="L200" s="29">
        <f t="shared" ref="L200:L202" si="119">K200/(E200/100000)</f>
        <v>673.6651377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10364.0</v>
      </c>
      <c r="E201" s="57">
        <v>2901352.0</v>
      </c>
      <c r="F201" s="56">
        <v>357.2</v>
      </c>
      <c r="G201" s="27"/>
      <c r="H201" s="28"/>
      <c r="I201" s="28"/>
      <c r="J201" s="27">
        <f t="shared" ref="J201:J202" si="120">(44.6/48.7)*I189</f>
        <v>170.1577002</v>
      </c>
      <c r="K201" s="29">
        <f t="shared" ref="K201:K202" si="121">D201-J201</f>
        <v>10193.8423</v>
      </c>
      <c r="L201" s="29">
        <f t="shared" si="119"/>
        <v>351.3480026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70312.0</v>
      </c>
      <c r="E202" s="57">
        <v>1.4068236E7</v>
      </c>
      <c r="F202" s="56">
        <v>499.8</v>
      </c>
      <c r="G202" s="27"/>
      <c r="H202" s="28"/>
      <c r="I202" s="28"/>
      <c r="J202" s="27">
        <f t="shared" si="120"/>
        <v>514.6491992</v>
      </c>
      <c r="K202" s="29">
        <f t="shared" si="121"/>
        <v>69797.3508</v>
      </c>
      <c r="L202" s="29">
        <f t="shared" si="119"/>
        <v>496.1343469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365.0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365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81041.0</v>
      </c>
      <c r="E204" s="59">
        <v>1.6969588E7</v>
      </c>
      <c r="F204" s="58">
        <v>477.6</v>
      </c>
      <c r="G204" s="29"/>
      <c r="H204" s="28"/>
      <c r="I204" s="28"/>
      <c r="J204" s="27"/>
      <c r="K204" s="29">
        <f>SUM(K201:K203)</f>
        <v>80356.1931</v>
      </c>
      <c r="L204" s="29">
        <f t="shared" ref="L204:L207" si="122">K204/(E204/100000)</f>
        <v>473.5306072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104444.0</v>
      </c>
      <c r="E205" s="59">
        <v>2.1401094E7</v>
      </c>
      <c r="F205" s="58">
        <v>488.0</v>
      </c>
      <c r="G205" s="29"/>
      <c r="H205" s="28"/>
      <c r="I205" s="28"/>
      <c r="J205" s="27"/>
      <c r="K205" s="29">
        <f>SUM(K204,K200,K196,K192)</f>
        <v>104444</v>
      </c>
      <c r="L205" s="29">
        <f t="shared" si="122"/>
        <v>488.0311259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85.0</v>
      </c>
      <c r="E206" s="57">
        <v>83591.0</v>
      </c>
      <c r="F206" s="56">
        <v>101.7</v>
      </c>
      <c r="G206" s="27"/>
      <c r="H206" s="28"/>
      <c r="I206" s="28">
        <f>I209-I207</f>
        <v>203.56</v>
      </c>
      <c r="J206" s="27"/>
      <c r="K206" s="29">
        <f>D206+I206</f>
        <v>288.56</v>
      </c>
      <c r="L206" s="29">
        <f t="shared" si="122"/>
        <v>345.2046273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1686.0</v>
      </c>
      <c r="E207" s="57">
        <v>173876.0</v>
      </c>
      <c r="F207" s="60">
        <v>969.7</v>
      </c>
      <c r="G207" s="27">
        <v>1.28</v>
      </c>
      <c r="H207" s="28">
        <f>D207*G207</f>
        <v>2158.08</v>
      </c>
      <c r="I207" s="28">
        <f>H207-D207</f>
        <v>472.08</v>
      </c>
      <c r="J207" s="27"/>
      <c r="K207" s="29">
        <f>H207</f>
        <v>2158.08</v>
      </c>
      <c r="L207" s="29">
        <f t="shared" si="122"/>
        <v>1241.160367</v>
      </c>
      <c r="M207" s="29">
        <f>L219*(E207/100000)</f>
        <v>1284.509032</v>
      </c>
      <c r="N207" s="27">
        <f>K207-M207</f>
        <v>873.5709676</v>
      </c>
      <c r="O207" s="42">
        <v>57.0</v>
      </c>
      <c r="P207" s="46">
        <v>26.05</v>
      </c>
      <c r="Q207" s="28">
        <f>N207*P207</f>
        <v>22756.52371</v>
      </c>
    </row>
    <row r="208">
      <c r="A208" s="32"/>
      <c r="B208" s="32"/>
      <c r="C208" s="24" t="s">
        <v>42</v>
      </c>
      <c r="D208" s="56">
        <v>7.0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7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1778.0</v>
      </c>
      <c r="E209" s="59">
        <v>257467.0</v>
      </c>
      <c r="F209" s="58">
        <v>690.6</v>
      </c>
      <c r="G209" s="29">
        <v>1.38</v>
      </c>
      <c r="H209" s="28">
        <f>D209*G209</f>
        <v>2453.64</v>
      </c>
      <c r="I209" s="28">
        <f>H209-D209</f>
        <v>675.64</v>
      </c>
      <c r="J209" s="27"/>
      <c r="K209" s="29">
        <f>SUM(K206:K208)</f>
        <v>2453.64</v>
      </c>
      <c r="L209" s="29">
        <f t="shared" ref="L209:L211" si="123">K209/(E209/100000)</f>
        <v>952.9920339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74.0</v>
      </c>
      <c r="E210" s="57">
        <v>38851.0</v>
      </c>
      <c r="F210" s="56">
        <v>190.5</v>
      </c>
      <c r="G210" s="27"/>
      <c r="H210" s="28"/>
      <c r="I210" s="28"/>
      <c r="J210" s="27">
        <f t="shared" ref="J210:J211" si="124">(0.5/48.7)*I206</f>
        <v>2.089938398</v>
      </c>
      <c r="K210" s="29">
        <f t="shared" ref="K210:K211" si="125">D210-J210</f>
        <v>71.9100616</v>
      </c>
      <c r="L210" s="29">
        <f t="shared" si="123"/>
        <v>185.0919194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3611.0</v>
      </c>
      <c r="E211" s="57">
        <v>1153415.0</v>
      </c>
      <c r="F211" s="56">
        <v>313.1</v>
      </c>
      <c r="G211" s="27"/>
      <c r="H211" s="28"/>
      <c r="I211" s="28"/>
      <c r="J211" s="27">
        <f t="shared" si="124"/>
        <v>4.846817248</v>
      </c>
      <c r="K211" s="29">
        <f t="shared" si="125"/>
        <v>3606.153183</v>
      </c>
      <c r="L211" s="29">
        <f t="shared" si="123"/>
        <v>312.6501028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31.0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31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3716.0</v>
      </c>
      <c r="E213" s="59">
        <v>1192266.0</v>
      </c>
      <c r="F213" s="58">
        <v>311.7</v>
      </c>
      <c r="G213" s="29"/>
      <c r="H213" s="28"/>
      <c r="I213" s="28"/>
      <c r="J213" s="27"/>
      <c r="K213" s="29">
        <f>SUM(K210:K212)</f>
        <v>3709.063244</v>
      </c>
      <c r="L213" s="29">
        <f t="shared" ref="L213:L215" si="126">K213/(E213/100000)</f>
        <v>311.093602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204.0</v>
      </c>
      <c r="E214" s="57">
        <v>123614.0</v>
      </c>
      <c r="F214" s="56">
        <v>165.0</v>
      </c>
      <c r="G214" s="27"/>
      <c r="H214" s="28"/>
      <c r="I214" s="28"/>
      <c r="J214" s="27">
        <f t="shared" ref="J214:J215" si="127">(3.6/48.7)*I206</f>
        <v>15.04755647</v>
      </c>
      <c r="K214" s="29">
        <f t="shared" ref="K214:K215" si="128">D214-J214</f>
        <v>188.9524435</v>
      </c>
      <c r="L214" s="29">
        <f t="shared" si="126"/>
        <v>152.8568314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28790.0</v>
      </c>
      <c r="E215" s="57">
        <v>2645633.0</v>
      </c>
      <c r="F215" s="60">
        <v>1088.2</v>
      </c>
      <c r="G215" s="27"/>
      <c r="H215" s="28"/>
      <c r="I215" s="28"/>
      <c r="J215" s="29">
        <f t="shared" si="127"/>
        <v>34.89708419</v>
      </c>
      <c r="K215" s="29">
        <f t="shared" si="128"/>
        <v>28755.10292</v>
      </c>
      <c r="L215" s="29">
        <f t="shared" si="126"/>
        <v>1086.889335</v>
      </c>
      <c r="M215" s="29">
        <f>L219*(E215/100000)</f>
        <v>19544.61504</v>
      </c>
      <c r="N215" s="29">
        <f>K215-M215</f>
        <v>9210.487875</v>
      </c>
      <c r="O215" s="42">
        <v>57.0</v>
      </c>
      <c r="P215" s="33">
        <v>26.05</v>
      </c>
      <c r="Q215" s="28">
        <f>N215*P215</f>
        <v>239933.2091</v>
      </c>
    </row>
    <row r="216">
      <c r="A216" s="32"/>
      <c r="B216" s="32"/>
      <c r="C216" s="24" t="s">
        <v>42</v>
      </c>
      <c r="D216" s="56">
        <v>211.0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211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29205.0</v>
      </c>
      <c r="E217" s="59">
        <v>2769247.0</v>
      </c>
      <c r="F217" s="61">
        <v>1054.6</v>
      </c>
      <c r="G217" s="27"/>
      <c r="H217" s="28"/>
      <c r="I217" s="28"/>
      <c r="J217" s="27"/>
      <c r="K217" s="29">
        <f>SUM(K214:K216)</f>
        <v>29155.05536</v>
      </c>
      <c r="L217" s="29">
        <f t="shared" ref="L217:L219" si="129">K217/(E217/100000)</f>
        <v>1052.815273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12693.0</v>
      </c>
      <c r="E218" s="57">
        <v>2404657.0</v>
      </c>
      <c r="F218" s="56">
        <v>527.9</v>
      </c>
      <c r="G218" s="27"/>
      <c r="H218" s="28"/>
      <c r="I218" s="28"/>
      <c r="J218" s="27">
        <f t="shared" ref="J218:J219" si="130">(44.6/48.7)*I206</f>
        <v>186.4225051</v>
      </c>
      <c r="K218" s="29">
        <f t="shared" ref="K218:K219" si="131">D218-J218</f>
        <v>12506.57749</v>
      </c>
      <c r="L218" s="29">
        <f t="shared" si="129"/>
        <v>520.0981884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114084.0</v>
      </c>
      <c r="E219" s="57">
        <v>1.5384319E7</v>
      </c>
      <c r="F219" s="56">
        <v>741.6</v>
      </c>
      <c r="G219" s="27"/>
      <c r="H219" s="28"/>
      <c r="I219" s="28"/>
      <c r="J219" s="27">
        <f t="shared" si="130"/>
        <v>432.3360986</v>
      </c>
      <c r="K219" s="29">
        <f t="shared" si="131"/>
        <v>113651.6639</v>
      </c>
      <c r="L219" s="29">
        <f t="shared" si="129"/>
        <v>738.7500474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622.0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622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127399.0</v>
      </c>
      <c r="E221" s="59">
        <v>1.7788976E7</v>
      </c>
      <c r="F221" s="58">
        <v>716.2</v>
      </c>
      <c r="G221" s="29"/>
      <c r="H221" s="28"/>
      <c r="I221" s="28"/>
      <c r="J221" s="27"/>
      <c r="K221" s="29">
        <f>SUM(K218:K220)</f>
        <v>126780.2414</v>
      </c>
      <c r="L221" s="29">
        <f t="shared" ref="L221:L224" si="132">K221/(E221/100000)</f>
        <v>712.6899345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162098.0</v>
      </c>
      <c r="E222" s="59">
        <v>2.2007956E7</v>
      </c>
      <c r="F222" s="58">
        <v>736.5</v>
      </c>
      <c r="G222" s="29"/>
      <c r="H222" s="28"/>
      <c r="I222" s="28"/>
      <c r="J222" s="27"/>
      <c r="K222" s="29">
        <f>SUM(K221,K217,K213,K209)</f>
        <v>162098</v>
      </c>
      <c r="L222" s="29">
        <f t="shared" si="132"/>
        <v>736.5427303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109.0</v>
      </c>
      <c r="E223" s="57">
        <v>61251.0</v>
      </c>
      <c r="F223" s="56">
        <v>178.0</v>
      </c>
      <c r="G223" s="27"/>
      <c r="H223" s="28"/>
      <c r="I223" s="28">
        <f>I226-I224</f>
        <v>230.92</v>
      </c>
      <c r="J223" s="27"/>
      <c r="K223" s="29">
        <f>D223+I223</f>
        <v>339.92</v>
      </c>
      <c r="L223" s="29">
        <f t="shared" si="132"/>
        <v>554.962368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1857.0</v>
      </c>
      <c r="E224" s="57">
        <v>148422.0</v>
      </c>
      <c r="F224" s="60">
        <v>1251.2</v>
      </c>
      <c r="G224" s="27">
        <v>1.28</v>
      </c>
      <c r="H224" s="28">
        <f>D224*G224</f>
        <v>2376.96</v>
      </c>
      <c r="I224" s="28">
        <f>H224-D224</f>
        <v>519.96</v>
      </c>
      <c r="J224" s="29"/>
      <c r="K224" s="29">
        <f>H224</f>
        <v>2376.96</v>
      </c>
      <c r="L224" s="29">
        <f t="shared" si="132"/>
        <v>1601.48765</v>
      </c>
      <c r="M224" s="29">
        <f>L236*(E224/100000)</f>
        <v>1539.517235</v>
      </c>
      <c r="N224" s="29">
        <f>K224-M224</f>
        <v>837.4427653</v>
      </c>
      <c r="O224" s="42">
        <v>62.0</v>
      </c>
      <c r="P224" s="33">
        <v>22.0</v>
      </c>
      <c r="Q224" s="28">
        <f>N224*P224</f>
        <v>18423.74084</v>
      </c>
    </row>
    <row r="225">
      <c r="A225" s="32"/>
      <c r="B225" s="32"/>
      <c r="C225" s="24" t="s">
        <v>42</v>
      </c>
      <c r="D225" s="56">
        <v>10.0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10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1976.0</v>
      </c>
      <c r="E226" s="59">
        <v>209673.0</v>
      </c>
      <c r="F226" s="58">
        <v>942.4</v>
      </c>
      <c r="G226" s="29">
        <v>1.38</v>
      </c>
      <c r="H226" s="28">
        <f>D226*G226</f>
        <v>2726.88</v>
      </c>
      <c r="I226" s="28">
        <f>H226-D226</f>
        <v>750.88</v>
      </c>
      <c r="J226" s="27"/>
      <c r="K226" s="29">
        <f>SUM(K223:K225)</f>
        <v>2726.88</v>
      </c>
      <c r="L226" s="29">
        <f t="shared" ref="L226:L228" si="133">K226/(E226/100000)</f>
        <v>1300.539411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98.0</v>
      </c>
      <c r="E227" s="57">
        <v>28517.0</v>
      </c>
      <c r="F227" s="56">
        <v>343.7</v>
      </c>
      <c r="G227" s="27"/>
      <c r="H227" s="28"/>
      <c r="I227" s="28"/>
      <c r="J227" s="27">
        <f t="shared" ref="J227:J228" si="134">(0.5/48.7)*I223</f>
        <v>2.370841889</v>
      </c>
      <c r="K227" s="29">
        <f t="shared" ref="K227:K228" si="135">D227-J227</f>
        <v>95.62915811</v>
      </c>
      <c r="L227" s="29">
        <f t="shared" si="133"/>
        <v>335.3408778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4891.0</v>
      </c>
      <c r="E228" s="57">
        <v>1029518.0</v>
      </c>
      <c r="F228" s="56">
        <v>475.1</v>
      </c>
      <c r="G228" s="27"/>
      <c r="H228" s="28"/>
      <c r="I228" s="28"/>
      <c r="J228" s="27">
        <f t="shared" si="134"/>
        <v>5.338398357</v>
      </c>
      <c r="K228" s="29">
        <f t="shared" si="135"/>
        <v>4885.661602</v>
      </c>
      <c r="L228" s="29">
        <f t="shared" si="133"/>
        <v>474.5581526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23.0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23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5012.0</v>
      </c>
      <c r="E230" s="59">
        <v>1058035.0</v>
      </c>
      <c r="F230" s="58">
        <v>473.7</v>
      </c>
      <c r="G230" s="29"/>
      <c r="H230" s="28"/>
      <c r="I230" s="28"/>
      <c r="J230" s="27"/>
      <c r="K230" s="29">
        <f>SUM(K227:K229)</f>
        <v>5004.29076</v>
      </c>
      <c r="L230" s="29">
        <f t="shared" ref="L230:L232" si="136">K230/(E230/100000)</f>
        <v>472.9796991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236.0</v>
      </c>
      <c r="E231" s="57">
        <v>95079.0</v>
      </c>
      <c r="F231" s="56">
        <v>248.2</v>
      </c>
      <c r="G231" s="27"/>
      <c r="H231" s="28"/>
      <c r="I231" s="28"/>
      <c r="J231" s="27">
        <f t="shared" ref="J231:J232" si="137">(3.6/48.7)*I223</f>
        <v>17.0700616</v>
      </c>
      <c r="K231" s="29">
        <f t="shared" ref="K231:K232" si="138">D231-J231</f>
        <v>218.9299384</v>
      </c>
      <c r="L231" s="29">
        <f t="shared" si="136"/>
        <v>230.2610865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35708.0</v>
      </c>
      <c r="E232" s="57">
        <v>2254937.0</v>
      </c>
      <c r="F232" s="60">
        <v>1583.5</v>
      </c>
      <c r="G232" s="27"/>
      <c r="H232" s="28"/>
      <c r="I232" s="28"/>
      <c r="J232" s="29">
        <f t="shared" si="137"/>
        <v>38.43646817</v>
      </c>
      <c r="K232" s="29">
        <f t="shared" si="138"/>
        <v>35669.56353</v>
      </c>
      <c r="L232" s="29">
        <f t="shared" si="136"/>
        <v>1581.84302</v>
      </c>
      <c r="M232" s="29">
        <f>L236*(E232/100000)</f>
        <v>23389.48656</v>
      </c>
      <c r="N232" s="29">
        <f>K232-M232</f>
        <v>12280.07697</v>
      </c>
      <c r="O232" s="42">
        <v>62.0</v>
      </c>
      <c r="P232" s="33">
        <v>22.0</v>
      </c>
      <c r="Q232" s="28">
        <f>N232*P232</f>
        <v>270161.6933</v>
      </c>
    </row>
    <row r="233">
      <c r="A233" s="32"/>
      <c r="B233" s="32"/>
      <c r="C233" s="24" t="s">
        <v>42</v>
      </c>
      <c r="D233" s="56">
        <v>219.0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219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36163.0</v>
      </c>
      <c r="E234" s="59">
        <v>2350016.0</v>
      </c>
      <c r="F234" s="61">
        <v>1538.8</v>
      </c>
      <c r="G234" s="27"/>
      <c r="H234" s="28"/>
      <c r="I234" s="28"/>
      <c r="J234" s="27"/>
      <c r="K234" s="29">
        <f>SUM(K231:K233)</f>
        <v>36107.49347</v>
      </c>
      <c r="L234" s="29">
        <f t="shared" ref="L234:L236" si="139">K234/(E234/100000)</f>
        <v>1536.478623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15034.0</v>
      </c>
      <c r="E235" s="57">
        <v>1866451.0</v>
      </c>
      <c r="F235" s="56">
        <v>805.5</v>
      </c>
      <c r="G235" s="27"/>
      <c r="H235" s="28"/>
      <c r="I235" s="28"/>
      <c r="J235" s="27">
        <f t="shared" ref="J235:J236" si="140">(44.6/48.7)*I223</f>
        <v>211.4790965</v>
      </c>
      <c r="K235" s="29">
        <f t="shared" ref="K235:K236" si="141">D235-J235</f>
        <v>14822.5209</v>
      </c>
      <c r="L235" s="29">
        <f t="shared" si="139"/>
        <v>794.1553731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150915.0</v>
      </c>
      <c r="E236" s="57">
        <v>1.4503527E7</v>
      </c>
      <c r="F236" s="60">
        <v>1040.5</v>
      </c>
      <c r="G236" s="27"/>
      <c r="H236" s="28"/>
      <c r="I236" s="28"/>
      <c r="J236" s="29">
        <f t="shared" si="140"/>
        <v>476.1851335</v>
      </c>
      <c r="K236" s="29">
        <f t="shared" si="141"/>
        <v>150438.8149</v>
      </c>
      <c r="L236" s="29">
        <f t="shared" si="139"/>
        <v>1037.256764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808.0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808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166757.0</v>
      </c>
      <c r="E238" s="59">
        <v>1.6369978E7</v>
      </c>
      <c r="F238" s="61">
        <v>1018.7</v>
      </c>
      <c r="G238" s="27"/>
      <c r="H238" s="28"/>
      <c r="I238" s="28"/>
      <c r="J238" s="27"/>
      <c r="K238" s="29">
        <f>SUM(K235:K237)</f>
        <v>166069.3358</v>
      </c>
      <c r="L238" s="29">
        <f t="shared" ref="L238:L241" si="142">K238/(E238/100000)</f>
        <v>1014.475009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209908.0</v>
      </c>
      <c r="E239" s="59">
        <v>1.9987702E7</v>
      </c>
      <c r="F239" s="61">
        <v>1050.2</v>
      </c>
      <c r="G239" s="27"/>
      <c r="H239" s="28"/>
      <c r="I239" s="28"/>
      <c r="J239" s="27"/>
      <c r="K239" s="29">
        <f>SUM(K238,K234,K230,K226)</f>
        <v>209908</v>
      </c>
      <c r="L239" s="29">
        <f t="shared" si="142"/>
        <v>1050.185759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85.0</v>
      </c>
      <c r="E240" s="57">
        <v>40119.0</v>
      </c>
      <c r="F240" s="56">
        <v>211.9</v>
      </c>
      <c r="G240" s="27"/>
      <c r="H240" s="28"/>
      <c r="I240" s="28">
        <f>I243-I241</f>
        <v>209.83</v>
      </c>
      <c r="J240" s="27"/>
      <c r="K240" s="29">
        <f>D240+I240</f>
        <v>294.83</v>
      </c>
      <c r="L240" s="29">
        <f t="shared" si="142"/>
        <v>734.8887061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1889.0</v>
      </c>
      <c r="E241" s="57">
        <v>114529.0</v>
      </c>
      <c r="F241" s="60">
        <v>1649.4</v>
      </c>
      <c r="G241" s="27">
        <v>1.49</v>
      </c>
      <c r="H241" s="28">
        <f>D241*G241</f>
        <v>2814.61</v>
      </c>
      <c r="I241" s="28">
        <f>H241-D241</f>
        <v>925.61</v>
      </c>
      <c r="J241" s="29"/>
      <c r="K241" s="29">
        <f>H241</f>
        <v>2814.61</v>
      </c>
      <c r="L241" s="29">
        <f t="shared" si="142"/>
        <v>2457.552236</v>
      </c>
      <c r="M241" s="29">
        <f>L253*(E241/100000)</f>
        <v>1668.570646</v>
      </c>
      <c r="N241" s="29">
        <f>K241-M241</f>
        <v>1146.039354</v>
      </c>
      <c r="O241" s="42">
        <v>67.0</v>
      </c>
      <c r="P241" s="33">
        <v>18.2</v>
      </c>
      <c r="Q241" s="28">
        <f>N241*P241</f>
        <v>20857.91625</v>
      </c>
    </row>
    <row r="242">
      <c r="A242" s="32"/>
      <c r="B242" s="32"/>
      <c r="C242" s="24" t="s">
        <v>42</v>
      </c>
      <c r="D242" s="56">
        <v>18.0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18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1992.0</v>
      </c>
      <c r="E243" s="59">
        <v>154648.0</v>
      </c>
      <c r="F243" s="61">
        <v>1288.1</v>
      </c>
      <c r="G243" s="27">
        <v>1.57</v>
      </c>
      <c r="H243" s="28">
        <f>D243*G243</f>
        <v>3127.44</v>
      </c>
      <c r="I243" s="28">
        <f>H243-D243</f>
        <v>1135.44</v>
      </c>
      <c r="J243" s="27"/>
      <c r="K243" s="29">
        <f>SUM(K240:K242)</f>
        <v>3127.44</v>
      </c>
      <c r="L243" s="29">
        <f t="shared" ref="L243:L245" si="143">K243/(E243/100000)</f>
        <v>2022.295794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100.0</v>
      </c>
      <c r="E244" s="57">
        <v>19708.0</v>
      </c>
      <c r="F244" s="56">
        <v>507.4</v>
      </c>
      <c r="G244" s="27"/>
      <c r="H244" s="28"/>
      <c r="I244" s="28"/>
      <c r="J244" s="27">
        <f t="shared" ref="J244:J245" si="144">(0.5/48.7)*I240</f>
        <v>2.154312115</v>
      </c>
      <c r="K244" s="29">
        <f t="shared" ref="K244:K245" si="145">D244-J244</f>
        <v>97.84568789</v>
      </c>
      <c r="L244" s="29">
        <f t="shared" si="143"/>
        <v>496.4770037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6260.0</v>
      </c>
      <c r="E245" s="57">
        <v>849525.0</v>
      </c>
      <c r="F245" s="56">
        <v>736.9</v>
      </c>
      <c r="G245" s="27"/>
      <c r="H245" s="28"/>
      <c r="I245" s="28"/>
      <c r="J245" s="27">
        <f t="shared" si="144"/>
        <v>9.503182752</v>
      </c>
      <c r="K245" s="29">
        <f t="shared" si="145"/>
        <v>6250.496817</v>
      </c>
      <c r="L245" s="29">
        <f t="shared" si="143"/>
        <v>735.7637288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6405.0</v>
      </c>
      <c r="E247" s="59">
        <v>869233.0</v>
      </c>
      <c r="F247" s="58">
        <v>736.9</v>
      </c>
      <c r="G247" s="29"/>
      <c r="H247" s="28"/>
      <c r="I247" s="28"/>
      <c r="J247" s="27"/>
      <c r="K247" s="29">
        <f>SUM(K244:K246)</f>
        <v>6393.342505</v>
      </c>
      <c r="L247" s="29">
        <f t="shared" ref="L247:L249" si="146">K247/(E247/100000)</f>
        <v>735.5153917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223.0</v>
      </c>
      <c r="E248" s="57">
        <v>67601.0</v>
      </c>
      <c r="F248" s="56">
        <v>329.9</v>
      </c>
      <c r="G248" s="27"/>
      <c r="H248" s="28"/>
      <c r="I248" s="28"/>
      <c r="J248" s="27">
        <f t="shared" ref="J248:J249" si="147">(3.6/48.7)*I240</f>
        <v>15.51104723</v>
      </c>
      <c r="K248" s="29">
        <f t="shared" ref="K248:K249" si="148">D248-J248</f>
        <v>207.4889528</v>
      </c>
      <c r="L248" s="29">
        <f t="shared" si="146"/>
        <v>306.9317803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37568.0</v>
      </c>
      <c r="E249" s="57">
        <v>1732223.0</v>
      </c>
      <c r="F249" s="60">
        <v>2168.8</v>
      </c>
      <c r="G249" s="27"/>
      <c r="H249" s="28"/>
      <c r="I249" s="28"/>
      <c r="J249" s="29">
        <f t="shared" si="147"/>
        <v>68.42291581</v>
      </c>
      <c r="K249" s="29">
        <f t="shared" si="148"/>
        <v>37499.57708</v>
      </c>
      <c r="L249" s="29">
        <f t="shared" si="146"/>
        <v>2164.823876</v>
      </c>
      <c r="M249" s="29">
        <f>L253*(E249/100000)</f>
        <v>25236.72127</v>
      </c>
      <c r="N249" s="29">
        <f>K249-M249</f>
        <v>12262.85582</v>
      </c>
      <c r="O249" s="42">
        <v>67.0</v>
      </c>
      <c r="P249" s="33">
        <v>18.2</v>
      </c>
      <c r="Q249" s="28">
        <f>N249*P249</f>
        <v>223183.9759</v>
      </c>
    </row>
    <row r="250">
      <c r="A250" s="32"/>
      <c r="B250" s="32"/>
      <c r="C250" s="24" t="s">
        <v>42</v>
      </c>
      <c r="D250" s="56">
        <v>209.0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209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38000.0</v>
      </c>
      <c r="E251" s="59">
        <v>1799824.0</v>
      </c>
      <c r="F251" s="61">
        <v>2111.3</v>
      </c>
      <c r="G251" s="27"/>
      <c r="H251" s="28"/>
      <c r="I251" s="28"/>
      <c r="J251" s="27"/>
      <c r="K251" s="29">
        <f>SUM(K248:K250)</f>
        <v>37916.06604</v>
      </c>
      <c r="L251" s="29">
        <f t="shared" ref="L251:L253" si="149">K251/(E251/100000)</f>
        <v>2106.654097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15872.0</v>
      </c>
      <c r="E252" s="57">
        <v>1372922.0</v>
      </c>
      <c r="F252" s="60">
        <v>1156.1</v>
      </c>
      <c r="G252" s="27"/>
      <c r="H252" s="28"/>
      <c r="I252" s="28"/>
      <c r="J252" s="29">
        <f t="shared" ref="J252:J253" si="150">(44.6/48.7)*I240</f>
        <v>192.1646407</v>
      </c>
      <c r="K252" s="29">
        <f t="shared" ref="K252:K253" si="151">D252-J252</f>
        <v>15679.83536</v>
      </c>
      <c r="L252" s="29">
        <f t="shared" si="149"/>
        <v>1142.077653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184996.0</v>
      </c>
      <c r="E253" s="57">
        <v>1.2639754E7</v>
      </c>
      <c r="F253" s="60">
        <v>1463.6</v>
      </c>
      <c r="G253" s="27"/>
      <c r="H253" s="28"/>
      <c r="I253" s="28"/>
      <c r="J253" s="29">
        <f t="shared" si="150"/>
        <v>847.6839014</v>
      </c>
      <c r="K253" s="29">
        <f t="shared" si="151"/>
        <v>184148.3161</v>
      </c>
      <c r="L253" s="29">
        <f t="shared" si="149"/>
        <v>1456.897944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822.0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822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201690.0</v>
      </c>
      <c r="E255" s="59">
        <v>1.4012676E7</v>
      </c>
      <c r="F255" s="61">
        <v>1439.3</v>
      </c>
      <c r="G255" s="27"/>
      <c r="H255" s="28"/>
      <c r="I255" s="28"/>
      <c r="J255" s="27"/>
      <c r="K255" s="29">
        <f>SUM(K252:K254)</f>
        <v>200650.1515</v>
      </c>
      <c r="L255" s="29">
        <f t="shared" ref="L255:L258" si="152">K255/(E255/100000)</f>
        <v>1431.918867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248087.0</v>
      </c>
      <c r="E256" s="59">
        <v>1.6836381E7</v>
      </c>
      <c r="F256" s="61">
        <v>1473.5</v>
      </c>
      <c r="G256" s="27"/>
      <c r="H256" s="28"/>
      <c r="I256" s="28"/>
      <c r="J256" s="27"/>
      <c r="K256" s="29">
        <f>SUM(K255,K251,K247,K243)</f>
        <v>248087</v>
      </c>
      <c r="L256" s="29">
        <f t="shared" si="152"/>
        <v>1473.517379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78.0</v>
      </c>
      <c r="E257" s="57">
        <v>25431.0</v>
      </c>
      <c r="F257" s="56">
        <v>306.7</v>
      </c>
      <c r="G257" s="27"/>
      <c r="H257" s="28"/>
      <c r="I257" s="28">
        <f>I260-I258</f>
        <v>197.99</v>
      </c>
      <c r="J257" s="27"/>
      <c r="K257" s="29">
        <f>D257+I257</f>
        <v>275.99</v>
      </c>
      <c r="L257" s="29">
        <f t="shared" si="152"/>
        <v>1085.250285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1855.0</v>
      </c>
      <c r="E258" s="57">
        <v>78759.0</v>
      </c>
      <c r="F258" s="60">
        <v>2355.3</v>
      </c>
      <c r="G258" s="27">
        <v>1.49</v>
      </c>
      <c r="H258" s="28">
        <f>D258*G258</f>
        <v>2763.95</v>
      </c>
      <c r="I258" s="28">
        <f>H258-D258</f>
        <v>908.95</v>
      </c>
      <c r="J258" s="29"/>
      <c r="K258" s="29">
        <f>H258</f>
        <v>2763.95</v>
      </c>
      <c r="L258" s="29">
        <f t="shared" si="152"/>
        <v>3509.376706</v>
      </c>
      <c r="M258" s="29">
        <f>L270*(E258/100000)</f>
        <v>1757.718882</v>
      </c>
      <c r="N258" s="29">
        <f>K258-M258</f>
        <v>1006.231118</v>
      </c>
      <c r="O258" s="42">
        <v>72.0</v>
      </c>
      <c r="P258" s="33">
        <v>14.55</v>
      </c>
      <c r="Q258" s="28">
        <f>N258*P258</f>
        <v>14640.66277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1942.0</v>
      </c>
      <c r="E260" s="59">
        <v>104190.0</v>
      </c>
      <c r="F260" s="61">
        <v>1863.9</v>
      </c>
      <c r="G260" s="27">
        <v>1.57</v>
      </c>
      <c r="H260" s="28">
        <f>D260*G260</f>
        <v>3048.94</v>
      </c>
      <c r="I260" s="28">
        <f>H260-D260</f>
        <v>1106.94</v>
      </c>
      <c r="J260" s="27"/>
      <c r="K260" s="29">
        <f>SUM(K257:K259)</f>
        <v>3048.94</v>
      </c>
      <c r="L260" s="29">
        <f t="shared" ref="L260:L262" si="153">K260/(E260/100000)</f>
        <v>2926.326903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91.0</v>
      </c>
      <c r="E261" s="57">
        <v>12660.0</v>
      </c>
      <c r="F261" s="56">
        <v>718.8</v>
      </c>
      <c r="G261" s="27"/>
      <c r="H261" s="28"/>
      <c r="I261" s="28"/>
      <c r="J261" s="27">
        <f t="shared" ref="J261:J262" si="154">(0.5/48.7)*I257</f>
        <v>2.03275154</v>
      </c>
      <c r="K261" s="29">
        <f t="shared" ref="K261:K262" si="155">D261-J261</f>
        <v>88.96724846</v>
      </c>
      <c r="L261" s="29">
        <f t="shared" si="153"/>
        <v>702.7428788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6633.0</v>
      </c>
      <c r="E262" s="57">
        <v>591172.0</v>
      </c>
      <c r="F262" s="60">
        <v>1122.0</v>
      </c>
      <c r="G262" s="27"/>
      <c r="H262" s="28"/>
      <c r="I262" s="28"/>
      <c r="J262" s="29">
        <f t="shared" si="154"/>
        <v>9.332135524</v>
      </c>
      <c r="K262" s="29">
        <f t="shared" si="155"/>
        <v>6623.667864</v>
      </c>
      <c r="L262" s="29">
        <f t="shared" si="153"/>
        <v>1120.429903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22.0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22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6746.0</v>
      </c>
      <c r="E264" s="59">
        <v>603832.0</v>
      </c>
      <c r="F264" s="61">
        <v>1117.2</v>
      </c>
      <c r="G264" s="27"/>
      <c r="H264" s="28"/>
      <c r="I264" s="28"/>
      <c r="J264" s="27"/>
      <c r="K264" s="29">
        <f>SUM(K261:K263)</f>
        <v>6734.635113</v>
      </c>
      <c r="L264" s="29">
        <f t="shared" ref="L264:L266" si="156">K264/(E264/100000)</f>
        <v>1115.316034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215.0</v>
      </c>
      <c r="E265" s="57">
        <v>45261.0</v>
      </c>
      <c r="F265" s="56">
        <v>475.0</v>
      </c>
      <c r="G265" s="27"/>
      <c r="H265" s="28"/>
      <c r="I265" s="28"/>
      <c r="J265" s="27">
        <f t="shared" ref="J265:J266" si="157">(3.6/48.7)*I257</f>
        <v>14.63581109</v>
      </c>
      <c r="K265" s="29">
        <f t="shared" ref="K265:K266" si="158">D265-J265</f>
        <v>200.3641889</v>
      </c>
      <c r="L265" s="29">
        <f t="shared" si="156"/>
        <v>442.6861733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33453.0</v>
      </c>
      <c r="E266" s="57">
        <v>1153740.0</v>
      </c>
      <c r="F266" s="60">
        <v>2899.5</v>
      </c>
      <c r="G266" s="27"/>
      <c r="H266" s="28"/>
      <c r="I266" s="28"/>
      <c r="J266" s="29">
        <f t="shared" si="157"/>
        <v>67.19137577</v>
      </c>
      <c r="K266" s="29">
        <f t="shared" si="158"/>
        <v>33385.80862</v>
      </c>
      <c r="L266" s="29">
        <f t="shared" si="156"/>
        <v>2893.702968</v>
      </c>
      <c r="M266" s="29">
        <f>L270*(E266/100000)</f>
        <v>25748.81071</v>
      </c>
      <c r="N266" s="29">
        <f>K266-M266</f>
        <v>7636.997911</v>
      </c>
      <c r="O266" s="42">
        <v>72.0</v>
      </c>
      <c r="P266" s="33">
        <v>14.55</v>
      </c>
      <c r="Q266" s="28">
        <f>N266*P266</f>
        <v>111118.3196</v>
      </c>
    </row>
    <row r="267">
      <c r="A267" s="32"/>
      <c r="B267" s="32"/>
      <c r="C267" s="24" t="s">
        <v>42</v>
      </c>
      <c r="D267" s="56">
        <v>216.0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216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33884.0</v>
      </c>
      <c r="E268" s="59">
        <v>1199001.0</v>
      </c>
      <c r="F268" s="61">
        <v>2826.0</v>
      </c>
      <c r="G268" s="27"/>
      <c r="H268" s="28"/>
      <c r="I268" s="28"/>
      <c r="J268" s="27"/>
      <c r="K268" s="29">
        <f>SUM(K265:K267)</f>
        <v>33802.17281</v>
      </c>
      <c r="L268" s="29">
        <f t="shared" ref="L268:L270" si="159">K268/(E268/100000)</f>
        <v>2819.194714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16704.0</v>
      </c>
      <c r="E269" s="57">
        <v>965955.0</v>
      </c>
      <c r="F269" s="60">
        <v>1729.3</v>
      </c>
      <c r="G269" s="27"/>
      <c r="H269" s="28"/>
      <c r="I269" s="28"/>
      <c r="J269" s="29">
        <f t="shared" ref="J269:J270" si="160">(44.6/48.7)*I257</f>
        <v>181.3214374</v>
      </c>
      <c r="K269" s="29">
        <f t="shared" ref="K269:K270" si="161">D269-J269</f>
        <v>16522.67856</v>
      </c>
      <c r="L269" s="29">
        <f t="shared" si="159"/>
        <v>1710.501893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223431.0</v>
      </c>
      <c r="E270" s="57">
        <v>9974087.0</v>
      </c>
      <c r="F270" s="60">
        <v>2240.1</v>
      </c>
      <c r="G270" s="27"/>
      <c r="H270" s="28"/>
      <c r="I270" s="28"/>
      <c r="J270" s="29">
        <f t="shared" si="160"/>
        <v>832.4264887</v>
      </c>
      <c r="K270" s="29">
        <f t="shared" si="161"/>
        <v>222598.5735</v>
      </c>
      <c r="L270" s="29">
        <f t="shared" si="159"/>
        <v>2231.768918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816.0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816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240951.0</v>
      </c>
      <c r="E272" s="59">
        <v>1.0940042E7</v>
      </c>
      <c r="F272" s="61">
        <v>2202.5</v>
      </c>
      <c r="G272" s="27"/>
      <c r="H272" s="28"/>
      <c r="I272" s="28"/>
      <c r="J272" s="27"/>
      <c r="K272" s="29">
        <f>SUM(K269:K271)</f>
        <v>239937.2521</v>
      </c>
      <c r="L272" s="29">
        <f t="shared" ref="L272:L275" si="162">K272/(E272/100000)</f>
        <v>2193.202294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283523.0</v>
      </c>
      <c r="E273" s="59">
        <v>1.2847065E7</v>
      </c>
      <c r="F273" s="61">
        <v>2206.9</v>
      </c>
      <c r="G273" s="27"/>
      <c r="H273" s="28"/>
      <c r="I273" s="28"/>
      <c r="J273" s="27"/>
      <c r="K273" s="29">
        <f>SUM(K272,K268,K264,K260)</f>
        <v>283523</v>
      </c>
      <c r="L273" s="29">
        <f t="shared" si="162"/>
        <v>2206.908738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79.0</v>
      </c>
      <c r="E274" s="57">
        <v>15094.0</v>
      </c>
      <c r="F274" s="56">
        <v>523.4</v>
      </c>
      <c r="G274" s="27"/>
      <c r="H274" s="28"/>
      <c r="I274" s="28">
        <f>I277-I275</f>
        <v>118.38</v>
      </c>
      <c r="J274" s="27"/>
      <c r="K274" s="29">
        <f>D274+I274</f>
        <v>197.38</v>
      </c>
      <c r="L274" s="29">
        <f t="shared" si="162"/>
        <v>1307.671923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1798.0</v>
      </c>
      <c r="E275" s="57">
        <v>49960.0</v>
      </c>
      <c r="F275" s="60">
        <v>3598.9</v>
      </c>
      <c r="G275" s="27">
        <v>1.27</v>
      </c>
      <c r="H275" s="28">
        <f>D275*G275</f>
        <v>2283.46</v>
      </c>
      <c r="I275" s="28">
        <f>H275-D275</f>
        <v>485.46</v>
      </c>
      <c r="J275" s="29"/>
      <c r="K275" s="29">
        <f>H275</f>
        <v>2283.46</v>
      </c>
      <c r="L275" s="29">
        <f t="shared" si="162"/>
        <v>4570.576461</v>
      </c>
      <c r="M275" s="29">
        <f>L287*(E275/100000)</f>
        <v>1797.050587</v>
      </c>
      <c r="N275" s="29">
        <f>K275-M275</f>
        <v>486.4094132</v>
      </c>
      <c r="O275" s="42">
        <v>77.0</v>
      </c>
      <c r="P275" s="33">
        <v>11.2</v>
      </c>
      <c r="Q275" s="28">
        <f>N275*P275</f>
        <v>5447.785427</v>
      </c>
    </row>
    <row r="276">
      <c r="A276" s="32"/>
      <c r="B276" s="32"/>
      <c r="C276" s="24" t="s">
        <v>42</v>
      </c>
      <c r="D276" s="56">
        <v>10.0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10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1887.0</v>
      </c>
      <c r="E277" s="59">
        <v>65054.0</v>
      </c>
      <c r="F277" s="61">
        <v>2900.7</v>
      </c>
      <c r="G277" s="27">
        <v>1.32</v>
      </c>
      <c r="H277" s="28">
        <f>D277*G277</f>
        <v>2490.84</v>
      </c>
      <c r="I277" s="28">
        <f>H277-D277</f>
        <v>603.84</v>
      </c>
      <c r="J277" s="27"/>
      <c r="K277" s="29">
        <f>SUM(K274:K276)</f>
        <v>2490.84</v>
      </c>
      <c r="L277" s="29">
        <f t="shared" ref="L277:L279" si="163">K277/(E277/100000)</f>
        <v>3828.880622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119.0</v>
      </c>
      <c r="E278" s="57">
        <v>8117.0</v>
      </c>
      <c r="F278" s="60">
        <v>1466.1</v>
      </c>
      <c r="G278" s="27"/>
      <c r="H278" s="28"/>
      <c r="I278" s="28"/>
      <c r="J278" s="29">
        <f t="shared" ref="J278:J279" si="164">(0.5/48.7)*I274</f>
        <v>1.215400411</v>
      </c>
      <c r="K278" s="29">
        <f t="shared" ref="K278:K279" si="165">D278-J278</f>
        <v>117.7845996</v>
      </c>
      <c r="L278" s="29">
        <f t="shared" si="163"/>
        <v>1451.085371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8035.0</v>
      </c>
      <c r="E279" s="57">
        <v>409439.0</v>
      </c>
      <c r="F279" s="60">
        <v>1962.4</v>
      </c>
      <c r="G279" s="27"/>
      <c r="H279" s="28"/>
      <c r="I279" s="28"/>
      <c r="J279" s="29">
        <f t="shared" si="164"/>
        <v>4.984188912</v>
      </c>
      <c r="K279" s="29">
        <f t="shared" si="165"/>
        <v>8030.015811</v>
      </c>
      <c r="L279" s="29">
        <f t="shared" si="163"/>
        <v>1961.22397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42.0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42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8196.0</v>
      </c>
      <c r="E281" s="59">
        <v>417556.0</v>
      </c>
      <c r="F281" s="61">
        <v>1962.9</v>
      </c>
      <c r="G281" s="27"/>
      <c r="H281" s="28"/>
      <c r="I281" s="28"/>
      <c r="J281" s="27"/>
      <c r="K281" s="29">
        <f>SUM(K278:K280)</f>
        <v>8189.800411</v>
      </c>
      <c r="L281" s="29">
        <f t="shared" ref="L281:L283" si="166">K281/(E281/100000)</f>
        <v>1961.365759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265.0</v>
      </c>
      <c r="E282" s="57">
        <v>29502.0</v>
      </c>
      <c r="F282" s="60">
        <v>898.2</v>
      </c>
      <c r="G282" s="27"/>
      <c r="H282" s="28"/>
      <c r="I282" s="28"/>
      <c r="J282" s="29">
        <f t="shared" ref="J282:J283" si="167">(3.6/48.7)*I274</f>
        <v>8.750882957</v>
      </c>
      <c r="K282" s="29">
        <f t="shared" ref="K282:K283" si="168">D282-J282</f>
        <v>256.249117</v>
      </c>
      <c r="L282" s="29">
        <f t="shared" si="166"/>
        <v>868.5821878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32828.0</v>
      </c>
      <c r="E283" s="57">
        <v>770977.0</v>
      </c>
      <c r="F283" s="60">
        <v>4258.0</v>
      </c>
      <c r="G283" s="27"/>
      <c r="H283" s="28"/>
      <c r="I283" s="28"/>
      <c r="J283" s="29">
        <f t="shared" si="167"/>
        <v>35.88616016</v>
      </c>
      <c r="K283" s="29">
        <f t="shared" si="168"/>
        <v>32792.11384</v>
      </c>
      <c r="L283" s="29">
        <f t="shared" si="166"/>
        <v>4253.319339</v>
      </c>
      <c r="M283" s="29">
        <f>L287*(E283/100000)</f>
        <v>27731.87891</v>
      </c>
      <c r="N283" s="29">
        <f>K283-M283</f>
        <v>5060.234931</v>
      </c>
      <c r="O283" s="42">
        <v>77.0</v>
      </c>
      <c r="P283" s="33">
        <v>11.2</v>
      </c>
      <c r="Q283" s="28">
        <f>N283*P283</f>
        <v>56674.63123</v>
      </c>
    </row>
    <row r="284">
      <c r="A284" s="32"/>
      <c r="B284" s="32"/>
      <c r="C284" s="24" t="s">
        <v>42</v>
      </c>
      <c r="D284" s="56">
        <v>167.0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167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33260.0</v>
      </c>
      <c r="E285" s="59">
        <v>800479.0</v>
      </c>
      <c r="F285" s="61">
        <v>4155.0</v>
      </c>
      <c r="G285" s="27"/>
      <c r="H285" s="28"/>
      <c r="I285" s="28"/>
      <c r="J285" s="27"/>
      <c r="K285" s="29">
        <f>SUM(K282:K284)</f>
        <v>33215.36296</v>
      </c>
      <c r="L285" s="29">
        <f t="shared" ref="L285:L287" si="169">K285/(E285/100000)</f>
        <v>4149.435895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18236.0</v>
      </c>
      <c r="E286" s="57">
        <v>652310.0</v>
      </c>
      <c r="F286" s="60">
        <v>2795.6</v>
      </c>
      <c r="G286" s="27"/>
      <c r="H286" s="28"/>
      <c r="I286" s="28"/>
      <c r="J286" s="29">
        <f t="shared" ref="J286:J287" si="170">(44.6/48.7)*I274</f>
        <v>108.4137166</v>
      </c>
      <c r="K286" s="29">
        <f t="shared" ref="K286:K287" si="171">D286-J286</f>
        <v>18127.58628</v>
      </c>
      <c r="L286" s="29">
        <f t="shared" si="169"/>
        <v>2778.983349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245250.0</v>
      </c>
      <c r="E287" s="57">
        <v>6805862.0</v>
      </c>
      <c r="F287" s="60">
        <v>3603.5</v>
      </c>
      <c r="G287" s="27"/>
      <c r="H287" s="28"/>
      <c r="I287" s="28"/>
      <c r="J287" s="29">
        <f t="shared" si="170"/>
        <v>444.5896509</v>
      </c>
      <c r="K287" s="29">
        <f t="shared" si="171"/>
        <v>244805.4103</v>
      </c>
      <c r="L287" s="29">
        <f t="shared" si="169"/>
        <v>3596.978757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669.0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669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264155.0</v>
      </c>
      <c r="E289" s="59">
        <v>7458172.0</v>
      </c>
      <c r="F289" s="61">
        <v>3541.8</v>
      </c>
      <c r="G289" s="27"/>
      <c r="H289" s="28"/>
      <c r="I289" s="28"/>
      <c r="J289" s="27"/>
      <c r="K289" s="29">
        <f>SUM(K286:K288)</f>
        <v>263601.9966</v>
      </c>
      <c r="L289" s="29">
        <f t="shared" ref="L289:L292" si="172">K289/(E289/100000)</f>
        <v>3534.4049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307498.0</v>
      </c>
      <c r="E290" s="59">
        <v>8741261.0</v>
      </c>
      <c r="F290" s="61">
        <v>3517.8</v>
      </c>
      <c r="G290" s="27"/>
      <c r="H290" s="28"/>
      <c r="I290" s="28"/>
      <c r="J290" s="27"/>
      <c r="K290" s="29">
        <f>SUM(K289,K285,K281,K277)</f>
        <v>307498</v>
      </c>
      <c r="L290" s="29">
        <f t="shared" si="172"/>
        <v>3517.776211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72.0</v>
      </c>
      <c r="E291" s="57">
        <v>9178.0</v>
      </c>
      <c r="F291" s="56">
        <v>784.5</v>
      </c>
      <c r="G291" s="27"/>
      <c r="H291" s="28"/>
      <c r="I291" s="28">
        <f>I294-I292</f>
        <v>111.19</v>
      </c>
      <c r="J291" s="27"/>
      <c r="K291" s="29">
        <f>D291+I291</f>
        <v>183.19</v>
      </c>
      <c r="L291" s="29">
        <f t="shared" si="172"/>
        <v>1995.968621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1731.0</v>
      </c>
      <c r="E292" s="57">
        <v>29815.0</v>
      </c>
      <c r="F292" s="60">
        <v>5805.8</v>
      </c>
      <c r="G292" s="27">
        <v>1.27</v>
      </c>
      <c r="H292" s="28">
        <f>D292*G292</f>
        <v>2198.37</v>
      </c>
      <c r="I292" s="28">
        <f>H292-D292</f>
        <v>467.37</v>
      </c>
      <c r="J292" s="29"/>
      <c r="K292" s="29">
        <f>H292</f>
        <v>2198.37</v>
      </c>
      <c r="L292" s="29">
        <f t="shared" si="172"/>
        <v>7373.36911</v>
      </c>
      <c r="M292" s="29">
        <f>L304*(E292/100000)</f>
        <v>1809.669853</v>
      </c>
      <c r="N292" s="29">
        <f>K292-M292</f>
        <v>388.7001474</v>
      </c>
      <c r="O292" s="42">
        <v>82.0</v>
      </c>
      <c r="P292" s="42">
        <v>8.25</v>
      </c>
      <c r="Q292" s="28">
        <f>N292*P292</f>
        <v>3206.776216</v>
      </c>
    </row>
    <row r="293">
      <c r="A293" s="32"/>
      <c r="B293" s="32"/>
      <c r="C293" s="24" t="s">
        <v>42</v>
      </c>
      <c r="D293" s="56">
        <v>5.0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5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1808.0</v>
      </c>
      <c r="E294" s="59">
        <v>38993.0</v>
      </c>
      <c r="F294" s="61">
        <v>4636.7</v>
      </c>
      <c r="G294" s="27">
        <v>1.32</v>
      </c>
      <c r="H294" s="28">
        <f>D294*G294</f>
        <v>2386.56</v>
      </c>
      <c r="I294" s="28">
        <f>H294-D294</f>
        <v>578.56</v>
      </c>
      <c r="J294" s="27"/>
      <c r="K294" s="29">
        <f>SUM(K291:K293)</f>
        <v>2386.56</v>
      </c>
      <c r="L294" s="29">
        <f t="shared" ref="L294:L296" si="173">K294/(E294/100000)</f>
        <v>6120.483164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126.0</v>
      </c>
      <c r="E295" s="57">
        <v>5049.0</v>
      </c>
      <c r="F295" s="60">
        <v>2495.5</v>
      </c>
      <c r="G295" s="27"/>
      <c r="H295" s="28"/>
      <c r="I295" s="28"/>
      <c r="J295" s="29">
        <f t="shared" ref="J295:J296" si="174">(0.5/48.7)*I291</f>
        <v>1.141581109</v>
      </c>
      <c r="K295" s="29">
        <f t="shared" ref="K295:K296" si="175">D295-J295</f>
        <v>124.8584189</v>
      </c>
      <c r="L295" s="29">
        <f t="shared" si="173"/>
        <v>2472.933628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9495.0</v>
      </c>
      <c r="E296" s="57">
        <v>268995.0</v>
      </c>
      <c r="F296" s="60">
        <v>3529.8</v>
      </c>
      <c r="G296" s="27"/>
      <c r="H296" s="28"/>
      <c r="I296" s="28"/>
      <c r="J296" s="29">
        <f t="shared" si="174"/>
        <v>4.798459959</v>
      </c>
      <c r="K296" s="29">
        <f t="shared" si="175"/>
        <v>9490.20154</v>
      </c>
      <c r="L296" s="29">
        <f t="shared" si="173"/>
        <v>3528.021539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24.0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24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9645.0</v>
      </c>
      <c r="E298" s="59">
        <v>274044.0</v>
      </c>
      <c r="F298" s="61">
        <v>3519.5</v>
      </c>
      <c r="G298" s="27"/>
      <c r="H298" s="28"/>
      <c r="I298" s="28"/>
      <c r="J298" s="27"/>
      <c r="K298" s="29">
        <f>SUM(K295:K297)</f>
        <v>9639.059959</v>
      </c>
      <c r="L298" s="29">
        <f t="shared" ref="L298:L300" si="176">K298/(E298/100000)</f>
        <v>3517.340266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240.0</v>
      </c>
      <c r="E299" s="57">
        <v>18906.0</v>
      </c>
      <c r="F299" s="60">
        <v>1269.4</v>
      </c>
      <c r="G299" s="27"/>
      <c r="H299" s="28"/>
      <c r="I299" s="28"/>
      <c r="J299" s="29">
        <f t="shared" ref="J299:J300" si="177">(3.6/48.7)*I291</f>
        <v>8.219383984</v>
      </c>
      <c r="K299" s="29">
        <f t="shared" ref="K299:K300" si="178">D299-J299</f>
        <v>231.780616</v>
      </c>
      <c r="L299" s="29">
        <f t="shared" si="176"/>
        <v>1225.963271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32248.0</v>
      </c>
      <c r="E300" s="57">
        <v>506760.0</v>
      </c>
      <c r="F300" s="60">
        <v>6363.6</v>
      </c>
      <c r="G300" s="27"/>
      <c r="H300" s="28"/>
      <c r="I300" s="28"/>
      <c r="J300" s="29">
        <f t="shared" si="177"/>
        <v>34.5489117</v>
      </c>
      <c r="K300" s="29">
        <f t="shared" si="178"/>
        <v>32213.45109</v>
      </c>
      <c r="L300" s="29">
        <f t="shared" si="176"/>
        <v>6356.746998</v>
      </c>
      <c r="M300" s="29">
        <f>L304*(E300/100000)</f>
        <v>30758.62131</v>
      </c>
      <c r="N300" s="29">
        <f>K300-M300</f>
        <v>1454.829773</v>
      </c>
      <c r="O300" s="42">
        <v>82.0</v>
      </c>
      <c r="P300" s="42">
        <v>8.25</v>
      </c>
      <c r="Q300" s="28">
        <f>N300*P300</f>
        <v>12002.34563</v>
      </c>
    </row>
    <row r="301">
      <c r="A301" s="32"/>
      <c r="B301" s="32"/>
      <c r="C301" s="24" t="s">
        <v>42</v>
      </c>
      <c r="D301" s="56">
        <v>149.0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149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32637.0</v>
      </c>
      <c r="E302" s="59">
        <v>525666.0</v>
      </c>
      <c r="F302" s="61">
        <v>6208.7</v>
      </c>
      <c r="G302" s="27"/>
      <c r="H302" s="28"/>
      <c r="I302" s="28"/>
      <c r="J302" s="27"/>
      <c r="K302" s="29">
        <f>SUM(K299:K301)</f>
        <v>32594.2317</v>
      </c>
      <c r="L302" s="29">
        <f t="shared" ref="L302:L304" si="179">K302/(E302/100000)</f>
        <v>6200.559234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20693.0</v>
      </c>
      <c r="E303" s="57">
        <v>440363.0</v>
      </c>
      <c r="F303" s="60">
        <v>4699.1</v>
      </c>
      <c r="G303" s="27"/>
      <c r="H303" s="28"/>
      <c r="I303" s="28"/>
      <c r="J303" s="29">
        <f t="shared" ref="J303:J304" si="180">(44.6/48.7)*I291</f>
        <v>101.8290349</v>
      </c>
      <c r="K303" s="29">
        <f t="shared" ref="K303:K304" si="181">D303-J303</f>
        <v>20591.17097</v>
      </c>
      <c r="L303" s="29">
        <f t="shared" si="179"/>
        <v>4675.953921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284866.0</v>
      </c>
      <c r="E304" s="57">
        <v>4686224.0</v>
      </c>
      <c r="F304" s="60">
        <v>6078.8</v>
      </c>
      <c r="G304" s="27"/>
      <c r="H304" s="28"/>
      <c r="I304" s="28"/>
      <c r="J304" s="29">
        <f t="shared" si="180"/>
        <v>428.0226283</v>
      </c>
      <c r="K304" s="29">
        <f t="shared" si="181"/>
        <v>284437.9774</v>
      </c>
      <c r="L304" s="29">
        <f t="shared" si="179"/>
        <v>6069.662427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612.0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612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306171.0</v>
      </c>
      <c r="E306" s="59">
        <v>5126587.0</v>
      </c>
      <c r="F306" s="61">
        <v>5972.2</v>
      </c>
      <c r="G306" s="27"/>
      <c r="H306" s="28"/>
      <c r="I306" s="28"/>
      <c r="J306" s="27"/>
      <c r="K306" s="29">
        <f>SUM(K303:K305)</f>
        <v>305641.1483</v>
      </c>
      <c r="L306" s="29">
        <f t="shared" ref="L306:L307" si="182">K306/(E306/100000)</f>
        <v>5961.883576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350261.0</v>
      </c>
      <c r="E307" s="59">
        <v>5965290.0</v>
      </c>
      <c r="F307" s="61">
        <v>5871.7</v>
      </c>
      <c r="G307" s="27"/>
      <c r="H307" s="28"/>
      <c r="I307" s="28"/>
      <c r="J307" s="27"/>
      <c r="K307" s="29">
        <f>SUM(K306,K302,K298,K294)</f>
        <v>350261</v>
      </c>
      <c r="L307" s="29">
        <f t="shared" si="182"/>
        <v>5871.650833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1935339.0</v>
      </c>
      <c r="E308" s="59">
        <v>3.19250496E8</v>
      </c>
      <c r="F308" s="58">
        <v>606.2</v>
      </c>
      <c r="M308" s="3" t="s">
        <v>80</v>
      </c>
      <c r="N308" s="5">
        <f>SUM(N2:N307)</f>
        <v>81199.44372</v>
      </c>
      <c r="O308" s="5"/>
      <c r="P308" s="3" t="s">
        <v>81</v>
      </c>
      <c r="Q308" s="5">
        <f>SUM(Q2:Q307)</f>
        <v>2347522.783</v>
      </c>
    </row>
    <row r="309">
      <c r="C309" s="51" t="s">
        <v>82</v>
      </c>
      <c r="D309" s="52"/>
      <c r="E309" s="53">
        <f>SUM(E15,E32,E49,E66,E83,E100,E117,E134,E151,E168,E185,E202,E219,E236,E253,E270,E287,E304)</f>
        <v>196036228</v>
      </c>
      <c r="M309" s="3" t="s">
        <v>83</v>
      </c>
      <c r="N309" s="5">
        <f>(N308/(E312/100000))</f>
        <v>181.1126287</v>
      </c>
      <c r="O309" s="5"/>
      <c r="P309" s="3" t="s">
        <v>8</v>
      </c>
      <c r="Q309" s="5">
        <f>Q11+Q28+Q45+Q62+Q79+Q96+Q113+Q130+Q147+Q164+Q181+Q198+Q215+Q232+Q249+Q266+Q283+Q300</f>
        <v>2075412.921</v>
      </c>
    </row>
    <row r="310">
      <c r="C310" s="51" t="s">
        <v>84</v>
      </c>
      <c r="D310" s="52"/>
      <c r="E310" s="53">
        <f>SUM(E11,E28,E45,E62,E79,E96,E113,E130,E147,E164,E181,E198,E215,E232,E249,E266,E283,E300)</f>
        <v>42131504</v>
      </c>
      <c r="M310" s="5"/>
      <c r="N310" s="5"/>
      <c r="O310" s="5"/>
      <c r="P310" s="3" t="s">
        <v>85</v>
      </c>
      <c r="Q310" s="5">
        <f>Q308-Q309</f>
        <v>272109.8624</v>
      </c>
    </row>
    <row r="311">
      <c r="C311" s="51" t="s">
        <v>86</v>
      </c>
      <c r="D311" s="52"/>
      <c r="E311" s="53">
        <f>SUM(E3,E20,E37,E54,E71,E88,E105,E122,E139,E156,E173,E190,E207,E224,E241,E258,E275,E292)</f>
        <v>2702169</v>
      </c>
      <c r="M311" s="3" t="s">
        <v>87</v>
      </c>
      <c r="N311" s="5">
        <f>SUM(K13,K30,K47,K64,K81,K98,K115,K132,K149,K166,K183,K200,K217,K234,K251,K268,K285,K302)</f>
        <v>279681.7368</v>
      </c>
      <c r="O311" s="5"/>
      <c r="P311" s="5"/>
      <c r="Q311" s="5"/>
    </row>
    <row r="312">
      <c r="C312" s="51" t="s">
        <v>88</v>
      </c>
      <c r="D312" s="52"/>
      <c r="E312" s="53">
        <f>SUM(E310:E311)</f>
        <v>44833673</v>
      </c>
      <c r="M312" s="3" t="s">
        <v>89</v>
      </c>
      <c r="N312" s="5">
        <f>SUM(K5,K22,K39,K56,K73,K90,K107,K124,K141,K158,K175,K192,K209,K226,K243,K260,K277,K294)</f>
        <v>24898.7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24898.7</v>
      </c>
      <c r="Q313" s="55">
        <f>P313/P314</f>
        <v>1.586308085</v>
      </c>
    </row>
    <row r="314">
      <c r="M314" s="3" t="s">
        <v>91</v>
      </c>
      <c r="N314" s="5">
        <f>SUM(N11,N28,N45,N62,N79,N96,N113,N130,N147,N164,N181,N198,N215,N232,N249,N266,N283,N300)</f>
        <v>71996.74895</v>
      </c>
      <c r="O314" s="5"/>
      <c r="P314" s="51">
        <f>N312-N315</f>
        <v>15696.00523</v>
      </c>
      <c r="Q314" s="51"/>
    </row>
    <row r="315">
      <c r="M315" s="3" t="s">
        <v>92</v>
      </c>
      <c r="N315" s="5">
        <f>SUM(N3,N20,N37,N54,N71,N88,N105,N122,N139,N156,N173,N190,N207,N224,N241,N258,N275,N292)</f>
        <v>9202.694772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279681.7368</v>
      </c>
      <c r="Q316" s="55">
        <f>P316/P317</f>
        <v>1.346663231</v>
      </c>
    </row>
    <row r="317">
      <c r="M317" s="3" t="s">
        <v>94</v>
      </c>
      <c r="N317" s="5">
        <f t="shared" ref="N317:N318" si="183">N314/(E310/100000)</f>
        <v>170.8857793</v>
      </c>
      <c r="O317" s="5"/>
      <c r="P317" s="52">
        <f>N311-N314</f>
        <v>207684.9878</v>
      </c>
      <c r="Q317" s="52"/>
    </row>
    <row r="318">
      <c r="M318" s="3" t="s">
        <v>95</v>
      </c>
      <c r="N318" s="5">
        <f t="shared" si="183"/>
        <v>340.5669583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304580.4368</v>
      </c>
      <c r="Q319" s="55">
        <f>P319/P320</f>
        <v>1.363502027</v>
      </c>
    </row>
    <row r="320">
      <c r="M320" s="3" t="s">
        <v>97</v>
      </c>
      <c r="N320" s="5">
        <f t="shared" ref="N320:N321" si="185">N314/N311</f>
        <v>0.2574238482</v>
      </c>
      <c r="O320" s="5"/>
      <c r="P320" s="52">
        <f t="shared" si="184"/>
        <v>223380.993</v>
      </c>
      <c r="Q320" s="52"/>
    </row>
    <row r="321">
      <c r="M321" s="3" t="s">
        <v>98</v>
      </c>
      <c r="N321" s="5">
        <f t="shared" si="185"/>
        <v>0.3696054321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0.2665944162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62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33.0</v>
      </c>
      <c r="E2" s="57">
        <v>37460.0</v>
      </c>
      <c r="F2" s="56">
        <v>88.1</v>
      </c>
      <c r="G2" s="27"/>
      <c r="H2" s="28"/>
      <c r="I2" s="28">
        <f>I5-I3</f>
        <v>28.5</v>
      </c>
      <c r="J2" s="27"/>
      <c r="K2" s="29">
        <f>D2+I2</f>
        <v>61.5</v>
      </c>
      <c r="L2" s="29">
        <f t="shared" ref="L2:L3" si="1">K2/(E2/100000)</f>
        <v>164.1751201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310.0</v>
      </c>
      <c r="E3" s="57">
        <v>39999.0</v>
      </c>
      <c r="F3" s="56">
        <v>775.0</v>
      </c>
      <c r="G3" s="27">
        <v>1.02</v>
      </c>
      <c r="H3" s="28">
        <f>D3*G3</f>
        <v>316.2</v>
      </c>
      <c r="I3" s="28">
        <f>H3-D3</f>
        <v>6.2</v>
      </c>
      <c r="J3" s="27"/>
      <c r="K3" s="29">
        <f>H3</f>
        <v>316.2</v>
      </c>
      <c r="L3" s="29">
        <f t="shared" si="1"/>
        <v>790.519763</v>
      </c>
      <c r="M3" s="29">
        <f>L15*(E3/100000)</f>
        <v>194.2506089</v>
      </c>
      <c r="N3" s="27">
        <f>K3-M3</f>
        <v>121.9493911</v>
      </c>
      <c r="O3" s="27">
        <v>0.5</v>
      </c>
      <c r="P3" s="33">
        <v>78.3</v>
      </c>
      <c r="Q3" s="28">
        <f>N3*P3</f>
        <v>9548.637327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4.0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4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5.681972358</v>
      </c>
      <c r="Y4" s="35">
        <f>L3*U4</f>
        <v>9.249081227</v>
      </c>
      <c r="Z4" s="35">
        <f>L11*U4</f>
        <v>13.15927934</v>
      </c>
    </row>
    <row r="5">
      <c r="A5" s="32"/>
      <c r="B5" s="36"/>
      <c r="C5" s="37" t="s">
        <v>45</v>
      </c>
      <c r="D5" s="58">
        <v>347.0</v>
      </c>
      <c r="E5" s="59">
        <v>77459.0</v>
      </c>
      <c r="F5" s="58">
        <v>448.0</v>
      </c>
      <c r="G5" s="29">
        <v>1.1</v>
      </c>
      <c r="H5" s="28">
        <f>D5*G5</f>
        <v>381.7</v>
      </c>
      <c r="I5" s="28">
        <f>H5-D5</f>
        <v>34.7</v>
      </c>
      <c r="J5" s="27"/>
      <c r="K5" s="29">
        <f>Sum(K2:K4)</f>
        <v>381.7</v>
      </c>
      <c r="L5" s="29">
        <f t="shared" ref="L5:L7" si="2">K5/(E5/100000)</f>
        <v>492.7768239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1.142064361</v>
      </c>
      <c r="Y5" s="35">
        <f>L20*U5</f>
        <v>2.506149718</v>
      </c>
      <c r="Z5" s="35">
        <f>L28*U5</f>
        <v>1.988195711</v>
      </c>
    </row>
    <row r="6">
      <c r="A6" s="32"/>
      <c r="B6" s="23" t="s">
        <v>46</v>
      </c>
      <c r="C6" s="24" t="s">
        <v>33</v>
      </c>
      <c r="D6" s="56">
        <v>82.0</v>
      </c>
      <c r="E6" s="57">
        <v>23103.0</v>
      </c>
      <c r="F6" s="56">
        <v>354.9</v>
      </c>
      <c r="G6" s="27"/>
      <c r="H6" s="28"/>
      <c r="I6" s="28"/>
      <c r="J6" s="27">
        <f t="shared" ref="J6:J7" si="3">(0.5/48.7)*I2</f>
        <v>0.2926078029</v>
      </c>
      <c r="K6" s="29">
        <f t="shared" ref="K6:K7" si="4">D6-J6</f>
        <v>81.7073922</v>
      </c>
      <c r="L6" s="29">
        <f t="shared" si="2"/>
        <v>353.6657239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0.7068296419</v>
      </c>
      <c r="Y6" s="35">
        <f>L37*U6</f>
        <v>1.356652446</v>
      </c>
      <c r="Z6" s="35">
        <f>L45*U6</f>
        <v>1.272163897</v>
      </c>
    </row>
    <row r="7">
      <c r="A7" s="32"/>
      <c r="B7" s="32"/>
      <c r="C7" s="24" t="s">
        <v>36</v>
      </c>
      <c r="D7" s="56">
        <v>929.0</v>
      </c>
      <c r="E7" s="57">
        <v>227251.0</v>
      </c>
      <c r="F7" s="56">
        <v>408.8</v>
      </c>
      <c r="G7" s="27"/>
      <c r="H7" s="28"/>
      <c r="I7" s="28"/>
      <c r="J7" s="27">
        <f t="shared" si="3"/>
        <v>0.0636550308</v>
      </c>
      <c r="K7" s="29">
        <f t="shared" si="4"/>
        <v>928.936345</v>
      </c>
      <c r="L7" s="29">
        <f t="shared" si="2"/>
        <v>408.7710703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0.9877605264</v>
      </c>
      <c r="Y7" s="35">
        <f>L54*U7</f>
        <v>1.691802606</v>
      </c>
      <c r="Z7" s="35">
        <f>L62*U7</f>
        <v>1.385549864</v>
      </c>
    </row>
    <row r="8">
      <c r="A8" s="32"/>
      <c r="B8" s="32"/>
      <c r="C8" s="24" t="s">
        <v>42</v>
      </c>
      <c r="D8" s="56">
        <v>6.0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6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3.247492382</v>
      </c>
      <c r="Y8" s="35">
        <f>L71*U8</f>
        <v>6.084470458</v>
      </c>
      <c r="Z8" s="35">
        <f>L79*U8</f>
        <v>5.379583003</v>
      </c>
    </row>
    <row r="9">
      <c r="A9" s="32"/>
      <c r="B9" s="36"/>
      <c r="C9" s="37" t="s">
        <v>45</v>
      </c>
      <c r="D9" s="59">
        <v>1017.0</v>
      </c>
      <c r="E9" s="59">
        <v>250354.0</v>
      </c>
      <c r="F9" s="58">
        <v>406.2</v>
      </c>
      <c r="G9" s="29"/>
      <c r="H9" s="28"/>
      <c r="I9" s="28"/>
      <c r="J9" s="27"/>
      <c r="K9" s="29">
        <f>SUM(K6:K8)</f>
        <v>1016.643737</v>
      </c>
      <c r="L9" s="29">
        <f t="shared" ref="L9:L11" si="5">K9/(E9/100000)</f>
        <v>406.0824821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5.797176069</v>
      </c>
      <c r="Y9" s="35">
        <f>L88*U9</f>
        <v>11.26345599</v>
      </c>
      <c r="Z9" s="35">
        <f>L96*U9</f>
        <v>8.975800947</v>
      </c>
    </row>
    <row r="10">
      <c r="A10" s="32"/>
      <c r="B10" s="23" t="s">
        <v>49</v>
      </c>
      <c r="C10" s="24" t="s">
        <v>33</v>
      </c>
      <c r="D10" s="56">
        <v>304.0</v>
      </c>
      <c r="E10" s="57">
        <v>70920.0</v>
      </c>
      <c r="F10" s="56">
        <v>428.7</v>
      </c>
      <c r="G10" s="27"/>
      <c r="H10" s="28"/>
      <c r="I10" s="28"/>
      <c r="J10" s="27">
        <f t="shared" ref="J10:J11" si="6">(3.6/48.7)*I2</f>
        <v>2.106776181</v>
      </c>
      <c r="K10" s="29">
        <f t="shared" ref="K10:K11" si="7">D10-J10</f>
        <v>301.8932238</v>
      </c>
      <c r="L10" s="29">
        <f t="shared" si="5"/>
        <v>425.6813647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7.748080973</v>
      </c>
      <c r="Y10" s="35">
        <f>L105*U10</f>
        <v>19.48978239</v>
      </c>
      <c r="Z10" s="35">
        <f>L113*U10</f>
        <v>10.52306487</v>
      </c>
    </row>
    <row r="11">
      <c r="A11" s="32"/>
      <c r="B11" s="32"/>
      <c r="C11" s="24" t="s">
        <v>36</v>
      </c>
      <c r="D11" s="57">
        <v>6863.0</v>
      </c>
      <c r="E11" s="57">
        <v>610153.0</v>
      </c>
      <c r="F11" s="60">
        <v>1124.8</v>
      </c>
      <c r="G11" s="27"/>
      <c r="H11" s="28"/>
      <c r="I11" s="28"/>
      <c r="J11" s="29">
        <f t="shared" si="6"/>
        <v>0.4583162218</v>
      </c>
      <c r="K11" s="29">
        <f t="shared" si="7"/>
        <v>6862.541684</v>
      </c>
      <c r="L11" s="29">
        <f t="shared" si="5"/>
        <v>1124.72473</v>
      </c>
      <c r="M11" s="29">
        <f>L15*(E11/100000)</f>
        <v>2963.138872</v>
      </c>
      <c r="N11" s="29">
        <f>K11-M11</f>
        <v>3899.402812</v>
      </c>
      <c r="O11" s="42">
        <v>0.5</v>
      </c>
      <c r="P11" s="33">
        <v>78.3</v>
      </c>
      <c r="Q11" s="28">
        <f>N11*P11</f>
        <v>305323.2402</v>
      </c>
      <c r="T11" s="30" t="s">
        <v>51</v>
      </c>
      <c r="U11" s="34">
        <v>0.07</v>
      </c>
      <c r="V11" s="6"/>
      <c r="W11" s="6"/>
      <c r="X11" s="35">
        <f>L134*U11</f>
        <v>10.53966562</v>
      </c>
      <c r="Y11" s="35">
        <f>L122*U11</f>
        <v>26.83760224</v>
      </c>
      <c r="Z11" s="35">
        <f>L130*U11</f>
        <v>14.06369031</v>
      </c>
    </row>
    <row r="12">
      <c r="A12" s="32"/>
      <c r="B12" s="32"/>
      <c r="C12" s="24" t="s">
        <v>42</v>
      </c>
      <c r="D12" s="56">
        <v>62.0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62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14.85116052</v>
      </c>
      <c r="Y12" s="35">
        <f>L139*U12</f>
        <v>37.44068793</v>
      </c>
      <c r="Z12" s="35">
        <f>L147*U12</f>
        <v>20.4903909</v>
      </c>
    </row>
    <row r="13">
      <c r="A13" s="32"/>
      <c r="B13" s="36"/>
      <c r="C13" s="37" t="s">
        <v>45</v>
      </c>
      <c r="D13" s="59">
        <v>7229.0</v>
      </c>
      <c r="E13" s="59">
        <v>681073.0</v>
      </c>
      <c r="F13" s="61">
        <v>1061.4</v>
      </c>
      <c r="G13" s="27"/>
      <c r="H13" s="28"/>
      <c r="I13" s="28"/>
      <c r="J13" s="27"/>
      <c r="K13" s="29">
        <f>SUM(K10:K12)</f>
        <v>7226.434908</v>
      </c>
      <c r="L13" s="29">
        <f t="shared" ref="L13:L15" si="8">K13/(E13/100000)</f>
        <v>1061.036762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19.26608064</v>
      </c>
      <c r="Y13" s="35">
        <f>L156*U13</f>
        <v>47.69649813</v>
      </c>
      <c r="Z13" s="35">
        <f>L164*U13</f>
        <v>27.3969173</v>
      </c>
    </row>
    <row r="14">
      <c r="A14" s="32"/>
      <c r="B14" s="23" t="s">
        <v>39</v>
      </c>
      <c r="C14" s="24" t="s">
        <v>33</v>
      </c>
      <c r="D14" s="57">
        <v>4398.0</v>
      </c>
      <c r="E14" s="57">
        <v>893812.0</v>
      </c>
      <c r="F14" s="56">
        <v>492.0</v>
      </c>
      <c r="G14" s="27"/>
      <c r="H14" s="28"/>
      <c r="I14" s="28"/>
      <c r="J14" s="27">
        <f t="shared" ref="J14:J15" si="9">(44.6/48.7)*I2</f>
        <v>26.10061602</v>
      </c>
      <c r="K14" s="29">
        <f t="shared" ref="K14:K15" si="10">D14-J14</f>
        <v>4371.899384</v>
      </c>
      <c r="L14" s="29">
        <f t="shared" si="8"/>
        <v>489.1296362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25.15937442</v>
      </c>
      <c r="Y14" s="35">
        <f>L173*U14</f>
        <v>62.19672376</v>
      </c>
      <c r="Z14" s="35">
        <f>L181*U14</f>
        <v>35.8328574</v>
      </c>
    </row>
    <row r="15">
      <c r="A15" s="32"/>
      <c r="B15" s="32"/>
      <c r="C15" s="24" t="s">
        <v>36</v>
      </c>
      <c r="D15" s="57">
        <v>10046.0</v>
      </c>
      <c r="E15" s="57">
        <v>2067447.0</v>
      </c>
      <c r="F15" s="56">
        <v>485.9</v>
      </c>
      <c r="G15" s="27"/>
      <c r="H15" s="28"/>
      <c r="I15" s="28"/>
      <c r="J15" s="27">
        <f t="shared" si="9"/>
        <v>5.678028747</v>
      </c>
      <c r="K15" s="29">
        <f t="shared" si="10"/>
        <v>10040.32197</v>
      </c>
      <c r="L15" s="29">
        <f t="shared" si="8"/>
        <v>485.6386631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35.24431667</v>
      </c>
      <c r="Y15" s="35">
        <f>L190*U15</f>
        <v>78.03079875</v>
      </c>
      <c r="Z15" s="35">
        <f>L198*U15</f>
        <v>49.92555537</v>
      </c>
    </row>
    <row r="16">
      <c r="A16" s="32"/>
      <c r="B16" s="32"/>
      <c r="C16" s="24" t="s">
        <v>42</v>
      </c>
      <c r="D16" s="56">
        <v>124.0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124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40.41606884</v>
      </c>
      <c r="Y16" s="35">
        <f>L207*U16</f>
        <v>66.98187627</v>
      </c>
      <c r="Z16" s="35">
        <f>L215*U16</f>
        <v>59.21455109</v>
      </c>
    </row>
    <row r="17">
      <c r="A17" s="32"/>
      <c r="B17" s="36"/>
      <c r="C17" s="37" t="s">
        <v>45</v>
      </c>
      <c r="D17" s="59">
        <v>14568.0</v>
      </c>
      <c r="E17" s="59">
        <v>2961259.0</v>
      </c>
      <c r="F17" s="58">
        <v>492.0</v>
      </c>
      <c r="G17" s="29"/>
      <c r="H17" s="28"/>
      <c r="I17" s="28"/>
      <c r="J17" s="27"/>
      <c r="K17" s="27">
        <f>SUM(K14:K16)</f>
        <v>14536.22136</v>
      </c>
      <c r="L17" s="29">
        <f t="shared" ref="L17:L20" si="11">K17/(E17/100000)</f>
        <v>490.8797696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45.57212419</v>
      </c>
      <c r="Y17" s="35">
        <f>L224*U17</f>
        <v>70.7754791</v>
      </c>
      <c r="Z17" s="35">
        <f>L232*U17</f>
        <v>70.31264601</v>
      </c>
    </row>
    <row r="18">
      <c r="A18" s="36"/>
      <c r="B18" s="44" t="s">
        <v>45</v>
      </c>
      <c r="C18" s="45"/>
      <c r="D18" s="59">
        <v>23161.0</v>
      </c>
      <c r="E18" s="59">
        <v>3970145.0</v>
      </c>
      <c r="F18" s="58">
        <v>583.4</v>
      </c>
      <c r="G18" s="29"/>
      <c r="H18" s="28"/>
      <c r="I18" s="28"/>
      <c r="J18" s="27"/>
      <c r="K18" s="27">
        <f>SUM(K5,K9,K13,K17)</f>
        <v>23161</v>
      </c>
      <c r="L18" s="29">
        <f t="shared" si="11"/>
        <v>583.3791965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57.7631415</v>
      </c>
      <c r="Y18" s="35">
        <f>L241*U18</f>
        <v>96.15343752</v>
      </c>
      <c r="Z18" s="35">
        <f>L249*U18</f>
        <v>84.85810457</v>
      </c>
    </row>
    <row r="19">
      <c r="A19" s="23" t="s">
        <v>59</v>
      </c>
      <c r="B19" s="23" t="s">
        <v>32</v>
      </c>
      <c r="C19" s="24" t="s">
        <v>33</v>
      </c>
      <c r="D19" s="56">
        <v>12.0</v>
      </c>
      <c r="E19" s="57">
        <v>148486.0</v>
      </c>
      <c r="F19" s="56" t="s">
        <v>60</v>
      </c>
      <c r="G19" s="27"/>
      <c r="H19" s="28"/>
      <c r="I19" s="28">
        <f>I22-I20</f>
        <v>7.76</v>
      </c>
      <c r="J19" s="27"/>
      <c r="K19" s="29">
        <f>D19+I19</f>
        <v>19.76</v>
      </c>
      <c r="L19" s="29">
        <f t="shared" si="11"/>
        <v>13.3076519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86.48527234</v>
      </c>
      <c r="Y19" s="35">
        <f>L258*U19</f>
        <v>143.6517886</v>
      </c>
      <c r="Z19" s="35">
        <f>L266*U19</f>
        <v>112.7730371</v>
      </c>
    </row>
    <row r="20">
      <c r="A20" s="32"/>
      <c r="B20" s="32"/>
      <c r="C20" s="24" t="s">
        <v>36</v>
      </c>
      <c r="D20" s="56">
        <v>82.0</v>
      </c>
      <c r="E20" s="57">
        <v>159861.0</v>
      </c>
      <c r="F20" s="56">
        <v>51.3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52.32045339</v>
      </c>
      <c r="M20" s="29">
        <f>L32*(E20/100000)</f>
        <v>38.11514632</v>
      </c>
      <c r="N20" s="27">
        <f>K20-M20</f>
        <v>45.52485368</v>
      </c>
      <c r="O20" s="27">
        <v>2.5</v>
      </c>
      <c r="P20" s="46">
        <v>77.0</v>
      </c>
      <c r="Q20" s="28">
        <f>N20*P20</f>
        <v>3505.413734</v>
      </c>
      <c r="T20" s="30" t="s">
        <v>62</v>
      </c>
      <c r="U20" s="34">
        <v>0.0328</v>
      </c>
      <c r="V20" s="6"/>
      <c r="W20" s="6"/>
      <c r="X20" s="35">
        <f>L287*U20</f>
        <v>118.0892384</v>
      </c>
      <c r="Y20" s="35">
        <f>L275*U20</f>
        <v>150.4850724</v>
      </c>
      <c r="Z20" s="35">
        <f>L283*U20</f>
        <v>139.4769511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133.8590626</v>
      </c>
      <c r="Y21" s="35">
        <f>L292*U21</f>
        <v>163.0208799</v>
      </c>
      <c r="Z21" s="35">
        <f>L300*U21</f>
        <v>143.1839119</v>
      </c>
    </row>
    <row r="22">
      <c r="A22" s="32"/>
      <c r="B22" s="36"/>
      <c r="C22" s="37" t="s">
        <v>45</v>
      </c>
      <c r="D22" s="58">
        <v>94.0</v>
      </c>
      <c r="E22" s="59">
        <v>308347.0</v>
      </c>
      <c r="F22" s="58">
        <v>30.5</v>
      </c>
      <c r="G22" s="29">
        <v>1.1</v>
      </c>
      <c r="H22" s="28">
        <f>D22*G22</f>
        <v>103.4</v>
      </c>
      <c r="I22" s="28">
        <f>H22-D22</f>
        <v>9.4</v>
      </c>
      <c r="J22" s="27"/>
      <c r="K22" s="27">
        <f>SUM(K19:K21)</f>
        <v>103.4</v>
      </c>
      <c r="L22" s="29">
        <f t="shared" ref="L22:L24" si="13">K22/(E22/100000)</f>
        <v>33.53364878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612.556882</v>
      </c>
      <c r="Y22" s="35">
        <f t="shared" si="12"/>
        <v>994.9122395</v>
      </c>
      <c r="Z22" s="35">
        <f t="shared" si="12"/>
        <v>800.2122506</v>
      </c>
    </row>
    <row r="23">
      <c r="A23" s="32"/>
      <c r="B23" s="23" t="s">
        <v>46</v>
      </c>
      <c r="C23" s="24" t="s">
        <v>33</v>
      </c>
      <c r="D23" s="56">
        <v>9.0</v>
      </c>
      <c r="E23" s="57">
        <v>90970.0</v>
      </c>
      <c r="F23" s="56" t="s">
        <v>60</v>
      </c>
      <c r="G23" s="27"/>
      <c r="H23" s="28"/>
      <c r="I23" s="28"/>
      <c r="J23" s="27">
        <f t="shared" ref="J23:J24" si="14">(0.5/48.7)*I19</f>
        <v>0.07967145791</v>
      </c>
      <c r="K23" s="29">
        <f t="shared" ref="K23:K24" si="15">D23-J23</f>
        <v>8.920328542</v>
      </c>
      <c r="L23" s="29">
        <f t="shared" si="13"/>
        <v>9.805791516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160.0</v>
      </c>
      <c r="E24" s="57">
        <v>939929.0</v>
      </c>
      <c r="F24" s="56">
        <v>17.0</v>
      </c>
      <c r="G24" s="27"/>
      <c r="H24" s="28"/>
      <c r="I24" s="28"/>
      <c r="J24" s="27">
        <f t="shared" si="14"/>
        <v>0.01683778234</v>
      </c>
      <c r="K24" s="29">
        <f t="shared" si="15"/>
        <v>159.9831622</v>
      </c>
      <c r="L24" s="29">
        <f t="shared" si="13"/>
        <v>17.02077095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170.0</v>
      </c>
      <c r="E26" s="59">
        <v>1030899.0</v>
      </c>
      <c r="F26" s="58">
        <v>16.5</v>
      </c>
      <c r="G26" s="29"/>
      <c r="H26" s="28"/>
      <c r="I26" s="28"/>
      <c r="J26" s="27"/>
      <c r="K26" s="27">
        <f>SUM(K23:K25)</f>
        <v>169.9034908</v>
      </c>
      <c r="L26" s="29">
        <f t="shared" ref="L26:L28" si="16">K26/(E26/100000)</f>
        <v>16.48109958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40.0</v>
      </c>
      <c r="E27" s="57">
        <v>280842.0</v>
      </c>
      <c r="F27" s="56">
        <v>14.2</v>
      </c>
      <c r="G27" s="27"/>
      <c r="H27" s="28"/>
      <c r="I27" s="28"/>
      <c r="J27" s="27">
        <f t="shared" ref="J27:J28" si="17">(3.6/48.7)*I19</f>
        <v>0.5736344969</v>
      </c>
      <c r="K27" s="29">
        <f t="shared" ref="K27:K28" si="18">D27-J27</f>
        <v>39.4263655</v>
      </c>
      <c r="L27" s="29">
        <f t="shared" si="16"/>
        <v>14.03862866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1016.0</v>
      </c>
      <c r="E28" s="57">
        <v>2447475.0</v>
      </c>
      <c r="F28" s="56">
        <v>41.5</v>
      </c>
      <c r="G28" s="27"/>
      <c r="H28" s="28"/>
      <c r="I28" s="28"/>
      <c r="J28" s="27">
        <f t="shared" si="17"/>
        <v>0.1212320329</v>
      </c>
      <c r="K28" s="29">
        <f t="shared" si="18"/>
        <v>1015.878768</v>
      </c>
      <c r="L28" s="29">
        <f t="shared" si="16"/>
        <v>41.50721736</v>
      </c>
      <c r="M28" s="29">
        <f>L32*(E28/100000)</f>
        <v>583.5436268</v>
      </c>
      <c r="N28" s="27">
        <f>K28-M28</f>
        <v>432.3351411</v>
      </c>
      <c r="O28" s="27">
        <v>2.5</v>
      </c>
      <c r="P28" s="46">
        <v>77.0</v>
      </c>
      <c r="Q28" s="28">
        <f>N28*P28</f>
        <v>33289.80587</v>
      </c>
    </row>
    <row r="29">
      <c r="A29" s="32"/>
      <c r="B29" s="32"/>
      <c r="C29" s="24" t="s">
        <v>42</v>
      </c>
      <c r="D29" s="56">
        <v>2.0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2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1058.0</v>
      </c>
      <c r="E30" s="59">
        <v>2728317.0</v>
      </c>
      <c r="F30" s="58">
        <v>38.8</v>
      </c>
      <c r="G30" s="29"/>
      <c r="H30" s="28"/>
      <c r="I30" s="28"/>
      <c r="J30" s="27"/>
      <c r="K30" s="27">
        <f>SUM(K27:K29)</f>
        <v>1057.305133</v>
      </c>
      <c r="L30" s="29">
        <f t="shared" ref="L30:L32" si="19">K30/(E30/100000)</f>
        <v>38.75301636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738.0</v>
      </c>
      <c r="E31" s="57">
        <v>3599581.0</v>
      </c>
      <c r="F31" s="56">
        <v>20.5</v>
      </c>
      <c r="G31" s="27"/>
      <c r="H31" s="28"/>
      <c r="I31" s="28"/>
      <c r="J31" s="27">
        <f t="shared" ref="J31:J32" si="20">(44.6/48.7)*I19</f>
        <v>7.106694045</v>
      </c>
      <c r="K31" s="29">
        <f t="shared" ref="K31:K32" si="21">D31-J31</f>
        <v>730.893306</v>
      </c>
      <c r="L31" s="29">
        <f t="shared" si="19"/>
        <v>20.3049551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1978.0</v>
      </c>
      <c r="E32" s="57">
        <v>8289748.0</v>
      </c>
      <c r="F32" s="56">
        <v>23.9</v>
      </c>
      <c r="G32" s="27"/>
      <c r="H32" s="28"/>
      <c r="I32" s="28"/>
      <c r="J32" s="27">
        <f t="shared" si="20"/>
        <v>1.501930185</v>
      </c>
      <c r="K32" s="29">
        <f t="shared" si="21"/>
        <v>1976.49807</v>
      </c>
      <c r="L32" s="29">
        <f t="shared" si="19"/>
        <v>23.84267978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7.0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7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2723.0</v>
      </c>
      <c r="E34" s="59">
        <v>1.1889329E7</v>
      </c>
      <c r="F34" s="58">
        <v>22.9</v>
      </c>
      <c r="G34" s="29"/>
      <c r="H34" s="28"/>
      <c r="I34" s="28"/>
      <c r="J34" s="27"/>
      <c r="K34" s="27">
        <f>SUM(K31:K33)</f>
        <v>2714.391376</v>
      </c>
      <c r="L34" s="29">
        <f t="shared" ref="L34:L37" si="22">K34/(E34/100000)</f>
        <v>22.83048417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4045.0</v>
      </c>
      <c r="E35" s="59">
        <v>1.5956892E7</v>
      </c>
      <c r="F35" s="58">
        <v>25.3</v>
      </c>
      <c r="G35" s="29"/>
      <c r="H35" s="28"/>
      <c r="I35" s="28"/>
      <c r="J35" s="27"/>
      <c r="K35" s="27">
        <f>SUM(K34,K30,K26,K22)</f>
        <v>4045</v>
      </c>
      <c r="L35" s="29">
        <f t="shared" si="22"/>
        <v>25.34954802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5.0</v>
      </c>
      <c r="E36" s="57">
        <v>183678.0</v>
      </c>
      <c r="F36" s="56" t="s">
        <v>60</v>
      </c>
      <c r="G36" s="27"/>
      <c r="H36" s="28"/>
      <c r="I36" s="28">
        <f>I39-I37</f>
        <v>3.86</v>
      </c>
      <c r="J36" s="27"/>
      <c r="K36" s="29">
        <f>D36+I36</f>
        <v>8.86</v>
      </c>
      <c r="L36" s="29">
        <f t="shared" si="22"/>
        <v>4.823658794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205571.0</v>
      </c>
      <c r="F37" s="56">
        <v>20.4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20.8395153</v>
      </c>
      <c r="M37" s="29">
        <f>L48*(E37/100000)</f>
        <v>23.77780805</v>
      </c>
      <c r="N37" s="27">
        <f>K37-M37</f>
        <v>19.06219195</v>
      </c>
      <c r="O37" s="42">
        <v>7.0</v>
      </c>
      <c r="P37" s="46">
        <v>72.6</v>
      </c>
      <c r="Q37" s="28">
        <f>N37*P37</f>
        <v>1383.915136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47.0</v>
      </c>
      <c r="E39" s="59">
        <v>389249.0</v>
      </c>
      <c r="F39" s="58">
        <v>12.1</v>
      </c>
      <c r="G39" s="29">
        <v>1.1</v>
      </c>
      <c r="H39" s="28">
        <f>D39*G39</f>
        <v>51.7</v>
      </c>
      <c r="I39" s="28">
        <f>H39-D39</f>
        <v>4.7</v>
      </c>
      <c r="J39" s="27"/>
      <c r="K39" s="29">
        <f>SUM(K36:K38)</f>
        <v>51.7</v>
      </c>
      <c r="L39" s="29">
        <f t="shared" ref="L39:L41" si="23">K39/(E39/100000)</f>
        <v>13.28198659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8.0</v>
      </c>
      <c r="E40" s="57">
        <v>109479.0</v>
      </c>
      <c r="F40" s="56" t="s">
        <v>60</v>
      </c>
      <c r="G40" s="27"/>
      <c r="H40" s="28"/>
      <c r="I40" s="28"/>
      <c r="J40" s="27">
        <f t="shared" ref="J40:J41" si="24">(0.5/48.7)*I36</f>
        <v>0.03963039014</v>
      </c>
      <c r="K40" s="29">
        <f t="shared" ref="K40:K41" si="25">D40-J40</f>
        <v>7.96036961</v>
      </c>
      <c r="L40" s="29">
        <f t="shared" si="23"/>
        <v>7.271138401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97.0</v>
      </c>
      <c r="E41" s="57">
        <v>1174250.0</v>
      </c>
      <c r="F41" s="56">
        <v>8.3</v>
      </c>
      <c r="G41" s="27"/>
      <c r="H41" s="28"/>
      <c r="I41" s="28"/>
      <c r="J41" s="27">
        <f t="shared" si="24"/>
        <v>0.008624229979</v>
      </c>
      <c r="K41" s="29">
        <f t="shared" si="25"/>
        <v>96.99137577</v>
      </c>
      <c r="L41" s="29">
        <f t="shared" si="23"/>
        <v>8.259857421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1.0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1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106.0</v>
      </c>
      <c r="E43" s="59">
        <v>1283729.0</v>
      </c>
      <c r="F43" s="58">
        <v>8.3</v>
      </c>
      <c r="G43" s="29"/>
      <c r="H43" s="28"/>
      <c r="I43" s="28"/>
      <c r="J43" s="27"/>
      <c r="K43" s="29">
        <f>SUM(K40:K42)</f>
        <v>105.9517454</v>
      </c>
      <c r="L43" s="29">
        <f t="shared" ref="L43:L45" si="26">K43/(E43/100000)</f>
        <v>8.253435529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25.0</v>
      </c>
      <c r="E44" s="57">
        <v>339343.0</v>
      </c>
      <c r="F44" s="56">
        <v>7.4</v>
      </c>
      <c r="G44" s="27"/>
      <c r="H44" s="28"/>
      <c r="I44" s="28"/>
      <c r="J44" s="27">
        <f t="shared" ref="J44:J45" si="27">(3.6/48.7)*I36</f>
        <v>0.285338809</v>
      </c>
      <c r="K44" s="29">
        <f t="shared" ref="K44:K45" si="28">D44-J44</f>
        <v>24.71466119</v>
      </c>
      <c r="L44" s="29">
        <f t="shared" si="26"/>
        <v>7.283091501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610.0</v>
      </c>
      <c r="E45" s="57">
        <v>3121214.0</v>
      </c>
      <c r="F45" s="56">
        <v>19.5</v>
      </c>
      <c r="G45" s="27"/>
      <c r="H45" s="28"/>
      <c r="I45" s="28"/>
      <c r="J45" s="27">
        <f t="shared" si="27"/>
        <v>0.06209445585</v>
      </c>
      <c r="K45" s="29">
        <f t="shared" si="28"/>
        <v>609.9379055</v>
      </c>
      <c r="L45" s="29">
        <f t="shared" si="26"/>
        <v>19.54168812</v>
      </c>
      <c r="M45" s="29">
        <f>L49*(E45/100000)</f>
        <v>338.8888746</v>
      </c>
      <c r="N45" s="27">
        <f>K45-M45</f>
        <v>271.0490309</v>
      </c>
      <c r="O45" s="42">
        <v>7.0</v>
      </c>
      <c r="P45" s="46">
        <v>72.6</v>
      </c>
      <c r="Q45" s="28">
        <f>N45*P45</f>
        <v>19678.15964</v>
      </c>
    </row>
    <row r="46">
      <c r="A46" s="32"/>
      <c r="B46" s="32"/>
      <c r="C46" s="24" t="s">
        <v>42</v>
      </c>
      <c r="D46" s="56">
        <v>0.0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0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635.0</v>
      </c>
      <c r="E47" s="59">
        <v>3460557.0</v>
      </c>
      <c r="F47" s="58">
        <v>18.3</v>
      </c>
      <c r="G47" s="29"/>
      <c r="H47" s="28"/>
      <c r="I47" s="28"/>
      <c r="J47" s="27"/>
      <c r="K47" s="29">
        <f>SUM(K44:K46)</f>
        <v>634.6525667</v>
      </c>
      <c r="L47" s="29">
        <f t="shared" ref="L47:L49" si="29">K47/(E47/100000)</f>
        <v>18.33960737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540.0</v>
      </c>
      <c r="E48" s="57">
        <v>4638007.0</v>
      </c>
      <c r="F48" s="56">
        <v>11.6</v>
      </c>
      <c r="G48" s="27"/>
      <c r="H48" s="28"/>
      <c r="I48" s="28"/>
      <c r="J48" s="27">
        <f t="shared" ref="J48:J49" si="30">(44.6/48.7)*I36</f>
        <v>3.535030801</v>
      </c>
      <c r="K48" s="29">
        <f t="shared" ref="K48:K49" si="31">D48-J48</f>
        <v>536.4649692</v>
      </c>
      <c r="L48" s="29">
        <f t="shared" si="29"/>
        <v>11.56671323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1158.0</v>
      </c>
      <c r="E49" s="57">
        <v>1.0658257E7</v>
      </c>
      <c r="F49" s="56">
        <v>10.9</v>
      </c>
      <c r="G49" s="27"/>
      <c r="H49" s="28"/>
      <c r="I49" s="28"/>
      <c r="J49" s="27">
        <f t="shared" si="30"/>
        <v>0.7692813142</v>
      </c>
      <c r="K49" s="29">
        <f t="shared" si="31"/>
        <v>1157.230719</v>
      </c>
      <c r="L49" s="29">
        <f t="shared" si="29"/>
        <v>10.85759819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4.0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4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1702.0</v>
      </c>
      <c r="E51" s="59">
        <v>1.5296264E7</v>
      </c>
      <c r="F51" s="58">
        <v>11.1</v>
      </c>
      <c r="G51" s="29"/>
      <c r="H51" s="28"/>
      <c r="I51" s="28"/>
      <c r="J51" s="27"/>
      <c r="K51" s="29">
        <f>SUM(K48:K50)</f>
        <v>1697.695688</v>
      </c>
      <c r="L51" s="29">
        <f t="shared" ref="L51:L54" si="32">K51/(E51/100000)</f>
        <v>11.09876038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2490.0</v>
      </c>
      <c r="E52" s="59">
        <v>2.0429799E7</v>
      </c>
      <c r="F52" s="58">
        <v>12.2</v>
      </c>
      <c r="G52" s="29"/>
      <c r="H52" s="28"/>
      <c r="I52" s="28"/>
      <c r="J52" s="27"/>
      <c r="K52" s="29">
        <f>SUM(K39,K43,K47,K51)</f>
        <v>2490</v>
      </c>
      <c r="L52" s="29">
        <f t="shared" si="32"/>
        <v>12.1880788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7.0</v>
      </c>
      <c r="E53" s="57">
        <v>176301.0</v>
      </c>
      <c r="F53" s="56" t="s">
        <v>60</v>
      </c>
      <c r="G53" s="28"/>
      <c r="H53" s="28"/>
      <c r="I53" s="28">
        <f>I56-I54</f>
        <v>4.7</v>
      </c>
      <c r="J53" s="27"/>
      <c r="K53" s="29">
        <f>D53+I53</f>
        <v>11.7</v>
      </c>
      <c r="L53" s="29">
        <f t="shared" si="32"/>
        <v>6.636377559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50.0</v>
      </c>
      <c r="E54" s="57">
        <v>204687.0</v>
      </c>
      <c r="F54" s="56">
        <v>24.4</v>
      </c>
      <c r="G54" s="27">
        <v>1.02</v>
      </c>
      <c r="H54" s="28">
        <f>D54*G54</f>
        <v>51</v>
      </c>
      <c r="I54" s="28">
        <f>H54-D54</f>
        <v>1</v>
      </c>
      <c r="J54" s="27"/>
      <c r="K54" s="29">
        <f>H54</f>
        <v>51</v>
      </c>
      <c r="L54" s="29">
        <f t="shared" si="32"/>
        <v>24.9160914</v>
      </c>
      <c r="M54" s="29">
        <f>L66*(E54/100000)</f>
        <v>29.77639748</v>
      </c>
      <c r="N54" s="27">
        <f>K54-M54</f>
        <v>21.22360252</v>
      </c>
      <c r="O54" s="42">
        <v>12.0</v>
      </c>
      <c r="P54" s="46">
        <v>67.6</v>
      </c>
      <c r="Q54" s="28">
        <f>N54*P54</f>
        <v>1434.715531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57.0</v>
      </c>
      <c r="E56" s="59">
        <v>380988.0</v>
      </c>
      <c r="F56" s="58">
        <v>15.0</v>
      </c>
      <c r="G56" s="29">
        <v>1.1</v>
      </c>
      <c r="H56" s="28">
        <f>D56*G56</f>
        <v>62.7</v>
      </c>
      <c r="I56" s="28">
        <f>H56-D56</f>
        <v>5.7</v>
      </c>
      <c r="J56" s="27"/>
      <c r="K56" s="29">
        <f>SUM(K53:K55)</f>
        <v>62.7</v>
      </c>
      <c r="L56" s="29">
        <f t="shared" ref="L56:L58" si="33">K56/(E56/100000)</f>
        <v>16.45721125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9.0</v>
      </c>
      <c r="E57" s="57">
        <v>96817.0</v>
      </c>
      <c r="F57" s="56" t="s">
        <v>60</v>
      </c>
      <c r="G57" s="27"/>
      <c r="H57" s="28"/>
      <c r="I57" s="28"/>
      <c r="J57" s="27">
        <f t="shared" ref="J57:J58" si="34">(0.5/48.7)*I53</f>
        <v>0.04825462012</v>
      </c>
      <c r="K57" s="29">
        <f t="shared" ref="K57:K58" si="35">D57-J57</f>
        <v>8.95174538</v>
      </c>
      <c r="L57" s="29">
        <f t="shared" si="33"/>
        <v>9.246047058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121.0</v>
      </c>
      <c r="E58" s="57">
        <v>1187991.0</v>
      </c>
      <c r="F58" s="56">
        <v>10.2</v>
      </c>
      <c r="G58" s="27"/>
      <c r="H58" s="28"/>
      <c r="I58" s="28"/>
      <c r="J58" s="27">
        <f t="shared" si="34"/>
        <v>0.01026694045</v>
      </c>
      <c r="K58" s="29">
        <f t="shared" si="35"/>
        <v>120.9897331</v>
      </c>
      <c r="L58" s="29">
        <f t="shared" si="33"/>
        <v>10.18439812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130.0</v>
      </c>
      <c r="E60" s="59">
        <v>1284808.0</v>
      </c>
      <c r="F60" s="58">
        <v>10.1</v>
      </c>
      <c r="G60" s="29"/>
      <c r="H60" s="28"/>
      <c r="I60" s="28"/>
      <c r="J60" s="27"/>
      <c r="K60" s="29">
        <f>SUM(K57:K59)</f>
        <v>129.9414784</v>
      </c>
      <c r="L60" s="29">
        <f t="shared" ref="L60:L62" si="36">K60/(E60/100000)</f>
        <v>10.11368846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20.0</v>
      </c>
      <c r="E61" s="57">
        <v>301139.0</v>
      </c>
      <c r="F61" s="56">
        <v>6.6</v>
      </c>
      <c r="G61" s="27"/>
      <c r="H61" s="28"/>
      <c r="I61" s="28"/>
      <c r="J61" s="27">
        <f t="shared" ref="J61:J62" si="37">(3.6/48.7)*I53</f>
        <v>0.3474332649</v>
      </c>
      <c r="K61" s="29">
        <f t="shared" ref="K61:K62" si="38">D61-J61</f>
        <v>19.65256674</v>
      </c>
      <c r="L61" s="29">
        <f t="shared" si="36"/>
        <v>6.526078235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623.0</v>
      </c>
      <c r="E62" s="57">
        <v>3052700.0</v>
      </c>
      <c r="F62" s="56">
        <v>20.4</v>
      </c>
      <c r="G62" s="27"/>
      <c r="H62" s="28"/>
      <c r="I62" s="28"/>
      <c r="J62" s="27">
        <f t="shared" si="37"/>
        <v>0.07392197125</v>
      </c>
      <c r="K62" s="29">
        <f t="shared" si="38"/>
        <v>622.926078</v>
      </c>
      <c r="L62" s="29">
        <f t="shared" si="36"/>
        <v>20.40574174</v>
      </c>
      <c r="M62" s="29">
        <f>L66*(E62/100000)</f>
        <v>444.0849129</v>
      </c>
      <c r="N62" s="27">
        <f>K62-M62</f>
        <v>178.8411651</v>
      </c>
      <c r="O62" s="42">
        <v>12.0</v>
      </c>
      <c r="P62" s="46">
        <v>67.6</v>
      </c>
      <c r="Q62" s="28">
        <f>N62*P62</f>
        <v>12089.66276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646.0</v>
      </c>
      <c r="E64" s="59">
        <v>3353839.0</v>
      </c>
      <c r="F64" s="58">
        <v>19.3</v>
      </c>
      <c r="G64" s="29"/>
      <c r="H64" s="28"/>
      <c r="I64" s="28"/>
      <c r="J64" s="27"/>
      <c r="K64" s="29">
        <f>SUM(K61:K63)</f>
        <v>645.5786448</v>
      </c>
      <c r="L64" s="29">
        <f t="shared" ref="L64:L66" si="39">K64/(E64/100000)</f>
        <v>19.2489456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550.0</v>
      </c>
      <c r="E65" s="57">
        <v>4448171.0</v>
      </c>
      <c r="F65" s="56">
        <v>12.4</v>
      </c>
      <c r="G65" s="27"/>
      <c r="H65" s="28"/>
      <c r="I65" s="28"/>
      <c r="J65" s="27">
        <f t="shared" ref="J65:J66" si="40">(44.6/48.7)*I53</f>
        <v>4.304312115</v>
      </c>
      <c r="K65" s="29">
        <f t="shared" ref="K65:K66" si="41">D65-J65</f>
        <v>545.6956879</v>
      </c>
      <c r="L65" s="29">
        <f t="shared" si="39"/>
        <v>12.26786668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1623.0</v>
      </c>
      <c r="E66" s="57">
        <v>1.1150427E7</v>
      </c>
      <c r="F66" s="56">
        <v>14.6</v>
      </c>
      <c r="G66" s="27"/>
      <c r="H66" s="28"/>
      <c r="I66" s="28"/>
      <c r="J66" s="27">
        <f t="shared" si="40"/>
        <v>0.9158110883</v>
      </c>
      <c r="K66" s="29">
        <f t="shared" si="41"/>
        <v>1622.084189</v>
      </c>
      <c r="L66" s="29">
        <f t="shared" si="39"/>
        <v>14.54728316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7.0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7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2180.0</v>
      </c>
      <c r="E68" s="59">
        <v>1.5598598E7</v>
      </c>
      <c r="F68" s="58">
        <v>14.0</v>
      </c>
      <c r="G68" s="29"/>
      <c r="H68" s="28"/>
      <c r="I68" s="28"/>
      <c r="J68" s="27"/>
      <c r="K68" s="29">
        <f>SUM(K65:K67)</f>
        <v>2174.779877</v>
      </c>
      <c r="L68" s="29">
        <f t="shared" ref="L68:L71" si="42">K68/(E68/100000)</f>
        <v>13.94214965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3013.0</v>
      </c>
      <c r="E69" s="59">
        <v>2.0618233E7</v>
      </c>
      <c r="F69" s="58">
        <v>14.6</v>
      </c>
      <c r="G69" s="29"/>
      <c r="H69" s="28"/>
      <c r="I69" s="28"/>
      <c r="J69" s="27"/>
      <c r="K69" s="29">
        <f>SUM(K56,K60,K64,K68)</f>
        <v>3013</v>
      </c>
      <c r="L69" s="29">
        <f t="shared" si="42"/>
        <v>14.61327942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20.0</v>
      </c>
      <c r="E70" s="57">
        <v>164922.0</v>
      </c>
      <c r="F70" s="56">
        <v>12.1</v>
      </c>
      <c r="G70" s="27"/>
      <c r="H70" s="28"/>
      <c r="I70" s="28">
        <f>I73-I71</f>
        <v>17.16</v>
      </c>
      <c r="J70" s="27"/>
      <c r="K70" s="29">
        <f>D70+I70</f>
        <v>37.16</v>
      </c>
      <c r="L70" s="29">
        <f t="shared" si="42"/>
        <v>22.53186355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187.0</v>
      </c>
      <c r="E71" s="57">
        <v>210663.0</v>
      </c>
      <c r="F71" s="56">
        <v>88.8</v>
      </c>
      <c r="G71" s="27">
        <v>1.02</v>
      </c>
      <c r="H71" s="28">
        <f>D71*G71</f>
        <v>190.74</v>
      </c>
      <c r="I71" s="28">
        <f>H71-D71</f>
        <v>3.74</v>
      </c>
      <c r="J71" s="27"/>
      <c r="K71" s="29">
        <f>H71</f>
        <v>190.74</v>
      </c>
      <c r="L71" s="29">
        <f t="shared" si="42"/>
        <v>90.54271514</v>
      </c>
      <c r="M71" s="29">
        <f>L83*(E71/100000)</f>
        <v>101.8045369</v>
      </c>
      <c r="N71" s="27">
        <f>K71-M71</f>
        <v>88.93546313</v>
      </c>
      <c r="O71" s="42">
        <v>16.0</v>
      </c>
      <c r="P71" s="46">
        <v>63.65</v>
      </c>
      <c r="Q71" s="28">
        <f>N71*P71</f>
        <v>5660.742229</v>
      </c>
    </row>
    <row r="72">
      <c r="A72" s="32"/>
      <c r="B72" s="32"/>
      <c r="C72" s="24" t="s">
        <v>42</v>
      </c>
      <c r="D72" s="56">
        <v>2.0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2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209.0</v>
      </c>
      <c r="E73" s="59">
        <v>375585.0</v>
      </c>
      <c r="F73" s="58">
        <v>55.6</v>
      </c>
      <c r="G73" s="29">
        <v>1.1</v>
      </c>
      <c r="H73" s="28">
        <f>D73*G73</f>
        <v>229.9</v>
      </c>
      <c r="I73" s="28">
        <f>H73-D73</f>
        <v>20.9</v>
      </c>
      <c r="J73" s="27"/>
      <c r="K73" s="29">
        <f>SUM(K70:K72)</f>
        <v>229.9</v>
      </c>
      <c r="L73" s="29">
        <f t="shared" ref="L73:L75" si="43">K73/(E73/100000)</f>
        <v>61.21117723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17.0</v>
      </c>
      <c r="E74" s="57">
        <v>87404.0</v>
      </c>
      <c r="F74" s="56" t="s">
        <v>60</v>
      </c>
      <c r="G74" s="28"/>
      <c r="H74" s="28"/>
      <c r="I74" s="28"/>
      <c r="J74" s="27">
        <f t="shared" ref="J74:J75" si="44">(0.5/48.7)*I70</f>
        <v>0.1761806982</v>
      </c>
      <c r="K74" s="29">
        <f t="shared" ref="K74:K75" si="45">D74-J74</f>
        <v>16.8238193</v>
      </c>
      <c r="L74" s="29">
        <f t="shared" si="43"/>
        <v>19.24834024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349.0</v>
      </c>
      <c r="E75" s="57">
        <v>1196268.0</v>
      </c>
      <c r="F75" s="56">
        <v>29.2</v>
      </c>
      <c r="G75" s="27"/>
      <c r="H75" s="28"/>
      <c r="I75" s="28"/>
      <c r="J75" s="27">
        <f t="shared" si="44"/>
        <v>0.03839835729</v>
      </c>
      <c r="K75" s="29">
        <f t="shared" si="45"/>
        <v>348.9616016</v>
      </c>
      <c r="L75" s="29">
        <f t="shared" si="43"/>
        <v>29.17085483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2.0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2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368.0</v>
      </c>
      <c r="E77" s="59">
        <v>1283672.0</v>
      </c>
      <c r="F77" s="58">
        <v>28.7</v>
      </c>
      <c r="G77" s="29"/>
      <c r="H77" s="28"/>
      <c r="I77" s="28"/>
      <c r="J77" s="27"/>
      <c r="K77" s="29">
        <f>SUM(K74:K76)</f>
        <v>367.7854209</v>
      </c>
      <c r="L77" s="29">
        <f t="shared" ref="L77:L79" si="46">K77/(E77/100000)</f>
        <v>28.65104333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63.0</v>
      </c>
      <c r="E78" s="57">
        <v>278312.0</v>
      </c>
      <c r="F78" s="56">
        <v>22.6</v>
      </c>
      <c r="G78" s="27"/>
      <c r="H78" s="28"/>
      <c r="I78" s="28"/>
      <c r="J78" s="27">
        <f t="shared" ref="J78:J79" si="47">(3.6/48.7)*I70</f>
        <v>1.268501027</v>
      </c>
      <c r="K78" s="29">
        <f t="shared" ref="K78:K79" si="48">D78-J78</f>
        <v>61.73149897</v>
      </c>
      <c r="L78" s="29">
        <f t="shared" si="46"/>
        <v>22.18068174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2570.0</v>
      </c>
      <c r="E79" s="57">
        <v>3210015.0</v>
      </c>
      <c r="F79" s="56">
        <v>80.1</v>
      </c>
      <c r="G79" s="27"/>
      <c r="H79" s="28"/>
      <c r="I79" s="28"/>
      <c r="J79" s="27">
        <f t="shared" si="47"/>
        <v>0.2764681725</v>
      </c>
      <c r="K79" s="29">
        <f t="shared" si="48"/>
        <v>2569.723532</v>
      </c>
      <c r="L79" s="29">
        <f t="shared" si="46"/>
        <v>80.0533185</v>
      </c>
      <c r="M79" s="29">
        <f>L83*(E79/100000)</f>
        <v>1551.264771</v>
      </c>
      <c r="N79" s="27">
        <f>K79-M79</f>
        <v>1018.458761</v>
      </c>
      <c r="O79" s="42">
        <v>16.0</v>
      </c>
      <c r="P79" s="46">
        <v>63.65</v>
      </c>
      <c r="Q79" s="28">
        <f>N79*P79</f>
        <v>64824.90014</v>
      </c>
    </row>
    <row r="80">
      <c r="A80" s="32"/>
      <c r="B80" s="32"/>
      <c r="C80" s="24" t="s">
        <v>42</v>
      </c>
      <c r="D80" s="56">
        <v>3.0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3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2636.0</v>
      </c>
      <c r="E81" s="59">
        <v>3488327.0</v>
      </c>
      <c r="F81" s="58">
        <v>75.6</v>
      </c>
      <c r="G81" s="29"/>
      <c r="H81" s="28"/>
      <c r="I81" s="28"/>
      <c r="J81" s="27"/>
      <c r="K81" s="29">
        <f>SUM(K78:K80)</f>
        <v>2634.455031</v>
      </c>
      <c r="L81" s="29">
        <f t="shared" ref="L81:L83" si="49">K81/(E81/100000)</f>
        <v>75.52202046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1917.0</v>
      </c>
      <c r="E82" s="57">
        <v>4260773.0</v>
      </c>
      <c r="F82" s="56">
        <v>45.0</v>
      </c>
      <c r="G82" s="27"/>
      <c r="H82" s="28"/>
      <c r="I82" s="28"/>
      <c r="J82" s="27">
        <f t="shared" ref="J82:J83" si="50">(44.6/48.7)*I70</f>
        <v>15.71531828</v>
      </c>
      <c r="K82" s="29">
        <f t="shared" ref="K82:K83" si="51">D82-J82</f>
        <v>1901.284682</v>
      </c>
      <c r="L82" s="29">
        <f t="shared" si="49"/>
        <v>44.62299873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5668.0</v>
      </c>
      <c r="E83" s="57">
        <v>1.1721642E7</v>
      </c>
      <c r="F83" s="56">
        <v>48.4</v>
      </c>
      <c r="G83" s="27"/>
      <c r="H83" s="28"/>
      <c r="I83" s="28"/>
      <c r="J83" s="27">
        <f t="shared" si="50"/>
        <v>3.42513347</v>
      </c>
      <c r="K83" s="29">
        <f t="shared" si="51"/>
        <v>5664.574867</v>
      </c>
      <c r="L83" s="29">
        <f t="shared" si="49"/>
        <v>48.3257795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14.0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14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7599.0</v>
      </c>
      <c r="E85" s="59">
        <v>1.5982415E7</v>
      </c>
      <c r="F85" s="58">
        <v>47.5</v>
      </c>
      <c r="G85" s="29"/>
      <c r="H85" s="28"/>
      <c r="I85" s="28"/>
      <c r="J85" s="27"/>
      <c r="K85" s="29">
        <f>SUM(K82:K84)</f>
        <v>7579.859548</v>
      </c>
      <c r="L85" s="29">
        <f t="shared" ref="L85:L88" si="52">K85/(E85/100000)</f>
        <v>47.42624659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10812.0</v>
      </c>
      <c r="E86" s="59">
        <v>2.1129999E7</v>
      </c>
      <c r="F86" s="58">
        <v>51.2</v>
      </c>
      <c r="G86" s="29"/>
      <c r="H86" s="28"/>
      <c r="I86" s="28"/>
      <c r="J86" s="27"/>
      <c r="K86" s="29">
        <f>SUM(K85,K81,K77,K73)</f>
        <v>10812</v>
      </c>
      <c r="L86" s="29">
        <f t="shared" si="52"/>
        <v>51.16895652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37.0</v>
      </c>
      <c r="E87" s="57">
        <v>165456.0</v>
      </c>
      <c r="F87" s="56">
        <v>22.4</v>
      </c>
      <c r="G87" s="27"/>
      <c r="H87" s="28"/>
      <c r="I87" s="28">
        <f>I90-I88</f>
        <v>36.12</v>
      </c>
      <c r="J87" s="27"/>
      <c r="K87" s="29">
        <f>D87+I87</f>
        <v>73.12</v>
      </c>
      <c r="L87" s="29">
        <f t="shared" si="52"/>
        <v>44.19301808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404.0</v>
      </c>
      <c r="E88" s="57">
        <v>223172.0</v>
      </c>
      <c r="F88" s="56">
        <v>181.0</v>
      </c>
      <c r="G88" s="27">
        <v>1.02</v>
      </c>
      <c r="H88" s="28">
        <f>D88*G88</f>
        <v>412.08</v>
      </c>
      <c r="I88" s="28">
        <f>H88-D88</f>
        <v>8.08</v>
      </c>
      <c r="J88" s="27"/>
      <c r="K88" s="29">
        <f>H88</f>
        <v>412.08</v>
      </c>
      <c r="L88" s="29">
        <f t="shared" si="52"/>
        <v>184.6468195</v>
      </c>
      <c r="M88" s="29">
        <f>L100*(E88/100000)</f>
        <v>212.0930127</v>
      </c>
      <c r="N88" s="27">
        <f>K88-M88</f>
        <v>199.9869873</v>
      </c>
      <c r="O88" s="42">
        <v>22.0</v>
      </c>
      <c r="P88" s="46">
        <v>57.85</v>
      </c>
      <c r="Q88" s="28">
        <f>N88*P88</f>
        <v>11569.24721</v>
      </c>
    </row>
    <row r="89">
      <c r="A89" s="32"/>
      <c r="B89" s="32"/>
      <c r="C89" s="24" t="s">
        <v>42</v>
      </c>
      <c r="D89" s="56">
        <v>1.0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1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442.0</v>
      </c>
      <c r="E90" s="59">
        <v>388628.0</v>
      </c>
      <c r="F90" s="58">
        <v>113.7</v>
      </c>
      <c r="G90" s="29">
        <v>1.1</v>
      </c>
      <c r="H90" s="28">
        <f>D90*G90</f>
        <v>486.2</v>
      </c>
      <c r="I90" s="28">
        <f>H90-D90</f>
        <v>44.2</v>
      </c>
      <c r="J90" s="27"/>
      <c r="K90" s="29">
        <f>SUM(K87:K89)</f>
        <v>486.2</v>
      </c>
      <c r="L90" s="29">
        <f t="shared" ref="L90:L92" si="53">K90/(E90/100000)</f>
        <v>125.1067859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35.0</v>
      </c>
      <c r="E91" s="57">
        <v>85500.0</v>
      </c>
      <c r="F91" s="56">
        <v>40.9</v>
      </c>
      <c r="G91" s="27"/>
      <c r="H91" s="28"/>
      <c r="I91" s="28"/>
      <c r="J91" s="27">
        <f t="shared" ref="J91:J92" si="54">(0.5/48.7)*I87</f>
        <v>0.3708418891</v>
      </c>
      <c r="K91" s="29">
        <f t="shared" ref="K91:K92" si="55">D91-J91</f>
        <v>34.62915811</v>
      </c>
      <c r="L91" s="29">
        <f t="shared" si="53"/>
        <v>40.50193931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622.0</v>
      </c>
      <c r="E92" s="57">
        <v>1409285.0</v>
      </c>
      <c r="F92" s="56">
        <v>44.1</v>
      </c>
      <c r="G92" s="27"/>
      <c r="H92" s="28"/>
      <c r="I92" s="28"/>
      <c r="J92" s="27">
        <f t="shared" si="54"/>
        <v>0.08295687885</v>
      </c>
      <c r="K92" s="29">
        <f t="shared" si="55"/>
        <v>621.9170431</v>
      </c>
      <c r="L92" s="29">
        <f t="shared" si="53"/>
        <v>44.12996967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0.0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0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657.0</v>
      </c>
      <c r="E94" s="59">
        <v>1494785.0</v>
      </c>
      <c r="F94" s="58">
        <v>44.0</v>
      </c>
      <c r="G94" s="29"/>
      <c r="H94" s="28"/>
      <c r="I94" s="28"/>
      <c r="J94" s="27"/>
      <c r="K94" s="29">
        <f>SUM(K91:K93)</f>
        <v>656.5462012</v>
      </c>
      <c r="L94" s="29">
        <f t="shared" ref="L94:L96" si="56">K94/(E94/100000)</f>
        <v>43.92245047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103.0</v>
      </c>
      <c r="E95" s="57">
        <v>272908.0</v>
      </c>
      <c r="F95" s="56">
        <v>37.7</v>
      </c>
      <c r="G95" s="27"/>
      <c r="H95" s="28"/>
      <c r="I95" s="28"/>
      <c r="J95" s="27">
        <f t="shared" ref="J95:J96" si="57">(3.6/48.7)*I87</f>
        <v>2.670061602</v>
      </c>
      <c r="K95" s="29">
        <f t="shared" ref="K95:K96" si="58">D95-J95</f>
        <v>100.3299384</v>
      </c>
      <c r="L95" s="29">
        <f t="shared" si="56"/>
        <v>36.76328228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5133.0</v>
      </c>
      <c r="E96" s="57">
        <v>3488007.0</v>
      </c>
      <c r="F96" s="56">
        <v>147.2</v>
      </c>
      <c r="G96" s="27"/>
      <c r="H96" s="28"/>
      <c r="I96" s="28"/>
      <c r="J96" s="27">
        <f t="shared" si="57"/>
        <v>0.5972895277</v>
      </c>
      <c r="K96" s="29">
        <f t="shared" si="58"/>
        <v>5132.40271</v>
      </c>
      <c r="L96" s="29">
        <f t="shared" si="56"/>
        <v>147.1442778</v>
      </c>
      <c r="M96" s="29">
        <f>L100*(E96/100000)</f>
        <v>3314.850936</v>
      </c>
      <c r="N96" s="27">
        <f>K96-M96</f>
        <v>1817.551774</v>
      </c>
      <c r="O96" s="42">
        <v>22.0</v>
      </c>
      <c r="P96" s="46">
        <v>57.85</v>
      </c>
      <c r="Q96" s="28">
        <f>N96*P96</f>
        <v>105145.3702</v>
      </c>
    </row>
    <row r="97">
      <c r="A97" s="32"/>
      <c r="B97" s="32"/>
      <c r="C97" s="24" t="s">
        <v>42</v>
      </c>
      <c r="D97" s="56">
        <v>20.0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20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5256.0</v>
      </c>
      <c r="E98" s="59">
        <v>3760915.0</v>
      </c>
      <c r="F98" s="58">
        <v>139.8</v>
      </c>
      <c r="G98" s="29"/>
      <c r="H98" s="28"/>
      <c r="I98" s="28"/>
      <c r="J98" s="27"/>
      <c r="K98" s="29">
        <f>SUM(K95:K97)</f>
        <v>5252.732649</v>
      </c>
      <c r="L98" s="29">
        <f t="shared" ref="L98:L100" si="59">K98/(E98/100000)</f>
        <v>139.6663485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3530.0</v>
      </c>
      <c r="E99" s="57">
        <v>4278641.0</v>
      </c>
      <c r="F99" s="56">
        <v>82.5</v>
      </c>
      <c r="G99" s="27"/>
      <c r="H99" s="28"/>
      <c r="I99" s="28"/>
      <c r="J99" s="27">
        <f t="shared" ref="J99:J100" si="60">(44.6/48.7)*I87</f>
        <v>33.07909651</v>
      </c>
      <c r="K99" s="29">
        <f t="shared" ref="K99:K100" si="61">D99-J99</f>
        <v>3496.920903</v>
      </c>
      <c r="L99" s="29">
        <f t="shared" si="59"/>
        <v>81.72971052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11847.0</v>
      </c>
      <c r="E100" s="57">
        <v>1.2458059E7</v>
      </c>
      <c r="F100" s="56">
        <v>95.1</v>
      </c>
      <c r="G100" s="27"/>
      <c r="H100" s="28"/>
      <c r="I100" s="28"/>
      <c r="J100" s="27">
        <f t="shared" si="60"/>
        <v>7.399753593</v>
      </c>
      <c r="K100" s="29">
        <f t="shared" si="61"/>
        <v>11839.60025</v>
      </c>
      <c r="L100" s="29">
        <f t="shared" si="59"/>
        <v>95.03567327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15408.0</v>
      </c>
      <c r="E102" s="59">
        <v>1.67367E7</v>
      </c>
      <c r="F102" s="58">
        <v>92.1</v>
      </c>
      <c r="G102" s="29"/>
      <c r="H102" s="28"/>
      <c r="I102" s="28"/>
      <c r="J102" s="27"/>
      <c r="K102" s="29">
        <f>SUM(K99:K101)</f>
        <v>15367.52115</v>
      </c>
      <c r="L102" s="29">
        <f t="shared" ref="L102:L105" si="62">K102/(E102/100000)</f>
        <v>91.81930219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21763.0</v>
      </c>
      <c r="E103" s="59">
        <v>2.2381028E7</v>
      </c>
      <c r="F103" s="58">
        <v>97.2</v>
      </c>
      <c r="G103" s="29"/>
      <c r="H103" s="28"/>
      <c r="I103" s="28"/>
      <c r="J103" s="27"/>
      <c r="K103" s="29">
        <f>SUM(K102,K98,K94,K90)</f>
        <v>21763</v>
      </c>
      <c r="L103" s="29">
        <f t="shared" si="62"/>
        <v>97.23860763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63.0</v>
      </c>
      <c r="E104" s="57">
        <v>162420.0</v>
      </c>
      <c r="F104" s="56">
        <v>38.8</v>
      </c>
      <c r="G104" s="27"/>
      <c r="H104" s="28"/>
      <c r="I104" s="28">
        <f>I107-I105</f>
        <v>57.79</v>
      </c>
      <c r="J104" s="27"/>
      <c r="K104" s="29">
        <f>D104+I104</f>
        <v>120.79</v>
      </c>
      <c r="L104" s="29">
        <f t="shared" si="62"/>
        <v>74.36892008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533.0</v>
      </c>
      <c r="E105" s="57">
        <v>215021.0</v>
      </c>
      <c r="F105" s="56">
        <v>247.9</v>
      </c>
      <c r="G105" s="27">
        <v>1.25</v>
      </c>
      <c r="H105" s="28">
        <f>D105*G105</f>
        <v>666.25</v>
      </c>
      <c r="I105" s="28">
        <f>H105-D105</f>
        <v>133.25</v>
      </c>
      <c r="J105" s="27"/>
      <c r="K105" s="29">
        <f>H105</f>
        <v>666.25</v>
      </c>
      <c r="L105" s="29">
        <f t="shared" si="62"/>
        <v>309.8534562</v>
      </c>
      <c r="M105" s="29">
        <f>L117*(E105/100000)</f>
        <v>264.8648838</v>
      </c>
      <c r="N105" s="27">
        <f>K105-M105</f>
        <v>401.3851162</v>
      </c>
      <c r="O105" s="42">
        <v>27.0</v>
      </c>
      <c r="P105" s="46">
        <v>53.15</v>
      </c>
      <c r="Q105" s="28">
        <f>N105*P105</f>
        <v>21333.61893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597.0</v>
      </c>
      <c r="E107" s="59">
        <v>377441.0</v>
      </c>
      <c r="F107" s="58">
        <v>158.2</v>
      </c>
      <c r="G107" s="29">
        <v>1.32</v>
      </c>
      <c r="H107" s="28">
        <f>D107*G107</f>
        <v>788.04</v>
      </c>
      <c r="I107" s="28">
        <f>H107-D107</f>
        <v>191.04</v>
      </c>
      <c r="J107" s="27"/>
      <c r="K107" s="29">
        <f>SUM(K104:K106)</f>
        <v>788.04</v>
      </c>
      <c r="L107" s="29">
        <f t="shared" ref="L107:L109" si="63">K107/(E107/100000)</f>
        <v>208.7849492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35.0</v>
      </c>
      <c r="E108" s="57">
        <v>86653.0</v>
      </c>
      <c r="F108" s="56">
        <v>40.4</v>
      </c>
      <c r="G108" s="27"/>
      <c r="H108" s="28"/>
      <c r="I108" s="28"/>
      <c r="J108" s="27">
        <f t="shared" ref="J108:J109" si="64">(0.5/48.7)*I104</f>
        <v>0.5933264887</v>
      </c>
      <c r="K108" s="29">
        <f t="shared" ref="K108:K109" si="65">D108-J108</f>
        <v>34.40667351</v>
      </c>
      <c r="L108" s="29">
        <f t="shared" si="63"/>
        <v>39.70626927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626.0</v>
      </c>
      <c r="E109" s="57">
        <v>1667426.0</v>
      </c>
      <c r="F109" s="56">
        <v>37.5</v>
      </c>
      <c r="G109" s="27"/>
      <c r="H109" s="28"/>
      <c r="I109" s="28"/>
      <c r="J109" s="27">
        <f t="shared" si="64"/>
        <v>1.368069815</v>
      </c>
      <c r="K109" s="29">
        <f t="shared" si="65"/>
        <v>624.6319302</v>
      </c>
      <c r="L109" s="29">
        <f t="shared" si="63"/>
        <v>37.46084865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662.0</v>
      </c>
      <c r="E111" s="59">
        <v>1754079.0</v>
      </c>
      <c r="F111" s="58">
        <v>37.7</v>
      </c>
      <c r="G111" s="29"/>
      <c r="H111" s="28"/>
      <c r="I111" s="28"/>
      <c r="J111" s="27"/>
      <c r="K111" s="29">
        <f>SUM(K108:K110)</f>
        <v>660.0386037</v>
      </c>
      <c r="L111" s="29">
        <f t="shared" ref="L111:L113" si="66">K111/(E111/100000)</f>
        <v>37.62878432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119.0</v>
      </c>
      <c r="E112" s="57">
        <v>271340.0</v>
      </c>
      <c r="F112" s="56">
        <v>43.9</v>
      </c>
      <c r="G112" s="27"/>
      <c r="H112" s="28"/>
      <c r="I112" s="28"/>
      <c r="J112" s="27">
        <f t="shared" ref="J112:J113" si="67">(3.6/48.7)*I104</f>
        <v>4.271950719</v>
      </c>
      <c r="K112" s="29">
        <f t="shared" ref="K112:K113" si="68">D112-J112</f>
        <v>114.7280493</v>
      </c>
      <c r="L112" s="29">
        <f t="shared" si="66"/>
        <v>42.28202598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5683.0</v>
      </c>
      <c r="E113" s="57">
        <v>3391038.0</v>
      </c>
      <c r="F113" s="56">
        <v>167.6</v>
      </c>
      <c r="G113" s="27"/>
      <c r="H113" s="28"/>
      <c r="I113" s="28"/>
      <c r="J113" s="27">
        <f t="shared" si="67"/>
        <v>9.850102669</v>
      </c>
      <c r="K113" s="29">
        <f t="shared" si="68"/>
        <v>5673.149897</v>
      </c>
      <c r="L113" s="29">
        <f t="shared" si="66"/>
        <v>167.2983286</v>
      </c>
      <c r="M113" s="29">
        <f>L117*(E113/100000)</f>
        <v>4177.112402</v>
      </c>
      <c r="N113" s="27">
        <f>K113-M113</f>
        <v>1496.037495</v>
      </c>
      <c r="O113" s="42">
        <v>27.0</v>
      </c>
      <c r="P113" s="46">
        <v>53.15</v>
      </c>
      <c r="Q113" s="28">
        <f>N113*P113</f>
        <v>79514.39288</v>
      </c>
    </row>
    <row r="114">
      <c r="A114" s="32"/>
      <c r="B114" s="32"/>
      <c r="C114" s="24" t="s">
        <v>42</v>
      </c>
      <c r="D114" s="56">
        <v>25.0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5827.0</v>
      </c>
      <c r="E115" s="59">
        <v>3662378.0</v>
      </c>
      <c r="F115" s="58">
        <v>159.1</v>
      </c>
      <c r="G115" s="29"/>
      <c r="H115" s="28"/>
      <c r="I115" s="28"/>
      <c r="J115" s="27"/>
      <c r="K115" s="29">
        <f>SUM(K112:K114)</f>
        <v>5812.877947</v>
      </c>
      <c r="L115" s="29">
        <f t="shared" ref="L115:L117" si="69">K115/(E115/100000)</f>
        <v>158.718678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3771.0</v>
      </c>
      <c r="E116" s="57">
        <v>4090941.0</v>
      </c>
      <c r="F116" s="56">
        <v>92.2</v>
      </c>
      <c r="G116" s="27"/>
      <c r="H116" s="28"/>
      <c r="I116" s="28"/>
      <c r="J116" s="27">
        <f t="shared" ref="J116:J117" si="70">(44.6/48.7)*I104</f>
        <v>52.92472279</v>
      </c>
      <c r="K116" s="29">
        <f t="shared" ref="K116:K117" si="71">D116-J116</f>
        <v>3718.075277</v>
      </c>
      <c r="L116" s="29">
        <f t="shared" si="69"/>
        <v>90.88557565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16143.0</v>
      </c>
      <c r="E117" s="57">
        <v>1.3006045E7</v>
      </c>
      <c r="F117" s="56">
        <v>124.1</v>
      </c>
      <c r="G117" s="27"/>
      <c r="H117" s="28"/>
      <c r="I117" s="28"/>
      <c r="J117" s="27">
        <f t="shared" si="70"/>
        <v>122.0318275</v>
      </c>
      <c r="K117" s="29">
        <f t="shared" si="71"/>
        <v>16020.96817</v>
      </c>
      <c r="L117" s="29">
        <f t="shared" si="69"/>
        <v>123.1809376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53.0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53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19967.0</v>
      </c>
      <c r="E119" s="59">
        <v>1.7096986E7</v>
      </c>
      <c r="F119" s="58">
        <v>116.8</v>
      </c>
      <c r="G119" s="29"/>
      <c r="H119" s="28"/>
      <c r="I119" s="28"/>
      <c r="J119" s="27"/>
      <c r="K119" s="29">
        <f>SUM(K116:K118)</f>
        <v>19792.04345</v>
      </c>
      <c r="L119" s="29">
        <f t="shared" ref="L119:L122" si="72">K119/(E119/100000)</f>
        <v>115.7633483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27053.0</v>
      </c>
      <c r="E120" s="59">
        <v>2.2890884E7</v>
      </c>
      <c r="F120" s="58">
        <v>118.2</v>
      </c>
      <c r="G120" s="29"/>
      <c r="H120" s="28"/>
      <c r="I120" s="28"/>
      <c r="J120" s="27"/>
      <c r="K120" s="29">
        <f>SUM(K119,K115,K111,K107)</f>
        <v>27053</v>
      </c>
      <c r="L120" s="29">
        <f t="shared" si="72"/>
        <v>118.1824171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43.0</v>
      </c>
      <c r="E121" s="57">
        <v>157482.0</v>
      </c>
      <c r="F121" s="56">
        <v>27.3</v>
      </c>
      <c r="G121" s="27"/>
      <c r="H121" s="28"/>
      <c r="I121" s="28">
        <f>I124-I122</f>
        <v>54.94</v>
      </c>
      <c r="J121" s="27"/>
      <c r="K121" s="29">
        <f>D121+I121</f>
        <v>97.94</v>
      </c>
      <c r="L121" s="29">
        <f t="shared" si="72"/>
        <v>62.19123455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570.0</v>
      </c>
      <c r="E122" s="57">
        <v>185840.0</v>
      </c>
      <c r="F122" s="56">
        <v>306.7</v>
      </c>
      <c r="G122" s="27">
        <v>1.25</v>
      </c>
      <c r="H122" s="28">
        <f>D122*G122</f>
        <v>712.5</v>
      </c>
      <c r="I122" s="28">
        <f>H122-D122</f>
        <v>142.5</v>
      </c>
      <c r="J122" s="27"/>
      <c r="K122" s="29">
        <f>H122</f>
        <v>712.5</v>
      </c>
      <c r="L122" s="29">
        <f t="shared" si="72"/>
        <v>383.3943177</v>
      </c>
      <c r="M122" s="29">
        <f>L134*(E122/100000)</f>
        <v>279.8130654</v>
      </c>
      <c r="N122" s="27">
        <f>K122-M122</f>
        <v>432.6869346</v>
      </c>
      <c r="O122" s="42">
        <v>32.0</v>
      </c>
      <c r="P122" s="46">
        <v>48.45</v>
      </c>
      <c r="Q122" s="28">
        <f>N122*P122</f>
        <v>20963.68198</v>
      </c>
    </row>
    <row r="123">
      <c r="A123" s="32"/>
      <c r="B123" s="32"/>
      <c r="C123" s="24" t="s">
        <v>42</v>
      </c>
      <c r="D123" s="56">
        <v>4.0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4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617.0</v>
      </c>
      <c r="E124" s="59">
        <v>343322.0</v>
      </c>
      <c r="F124" s="58">
        <v>179.7</v>
      </c>
      <c r="G124" s="29">
        <v>1.32</v>
      </c>
      <c r="H124" s="28">
        <f>D124*G124</f>
        <v>814.44</v>
      </c>
      <c r="I124" s="28">
        <f>H124-D124</f>
        <v>197.44</v>
      </c>
      <c r="J124" s="27"/>
      <c r="K124" s="29">
        <f>SUM(K121:K123)</f>
        <v>814.44</v>
      </c>
      <c r="L124" s="29">
        <f t="shared" ref="L124:L126" si="73">K124/(E124/100000)</f>
        <v>237.2233647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37.0</v>
      </c>
      <c r="E125" s="57">
        <v>79738.0</v>
      </c>
      <c r="F125" s="56">
        <v>46.4</v>
      </c>
      <c r="G125" s="27"/>
      <c r="H125" s="28"/>
      <c r="I125" s="28"/>
      <c r="J125" s="27">
        <f t="shared" ref="J125:J126" si="74">(0.5/48.7)*I121</f>
        <v>0.5640657084</v>
      </c>
      <c r="K125" s="29">
        <f t="shared" ref="K125:K126" si="75">D125-J125</f>
        <v>36.43593429</v>
      </c>
      <c r="L125" s="29">
        <f t="shared" si="73"/>
        <v>45.69456757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775.0</v>
      </c>
      <c r="E126" s="57">
        <v>1665242.0</v>
      </c>
      <c r="F126" s="56">
        <v>46.5</v>
      </c>
      <c r="G126" s="27"/>
      <c r="H126" s="28"/>
      <c r="I126" s="28"/>
      <c r="J126" s="27">
        <f t="shared" si="74"/>
        <v>1.463039014</v>
      </c>
      <c r="K126" s="29">
        <f t="shared" si="75"/>
        <v>773.536961</v>
      </c>
      <c r="L126" s="29">
        <f t="shared" si="73"/>
        <v>46.45192476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4.0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4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816.0</v>
      </c>
      <c r="E128" s="59">
        <v>1744980.0</v>
      </c>
      <c r="F128" s="58">
        <v>46.8</v>
      </c>
      <c r="G128" s="29"/>
      <c r="H128" s="28"/>
      <c r="I128" s="28"/>
      <c r="J128" s="27"/>
      <c r="K128" s="29">
        <f>SUM(K125:K127)</f>
        <v>813.9728953</v>
      </c>
      <c r="L128" s="29">
        <f t="shared" ref="L128:L130" si="76">K128/(E128/100000)</f>
        <v>46.64654582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97.0</v>
      </c>
      <c r="E129" s="57">
        <v>247368.0</v>
      </c>
      <c r="F129" s="56">
        <v>39.2</v>
      </c>
      <c r="G129" s="27"/>
      <c r="H129" s="28"/>
      <c r="I129" s="28"/>
      <c r="J129" s="27">
        <f t="shared" ref="J129:J130" si="77">(3.6/48.7)*I121</f>
        <v>4.061273101</v>
      </c>
      <c r="K129" s="29">
        <f t="shared" ref="K129:K130" si="78">D129-J129</f>
        <v>92.9387269</v>
      </c>
      <c r="L129" s="29">
        <f t="shared" si="76"/>
        <v>37.57103865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5829.0</v>
      </c>
      <c r="E130" s="57">
        <v>2896058.0</v>
      </c>
      <c r="F130" s="56">
        <v>201.3</v>
      </c>
      <c r="G130" s="27"/>
      <c r="H130" s="28"/>
      <c r="I130" s="28"/>
      <c r="J130" s="27">
        <f t="shared" si="77"/>
        <v>10.5338809</v>
      </c>
      <c r="K130" s="29">
        <f t="shared" si="78"/>
        <v>5818.466119</v>
      </c>
      <c r="L130" s="29">
        <f t="shared" si="76"/>
        <v>200.9098616</v>
      </c>
      <c r="M130" s="29">
        <f>L134*(E130/100000)</f>
        <v>4360.49756</v>
      </c>
      <c r="N130" s="27">
        <f>K130-M130</f>
        <v>1457.968559</v>
      </c>
      <c r="O130" s="42">
        <v>32.0</v>
      </c>
      <c r="P130" s="46">
        <v>48.45</v>
      </c>
      <c r="Q130" s="28">
        <f>N130*P130</f>
        <v>70638.57667</v>
      </c>
    </row>
    <row r="131">
      <c r="A131" s="32"/>
      <c r="B131" s="32"/>
      <c r="C131" s="24" t="s">
        <v>42</v>
      </c>
      <c r="D131" s="56">
        <v>27.0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27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5953.0</v>
      </c>
      <c r="E132" s="59">
        <v>3143426.0</v>
      </c>
      <c r="F132" s="58">
        <v>189.4</v>
      </c>
      <c r="G132" s="29"/>
      <c r="H132" s="28"/>
      <c r="I132" s="28"/>
      <c r="J132" s="27"/>
      <c r="K132" s="29">
        <f>SUM(K129:K131)</f>
        <v>5938.404846</v>
      </c>
      <c r="L132" s="29">
        <f t="shared" ref="L132:L134" si="79">K132/(E132/100000)</f>
        <v>188.9150515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4030.0</v>
      </c>
      <c r="E133" s="57">
        <v>3969841.0</v>
      </c>
      <c r="F133" s="56">
        <v>101.5</v>
      </c>
      <c r="G133" s="27"/>
      <c r="H133" s="28"/>
      <c r="I133" s="28"/>
      <c r="J133" s="27">
        <f t="shared" ref="J133:J134" si="80">(44.6/48.7)*I121</f>
        <v>50.31466119</v>
      </c>
      <c r="K133" s="29">
        <f t="shared" ref="K133:K134" si="81">D133-J133</f>
        <v>3979.685339</v>
      </c>
      <c r="L133" s="29">
        <f t="shared" si="79"/>
        <v>100.2479782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19079.0</v>
      </c>
      <c r="E134" s="57">
        <v>1.258479E7</v>
      </c>
      <c r="F134" s="56">
        <v>151.6</v>
      </c>
      <c r="G134" s="27"/>
      <c r="H134" s="28"/>
      <c r="I134" s="28"/>
      <c r="J134" s="27">
        <f t="shared" si="80"/>
        <v>130.5030801</v>
      </c>
      <c r="K134" s="29">
        <f t="shared" si="81"/>
        <v>18948.49692</v>
      </c>
      <c r="L134" s="29">
        <f t="shared" si="79"/>
        <v>150.5666516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68.0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68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23177.0</v>
      </c>
      <c r="E136" s="59">
        <v>1.6554631E7</v>
      </c>
      <c r="F136" s="58">
        <v>140.0</v>
      </c>
      <c r="G136" s="29"/>
      <c r="H136" s="28"/>
      <c r="I136" s="28"/>
      <c r="J136" s="27"/>
      <c r="K136" s="29">
        <f>SUM(K133:K135)</f>
        <v>22996.18226</v>
      </c>
      <c r="L136" s="29">
        <f t="shared" ref="L136:L139" si="82">K136/(E136/100000)</f>
        <v>138.9108719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30563.0</v>
      </c>
      <c r="E137" s="59">
        <v>2.1786359E7</v>
      </c>
      <c r="F137" s="58">
        <v>140.3</v>
      </c>
      <c r="G137" s="29"/>
      <c r="H137" s="28"/>
      <c r="I137" s="28"/>
      <c r="J137" s="27"/>
      <c r="K137" s="29">
        <f>SUM(K136,K132,K128,K124)</f>
        <v>30563</v>
      </c>
      <c r="L137" s="29">
        <f t="shared" si="82"/>
        <v>140.2850288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41.0</v>
      </c>
      <c r="E138" s="57">
        <v>148288.0</v>
      </c>
      <c r="F138" s="56">
        <v>27.6</v>
      </c>
      <c r="G138" s="27"/>
      <c r="H138" s="28"/>
      <c r="I138" s="28">
        <f>I141-I139</f>
        <v>57.62</v>
      </c>
      <c r="J138" s="27"/>
      <c r="K138" s="29">
        <f>D138+I138</f>
        <v>98.62</v>
      </c>
      <c r="L138" s="29">
        <f t="shared" si="82"/>
        <v>66.5057186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622.0</v>
      </c>
      <c r="E139" s="57">
        <v>170075.0</v>
      </c>
      <c r="F139" s="56">
        <v>365.7</v>
      </c>
      <c r="G139" s="27">
        <v>1.25</v>
      </c>
      <c r="H139" s="28">
        <f>D139*G139</f>
        <v>777.5</v>
      </c>
      <c r="I139" s="28">
        <f>H139-D139</f>
        <v>155.5</v>
      </c>
      <c r="J139" s="27"/>
      <c r="K139" s="29">
        <f>H139</f>
        <v>777.5</v>
      </c>
      <c r="L139" s="29">
        <f t="shared" si="82"/>
        <v>457.1512568</v>
      </c>
      <c r="M139" s="29">
        <f>L151*(E139/100000)</f>
        <v>308.4018467</v>
      </c>
      <c r="N139" s="27">
        <f>K139-M139</f>
        <v>469.0981533</v>
      </c>
      <c r="O139" s="42">
        <v>37.0</v>
      </c>
      <c r="P139" s="46">
        <v>43.85</v>
      </c>
      <c r="Q139" s="28">
        <f>N139*P139</f>
        <v>20569.95402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666.0</v>
      </c>
      <c r="E141" s="59">
        <v>318363.0</v>
      </c>
      <c r="F141" s="58">
        <v>209.2</v>
      </c>
      <c r="G141" s="29">
        <v>1.32</v>
      </c>
      <c r="H141" s="28">
        <f>D141*G141</f>
        <v>879.12</v>
      </c>
      <c r="I141" s="28">
        <f>H141-D141</f>
        <v>213.12</v>
      </c>
      <c r="J141" s="27"/>
      <c r="K141" s="29">
        <f>SUM(K138:K140)</f>
        <v>879.12</v>
      </c>
      <c r="L141" s="29">
        <f t="shared" ref="L141:L143" si="83">K141/(E141/100000)</f>
        <v>276.1376165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37.0</v>
      </c>
      <c r="E142" s="57">
        <v>74974.0</v>
      </c>
      <c r="F142" s="56">
        <v>49.4</v>
      </c>
      <c r="G142" s="27"/>
      <c r="H142" s="28"/>
      <c r="I142" s="28"/>
      <c r="J142" s="27">
        <f t="shared" ref="J142:J143" si="84">(0.5/48.7)*I138</f>
        <v>0.5915811088</v>
      </c>
      <c r="K142" s="29">
        <f t="shared" ref="K142:K143" si="85">D142-J142</f>
        <v>36.40841889</v>
      </c>
      <c r="L142" s="29">
        <f t="shared" si="83"/>
        <v>48.56139314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993.0</v>
      </c>
      <c r="E143" s="57">
        <v>1551568.0</v>
      </c>
      <c r="F143" s="56">
        <v>64.0</v>
      </c>
      <c r="G143" s="27"/>
      <c r="H143" s="28"/>
      <c r="I143" s="28"/>
      <c r="J143" s="27">
        <f t="shared" si="84"/>
        <v>1.59650924</v>
      </c>
      <c r="K143" s="29">
        <f t="shared" si="85"/>
        <v>991.4034908</v>
      </c>
      <c r="L143" s="29">
        <f t="shared" si="83"/>
        <v>63.89687663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4.0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4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1034.0</v>
      </c>
      <c r="E145" s="59">
        <v>1626542.0</v>
      </c>
      <c r="F145" s="58">
        <v>63.6</v>
      </c>
      <c r="G145" s="29"/>
      <c r="H145" s="28"/>
      <c r="I145" s="28"/>
      <c r="J145" s="27"/>
      <c r="K145" s="29">
        <f>SUM(K142:K144)</f>
        <v>1031.81191</v>
      </c>
      <c r="L145" s="29">
        <f t="shared" ref="L145:L147" si="86">K145/(E145/100000)</f>
        <v>63.43592171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82.0</v>
      </c>
      <c r="E146" s="57">
        <v>230298.0</v>
      </c>
      <c r="F146" s="56">
        <v>35.6</v>
      </c>
      <c r="G146" s="27"/>
      <c r="H146" s="28"/>
      <c r="I146" s="28"/>
      <c r="J146" s="27">
        <f t="shared" ref="J146:J147" si="87">(3.6/48.7)*I138</f>
        <v>4.259383984</v>
      </c>
      <c r="K146" s="29">
        <f t="shared" ref="K146:K147" si="88">D146-J146</f>
        <v>77.74061602</v>
      </c>
      <c r="L146" s="29">
        <f t="shared" si="86"/>
        <v>33.75653111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6888.0</v>
      </c>
      <c r="E147" s="57">
        <v>2748536.0</v>
      </c>
      <c r="F147" s="56">
        <v>250.6</v>
      </c>
      <c r="G147" s="27"/>
      <c r="H147" s="28"/>
      <c r="I147" s="28"/>
      <c r="J147" s="27">
        <f t="shared" si="87"/>
        <v>11.49486653</v>
      </c>
      <c r="K147" s="29">
        <f t="shared" si="88"/>
        <v>6876.505133</v>
      </c>
      <c r="L147" s="29">
        <f t="shared" si="86"/>
        <v>250.1879231</v>
      </c>
      <c r="M147" s="29">
        <f>L151*(E147/100000)</f>
        <v>4983.998696</v>
      </c>
      <c r="N147" s="27">
        <f>K147-M147</f>
        <v>1892.506437</v>
      </c>
      <c r="O147" s="42">
        <v>37.0</v>
      </c>
      <c r="P147" s="46">
        <v>43.85</v>
      </c>
      <c r="Q147" s="28">
        <f>N147*P147</f>
        <v>82986.40728</v>
      </c>
    </row>
    <row r="148">
      <c r="A148" s="32"/>
      <c r="B148" s="32"/>
      <c r="C148" s="24" t="s">
        <v>42</v>
      </c>
      <c r="D148" s="56">
        <v>24.0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24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6994.0</v>
      </c>
      <c r="E149" s="59">
        <v>2978834.0</v>
      </c>
      <c r="F149" s="58">
        <v>234.8</v>
      </c>
      <c r="G149" s="29"/>
      <c r="H149" s="28"/>
      <c r="I149" s="28"/>
      <c r="J149" s="27"/>
      <c r="K149" s="29">
        <f>SUM(K146:K148)</f>
        <v>6978.245749</v>
      </c>
      <c r="L149" s="29">
        <f t="shared" ref="L149:L151" si="89">K149/(E149/100000)</f>
        <v>234.260981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4571.0</v>
      </c>
      <c r="E150" s="57">
        <v>3839330.0</v>
      </c>
      <c r="F150" s="56">
        <v>119.1</v>
      </c>
      <c r="G150" s="27"/>
      <c r="H150" s="28"/>
      <c r="I150" s="28"/>
      <c r="J150" s="27">
        <f t="shared" ref="J150:J151" si="90">(44.6/48.7)*I138</f>
        <v>52.76903491</v>
      </c>
      <c r="K150" s="29">
        <f t="shared" ref="K150:K151" si="91">D150-J150</f>
        <v>4518.230965</v>
      </c>
      <c r="L150" s="29">
        <f t="shared" si="89"/>
        <v>117.6827979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21922.0</v>
      </c>
      <c r="E151" s="57">
        <v>1.2010836E7</v>
      </c>
      <c r="F151" s="56">
        <v>182.5</v>
      </c>
      <c r="G151" s="27"/>
      <c r="H151" s="28"/>
      <c r="I151" s="28"/>
      <c r="J151" s="27">
        <f t="shared" si="90"/>
        <v>142.4086242</v>
      </c>
      <c r="K151" s="29">
        <f t="shared" si="91"/>
        <v>21779.59138</v>
      </c>
      <c r="L151" s="29">
        <f t="shared" si="89"/>
        <v>181.3328512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90.0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90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26583.0</v>
      </c>
      <c r="E153" s="59">
        <v>1.5850166E7</v>
      </c>
      <c r="F153" s="58">
        <v>167.7</v>
      </c>
      <c r="G153" s="29"/>
      <c r="H153" s="28"/>
      <c r="I153" s="28"/>
      <c r="J153" s="27"/>
      <c r="K153" s="29">
        <f>SUM(K150:K152)</f>
        <v>26387.82234</v>
      </c>
      <c r="L153" s="29">
        <f t="shared" ref="L153:L156" si="92">K153/(E153/100000)</f>
        <v>166.4829399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35277.0</v>
      </c>
      <c r="E154" s="59">
        <v>2.0773905E7</v>
      </c>
      <c r="F154" s="58">
        <v>169.8</v>
      </c>
      <c r="G154" s="29"/>
      <c r="H154" s="28"/>
      <c r="I154" s="28"/>
      <c r="J154" s="27"/>
      <c r="K154" s="29">
        <f>SUM(K153,K149,K145,K141)</f>
        <v>35277</v>
      </c>
      <c r="L154" s="29">
        <f t="shared" si="92"/>
        <v>169.8140046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37.0</v>
      </c>
      <c r="E155" s="57">
        <v>131445.0</v>
      </c>
      <c r="F155" s="56">
        <v>28.1</v>
      </c>
      <c r="G155" s="27"/>
      <c r="H155" s="28"/>
      <c r="I155" s="28">
        <f>I158-I156</f>
        <v>62.82</v>
      </c>
      <c r="J155" s="27"/>
      <c r="K155" s="29">
        <f>D155+I155</f>
        <v>99.82</v>
      </c>
      <c r="L155" s="29">
        <f t="shared" si="92"/>
        <v>75.94050744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710.0</v>
      </c>
      <c r="E156" s="57">
        <v>156859.0</v>
      </c>
      <c r="F156" s="56">
        <v>452.6</v>
      </c>
      <c r="G156" s="27">
        <v>1.25</v>
      </c>
      <c r="H156" s="28">
        <f>D156*G156</f>
        <v>887.5</v>
      </c>
      <c r="I156" s="28">
        <f>H156-D156</f>
        <v>177.5</v>
      </c>
      <c r="J156" s="27"/>
      <c r="K156" s="29">
        <f>H156</f>
        <v>887.5</v>
      </c>
      <c r="L156" s="29">
        <f t="shared" si="92"/>
        <v>565.7947583</v>
      </c>
      <c r="M156" s="29">
        <f>L168*(E156/100000)</f>
        <v>358.4885104</v>
      </c>
      <c r="N156" s="27">
        <f>K156-M156</f>
        <v>529.0114896</v>
      </c>
      <c r="O156" s="42">
        <v>42.0</v>
      </c>
      <c r="P156" s="46">
        <v>39.25</v>
      </c>
      <c r="Q156" s="28">
        <f>N156*P156</f>
        <v>20763.70097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751.0</v>
      </c>
      <c r="E158" s="59">
        <v>288304.0</v>
      </c>
      <c r="F158" s="58">
        <v>260.5</v>
      </c>
      <c r="G158" s="29">
        <v>1.32</v>
      </c>
      <c r="H158" s="28">
        <f>D158*G158</f>
        <v>991.32</v>
      </c>
      <c r="I158" s="28">
        <f>H158-D158</f>
        <v>240.32</v>
      </c>
      <c r="J158" s="27"/>
      <c r="K158" s="29">
        <f>SUM(K155:K157)</f>
        <v>991.32</v>
      </c>
      <c r="L158" s="29">
        <f t="shared" ref="L158:L160" si="93">K158/(E158/100000)</f>
        <v>343.8453854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35.0</v>
      </c>
      <c r="E159" s="57">
        <v>62617.0</v>
      </c>
      <c r="F159" s="56">
        <v>55.9</v>
      </c>
      <c r="G159" s="27"/>
      <c r="H159" s="28"/>
      <c r="I159" s="28"/>
      <c r="J159" s="27">
        <f t="shared" ref="J159:J160" si="94">(0.5/48.7)*I155</f>
        <v>0.6449691992</v>
      </c>
      <c r="K159" s="29">
        <f t="shared" ref="K159:K160" si="95">D159-J159</f>
        <v>34.3550308</v>
      </c>
      <c r="L159" s="29">
        <f t="shared" si="93"/>
        <v>54.86534136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1310.0</v>
      </c>
      <c r="E160" s="57">
        <v>1512818.0</v>
      </c>
      <c r="F160" s="56">
        <v>86.6</v>
      </c>
      <c r="G160" s="27"/>
      <c r="H160" s="28"/>
      <c r="I160" s="28"/>
      <c r="J160" s="27">
        <f t="shared" si="94"/>
        <v>1.82238193</v>
      </c>
      <c r="K160" s="29">
        <f t="shared" si="95"/>
        <v>1308.177618</v>
      </c>
      <c r="L160" s="29">
        <f t="shared" si="93"/>
        <v>86.47290144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7.0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7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1352.0</v>
      </c>
      <c r="E162" s="59">
        <v>1575435.0</v>
      </c>
      <c r="F162" s="58">
        <v>85.8</v>
      </c>
      <c r="G162" s="29"/>
      <c r="H162" s="28"/>
      <c r="I162" s="28"/>
      <c r="J162" s="27"/>
      <c r="K162" s="29">
        <f>SUM(K159:K161)</f>
        <v>1349.532649</v>
      </c>
      <c r="L162" s="29">
        <f t="shared" ref="L162:L164" si="96">K162/(E162/100000)</f>
        <v>85.66095389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97.0</v>
      </c>
      <c r="E163" s="57">
        <v>189574.0</v>
      </c>
      <c r="F163" s="56">
        <v>51.2</v>
      </c>
      <c r="G163" s="27"/>
      <c r="H163" s="28"/>
      <c r="I163" s="28"/>
      <c r="J163" s="27">
        <f t="shared" ref="J163:J164" si="97">(3.6/48.7)*I155</f>
        <v>4.643778234</v>
      </c>
      <c r="K163" s="29">
        <f t="shared" ref="K163:K164" si="98">D163-J163</f>
        <v>92.35622177</v>
      </c>
      <c r="L163" s="29">
        <f t="shared" si="96"/>
        <v>48.71776814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8307.0</v>
      </c>
      <c r="E164" s="57">
        <v>2552017.0</v>
      </c>
      <c r="F164" s="56">
        <v>325.5</v>
      </c>
      <c r="G164" s="27"/>
      <c r="H164" s="28"/>
      <c r="I164" s="28"/>
      <c r="J164" s="27">
        <f t="shared" si="97"/>
        <v>13.1211499</v>
      </c>
      <c r="K164" s="29">
        <f t="shared" si="98"/>
        <v>8293.87885</v>
      </c>
      <c r="L164" s="29">
        <f t="shared" si="96"/>
        <v>324.9930878</v>
      </c>
      <c r="M164" s="29">
        <f>L168*(E164/100000)</f>
        <v>5832.427676</v>
      </c>
      <c r="N164" s="27">
        <f>K164-M164</f>
        <v>2461.451175</v>
      </c>
      <c r="O164" s="42">
        <v>42.0</v>
      </c>
      <c r="P164" s="46">
        <v>39.25</v>
      </c>
      <c r="Q164" s="28">
        <f>N164*P164</f>
        <v>96611.9586</v>
      </c>
    </row>
    <row r="165">
      <c r="A165" s="32"/>
      <c r="B165" s="32"/>
      <c r="C165" s="24" t="s">
        <v>42</v>
      </c>
      <c r="D165" s="56">
        <v>39.0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39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8443.0</v>
      </c>
      <c r="E166" s="59">
        <v>2741591.0</v>
      </c>
      <c r="F166" s="58">
        <v>308.0</v>
      </c>
      <c r="G166" s="29"/>
      <c r="H166" s="28"/>
      <c r="I166" s="28"/>
      <c r="J166" s="27"/>
      <c r="K166" s="29">
        <f>SUM(K163:K165)</f>
        <v>8425.235072</v>
      </c>
      <c r="L166" s="29">
        <f t="shared" ref="L166:L168" si="99">K166/(E166/100000)</f>
        <v>307.3118883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5372.0</v>
      </c>
      <c r="E167" s="57">
        <v>3572488.0</v>
      </c>
      <c r="F167" s="56">
        <v>150.4</v>
      </c>
      <c r="G167" s="27"/>
      <c r="H167" s="28"/>
      <c r="I167" s="28"/>
      <c r="J167" s="27">
        <f t="shared" ref="J167:J168" si="100">(44.6/48.7)*I155</f>
        <v>57.53125257</v>
      </c>
      <c r="K167" s="29">
        <f t="shared" ref="K167:K168" si="101">D167-J167</f>
        <v>5314.468747</v>
      </c>
      <c r="L167" s="29">
        <f t="shared" si="99"/>
        <v>148.7609965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26487.0</v>
      </c>
      <c r="E168" s="57">
        <v>1.1518433E7</v>
      </c>
      <c r="F168" s="56">
        <v>230.0</v>
      </c>
      <c r="G168" s="27"/>
      <c r="H168" s="28"/>
      <c r="I168" s="28"/>
      <c r="J168" s="27">
        <f t="shared" si="100"/>
        <v>162.5564682</v>
      </c>
      <c r="K168" s="29">
        <f t="shared" si="101"/>
        <v>26324.44353</v>
      </c>
      <c r="L168" s="29">
        <f t="shared" si="99"/>
        <v>228.5418818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110.0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110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31969.0</v>
      </c>
      <c r="E170" s="59">
        <v>1.5090921E7</v>
      </c>
      <c r="F170" s="58">
        <v>211.8</v>
      </c>
      <c r="G170" s="29"/>
      <c r="H170" s="28"/>
      <c r="I170" s="28"/>
      <c r="J170" s="27"/>
      <c r="K170" s="29">
        <f>SUM(K167:K169)</f>
        <v>31748.91228</v>
      </c>
      <c r="L170" s="29">
        <f t="shared" ref="L170:L173" si="102">K170/(E170/100000)</f>
        <v>210.3841925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42515.0</v>
      </c>
      <c r="E171" s="59">
        <v>1.9696251E7</v>
      </c>
      <c r="F171" s="58">
        <v>215.9</v>
      </c>
      <c r="G171" s="29"/>
      <c r="H171" s="28"/>
      <c r="I171" s="28"/>
      <c r="J171" s="27"/>
      <c r="K171" s="29">
        <f>SUM(K170,K166,K162,K158)</f>
        <v>42515</v>
      </c>
      <c r="L171" s="29">
        <f t="shared" si="102"/>
        <v>215.8532606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50.0</v>
      </c>
      <c r="E172" s="57">
        <v>116186.0</v>
      </c>
      <c r="F172" s="56">
        <v>43.0</v>
      </c>
      <c r="G172" s="27"/>
      <c r="H172" s="28"/>
      <c r="I172" s="28">
        <f>I175-I173</f>
        <v>119.98</v>
      </c>
      <c r="J172" s="27"/>
      <c r="K172" s="29">
        <f>D172+I172</f>
        <v>169.98</v>
      </c>
      <c r="L172" s="29">
        <f t="shared" si="102"/>
        <v>146.2998984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919.0</v>
      </c>
      <c r="E173" s="57">
        <v>163236.0</v>
      </c>
      <c r="F173" s="56">
        <v>563.0</v>
      </c>
      <c r="G173" s="27">
        <v>1.42</v>
      </c>
      <c r="H173" s="28">
        <f>D173*G173</f>
        <v>1304.98</v>
      </c>
      <c r="I173" s="28">
        <f>H173-D173</f>
        <v>385.98</v>
      </c>
      <c r="J173" s="27"/>
      <c r="K173" s="29">
        <f>H173</f>
        <v>1304.98</v>
      </c>
      <c r="L173" s="29">
        <f t="shared" si="102"/>
        <v>799.4437502</v>
      </c>
      <c r="M173" s="29">
        <f>L185*(E172/100000)</f>
        <v>375.728416</v>
      </c>
      <c r="N173" s="27">
        <f>K173-M173</f>
        <v>929.251584</v>
      </c>
      <c r="O173" s="42">
        <v>47.0</v>
      </c>
      <c r="P173" s="46">
        <v>34.75</v>
      </c>
      <c r="Q173" s="28">
        <f>N173*P173</f>
        <v>32291.49254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973.0</v>
      </c>
      <c r="E175" s="59">
        <v>279422.0</v>
      </c>
      <c r="F175" s="58">
        <v>348.2</v>
      </c>
      <c r="G175" s="29">
        <v>1.52</v>
      </c>
      <c r="H175" s="28">
        <f>D175*G175</f>
        <v>1478.96</v>
      </c>
      <c r="I175" s="28">
        <f>H175-D175</f>
        <v>505.96</v>
      </c>
      <c r="J175" s="27"/>
      <c r="K175" s="29">
        <f>SUM(K172:K174)</f>
        <v>1478.96</v>
      </c>
      <c r="L175" s="29">
        <f t="shared" ref="L175:L177" si="103">K175/(E175/100000)</f>
        <v>529.2926112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52.0</v>
      </c>
      <c r="E176" s="57">
        <v>54716.0</v>
      </c>
      <c r="F176" s="56">
        <v>95.0</v>
      </c>
      <c r="G176" s="27"/>
      <c r="H176" s="28"/>
      <c r="I176" s="28"/>
      <c r="J176" s="27">
        <f t="shared" ref="J176:J177" si="104">(0.5/48.7)*I172</f>
        <v>1.231827515</v>
      </c>
      <c r="K176" s="29">
        <f t="shared" ref="K176:K177" si="105">D176-J176</f>
        <v>50.76817248</v>
      </c>
      <c r="L176" s="29">
        <f t="shared" si="103"/>
        <v>92.78487551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1814.0</v>
      </c>
      <c r="E177" s="57">
        <v>1379805.0</v>
      </c>
      <c r="F177" s="56">
        <v>131.5</v>
      </c>
      <c r="G177" s="27"/>
      <c r="H177" s="28"/>
      <c r="I177" s="28"/>
      <c r="J177" s="27">
        <f t="shared" si="104"/>
        <v>3.962833676</v>
      </c>
      <c r="K177" s="29">
        <f t="shared" si="105"/>
        <v>1810.037166</v>
      </c>
      <c r="L177" s="29">
        <f t="shared" si="103"/>
        <v>131.1806499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9.0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9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1875.0</v>
      </c>
      <c r="E179" s="59">
        <v>1434521.0</v>
      </c>
      <c r="F179" s="58">
        <v>130.7</v>
      </c>
      <c r="G179" s="29"/>
      <c r="H179" s="28"/>
      <c r="I179" s="28"/>
      <c r="J179" s="27"/>
      <c r="K179" s="29">
        <f>SUM(K176:K178)</f>
        <v>1869.805339</v>
      </c>
      <c r="L179" s="29">
        <f t="shared" ref="L179:L181" si="106">K179/(E179/100000)</f>
        <v>130.343532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124.0</v>
      </c>
      <c r="E180" s="57">
        <v>164876.0</v>
      </c>
      <c r="F180" s="56">
        <v>75.2</v>
      </c>
      <c r="G180" s="27"/>
      <c r="H180" s="28"/>
      <c r="I180" s="28"/>
      <c r="J180" s="27">
        <f t="shared" ref="J180:J181" si="107">(3.6/48.7)*I172</f>
        <v>8.869158111</v>
      </c>
      <c r="K180" s="29">
        <f t="shared" ref="K180:K181" si="108">D180-J180</f>
        <v>115.1308419</v>
      </c>
      <c r="L180" s="29">
        <f t="shared" si="106"/>
        <v>69.82874517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12218.0</v>
      </c>
      <c r="E181" s="57">
        <v>2646567.0</v>
      </c>
      <c r="F181" s="56">
        <v>461.7</v>
      </c>
      <c r="G181" s="27"/>
      <c r="H181" s="28"/>
      <c r="I181" s="28"/>
      <c r="J181" s="27">
        <f t="shared" si="107"/>
        <v>28.53240246</v>
      </c>
      <c r="K181" s="29">
        <f t="shared" si="108"/>
        <v>12189.4676</v>
      </c>
      <c r="L181" s="29">
        <f t="shared" si="106"/>
        <v>460.5765733</v>
      </c>
      <c r="M181" s="29">
        <f>L185*(E181/100000)</f>
        <v>8558.60798</v>
      </c>
      <c r="N181" s="27">
        <f>K181-M181</f>
        <v>3630.859617</v>
      </c>
      <c r="O181" s="42">
        <v>47.0</v>
      </c>
      <c r="P181" s="46">
        <v>34.75</v>
      </c>
      <c r="Q181" s="28">
        <f>N181*P181</f>
        <v>126172.3717</v>
      </c>
    </row>
    <row r="182">
      <c r="A182" s="32"/>
      <c r="B182" s="32"/>
      <c r="C182" s="24" t="s">
        <v>42</v>
      </c>
      <c r="D182" s="56">
        <v>65.0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12407.0</v>
      </c>
      <c r="E183" s="59">
        <v>2811443.0</v>
      </c>
      <c r="F183" s="58">
        <v>441.3</v>
      </c>
      <c r="G183" s="29"/>
      <c r="H183" s="28"/>
      <c r="I183" s="28"/>
      <c r="J183" s="27"/>
      <c r="K183" s="29">
        <f>SUM(K180:K182)</f>
        <v>12369.59844</v>
      </c>
      <c r="L183" s="29">
        <f t="shared" ref="L183:L185" si="109">K183/(E183/100000)</f>
        <v>439.9732963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7121.0</v>
      </c>
      <c r="E184" s="57">
        <v>3236567.0</v>
      </c>
      <c r="F184" s="56">
        <v>220.0</v>
      </c>
      <c r="G184" s="27"/>
      <c r="H184" s="28"/>
      <c r="I184" s="28"/>
      <c r="J184" s="27">
        <f t="shared" ref="J184:J185" si="110">(44.6/48.7)*I172</f>
        <v>109.8790144</v>
      </c>
      <c r="K184" s="29">
        <f t="shared" ref="K184:K185" si="111">D184-J184</f>
        <v>7011.120986</v>
      </c>
      <c r="L184" s="29">
        <f t="shared" si="109"/>
        <v>216.6221489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42994.0</v>
      </c>
      <c r="E185" s="57">
        <v>1.318567E7</v>
      </c>
      <c r="F185" s="56">
        <v>326.1</v>
      </c>
      <c r="G185" s="27"/>
      <c r="H185" s="28"/>
      <c r="I185" s="28"/>
      <c r="J185" s="27">
        <f t="shared" si="110"/>
        <v>353.4847639</v>
      </c>
      <c r="K185" s="29">
        <f t="shared" si="111"/>
        <v>42640.51524</v>
      </c>
      <c r="L185" s="29">
        <f t="shared" si="109"/>
        <v>323.3852753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215.0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215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50330.0</v>
      </c>
      <c r="E187" s="59">
        <v>1.6422237E7</v>
      </c>
      <c r="F187" s="58">
        <v>306.5</v>
      </c>
      <c r="G187" s="29"/>
      <c r="H187" s="28"/>
      <c r="I187" s="28"/>
      <c r="J187" s="27"/>
      <c r="K187" s="29">
        <f>SUM(K184:K186)</f>
        <v>49866.63622</v>
      </c>
      <c r="L187" s="29">
        <f t="shared" ref="L187:L190" si="112">K187/(E187/100000)</f>
        <v>303.6531273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65585.0</v>
      </c>
      <c r="E188" s="59">
        <v>2.0947623E7</v>
      </c>
      <c r="F188" s="58">
        <v>313.1</v>
      </c>
      <c r="G188" s="29"/>
      <c r="H188" s="28"/>
      <c r="I188" s="28"/>
      <c r="J188" s="27"/>
      <c r="K188" s="29">
        <f>SUM(K187,K183,K179,K175)</f>
        <v>65585</v>
      </c>
      <c r="L188" s="29">
        <f t="shared" si="112"/>
        <v>313.090416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77.0</v>
      </c>
      <c r="E189" s="57">
        <v>99672.0</v>
      </c>
      <c r="F189" s="56">
        <v>77.3</v>
      </c>
      <c r="G189" s="27"/>
      <c r="H189" s="28"/>
      <c r="I189" s="28">
        <f>I192-I190</f>
        <v>183.06</v>
      </c>
      <c r="J189" s="27"/>
      <c r="K189" s="29">
        <f>D189+I189</f>
        <v>260.06</v>
      </c>
      <c r="L189" s="29">
        <f t="shared" si="112"/>
        <v>260.9158038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1373.0</v>
      </c>
      <c r="E190" s="57">
        <v>175650.0</v>
      </c>
      <c r="F190" s="56">
        <v>781.7</v>
      </c>
      <c r="G190" s="27">
        <v>1.42</v>
      </c>
      <c r="H190" s="28">
        <f>D190*G190</f>
        <v>1949.66</v>
      </c>
      <c r="I190" s="28">
        <f>H190-D190</f>
        <v>576.66</v>
      </c>
      <c r="J190" s="27"/>
      <c r="K190" s="29">
        <f>H190</f>
        <v>1949.66</v>
      </c>
      <c r="L190" s="29">
        <f t="shared" si="112"/>
        <v>1109.968688</v>
      </c>
      <c r="M190" s="29">
        <f>L202*(E190/100000)</f>
        <v>880.606575</v>
      </c>
      <c r="N190" s="27">
        <f>K190-M190</f>
        <v>1069.053425</v>
      </c>
      <c r="O190" s="42">
        <v>52.0</v>
      </c>
      <c r="P190" s="46">
        <v>30.3</v>
      </c>
      <c r="Q190" s="28">
        <f>N190*P190</f>
        <v>32392.31878</v>
      </c>
    </row>
    <row r="191">
      <c r="A191" s="32"/>
      <c r="B191" s="32"/>
      <c r="C191" s="24" t="s">
        <v>42</v>
      </c>
      <c r="D191" s="56">
        <v>11.0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11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1461.0</v>
      </c>
      <c r="E192" s="59">
        <v>275322.0</v>
      </c>
      <c r="F192" s="58">
        <v>530.7</v>
      </c>
      <c r="G192" s="29">
        <v>1.52</v>
      </c>
      <c r="H192" s="28">
        <f>D192*G192</f>
        <v>2220.72</v>
      </c>
      <c r="I192" s="28">
        <f>H192-D192</f>
        <v>759.72</v>
      </c>
      <c r="J192" s="27"/>
      <c r="K192" s="29">
        <f>SUM(K189:K191)</f>
        <v>2220.72</v>
      </c>
      <c r="L192" s="29">
        <f t="shared" ref="L192:L194" si="113">K192/(E192/100000)</f>
        <v>806.5901018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64.0</v>
      </c>
      <c r="E193" s="57">
        <v>45858.0</v>
      </c>
      <c r="F193" s="56">
        <v>139.6</v>
      </c>
      <c r="G193" s="27"/>
      <c r="H193" s="28"/>
      <c r="I193" s="28"/>
      <c r="J193" s="27">
        <f t="shared" ref="J193:J194" si="114">(0.5/48.7)*I189</f>
        <v>1.879466119</v>
      </c>
      <c r="K193" s="29">
        <f t="shared" ref="K193:K194" si="115">D193-J193</f>
        <v>62.12053388</v>
      </c>
      <c r="L193" s="29">
        <f t="shared" si="113"/>
        <v>135.4628067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2552.0</v>
      </c>
      <c r="E194" s="57">
        <v>1238720.0</v>
      </c>
      <c r="F194" s="56">
        <v>206.0</v>
      </c>
      <c r="G194" s="27"/>
      <c r="H194" s="28"/>
      <c r="I194" s="28"/>
      <c r="J194" s="27">
        <f t="shared" si="114"/>
        <v>5.920533881</v>
      </c>
      <c r="K194" s="29">
        <f t="shared" si="115"/>
        <v>2546.079466</v>
      </c>
      <c r="L194" s="29">
        <f t="shared" si="113"/>
        <v>205.5411607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18.0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18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2634.0</v>
      </c>
      <c r="E196" s="59">
        <v>1284578.0</v>
      </c>
      <c r="F196" s="58">
        <v>205.0</v>
      </c>
      <c r="G196" s="29"/>
      <c r="H196" s="28"/>
      <c r="I196" s="28"/>
      <c r="J196" s="27"/>
      <c r="K196" s="29">
        <f>SUM(K193:K195)</f>
        <v>2626.2</v>
      </c>
      <c r="L196" s="29">
        <f t="shared" ref="L196:L198" si="116">K196/(E196/100000)</f>
        <v>204.4406801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173.0</v>
      </c>
      <c r="E197" s="57">
        <v>145182.0</v>
      </c>
      <c r="F197" s="56">
        <v>119.2</v>
      </c>
      <c r="G197" s="27"/>
      <c r="H197" s="28"/>
      <c r="I197" s="28"/>
      <c r="J197" s="27">
        <f t="shared" ref="J197:J198" si="117">(3.6/48.7)*I189</f>
        <v>13.53215606</v>
      </c>
      <c r="K197" s="29">
        <f t="shared" ref="K197:K198" si="118">D197-J197</f>
        <v>159.4678439</v>
      </c>
      <c r="L197" s="29">
        <f t="shared" si="116"/>
        <v>109.8399553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19420.0</v>
      </c>
      <c r="E198" s="57">
        <v>2728521.0</v>
      </c>
      <c r="F198" s="56">
        <v>711.7</v>
      </c>
      <c r="G198" s="27"/>
      <c r="H198" s="28"/>
      <c r="I198" s="28"/>
      <c r="J198" s="27">
        <f t="shared" si="117"/>
        <v>42.62784394</v>
      </c>
      <c r="K198" s="29">
        <f t="shared" si="118"/>
        <v>19377.37216</v>
      </c>
      <c r="L198" s="29">
        <f t="shared" si="116"/>
        <v>710.178597</v>
      </c>
      <c r="M198" s="29">
        <f>L202*(E198/100000)</f>
        <v>13679.21169</v>
      </c>
      <c r="N198" s="27">
        <f>K198-M198</f>
        <v>5698.16047</v>
      </c>
      <c r="O198" s="42">
        <v>52.0</v>
      </c>
      <c r="P198" s="46">
        <v>30.3</v>
      </c>
      <c r="Q198" s="28">
        <f>N198*P198</f>
        <v>172654.2622</v>
      </c>
    </row>
    <row r="199">
      <c r="A199" s="32"/>
      <c r="B199" s="32"/>
      <c r="C199" s="24" t="s">
        <v>42</v>
      </c>
      <c r="D199" s="56">
        <v>106.0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106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19699.0</v>
      </c>
      <c r="E200" s="59">
        <v>2873703.0</v>
      </c>
      <c r="F200" s="58">
        <v>685.5</v>
      </c>
      <c r="G200" s="29"/>
      <c r="H200" s="28"/>
      <c r="I200" s="28"/>
      <c r="J200" s="27"/>
      <c r="K200" s="29">
        <f>SUM(K197:K199)</f>
        <v>19642.84</v>
      </c>
      <c r="L200" s="29">
        <f t="shared" ref="L200:L202" si="119">K200/(E200/100000)</f>
        <v>683.537582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10092.0</v>
      </c>
      <c r="E201" s="57">
        <v>2822206.0</v>
      </c>
      <c r="F201" s="56">
        <v>357.6</v>
      </c>
      <c r="G201" s="27"/>
      <c r="H201" s="28"/>
      <c r="I201" s="28"/>
      <c r="J201" s="27">
        <f t="shared" ref="J201:J202" si="120">(44.6/48.7)*I189</f>
        <v>167.6483778</v>
      </c>
      <c r="K201" s="29">
        <f t="shared" ref="K201:K202" si="121">D201-J201</f>
        <v>9924.351622</v>
      </c>
      <c r="L201" s="29">
        <f t="shared" si="119"/>
        <v>351.6522756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73640.0</v>
      </c>
      <c r="E202" s="57">
        <v>1.4583247E7</v>
      </c>
      <c r="F202" s="56">
        <v>505.0</v>
      </c>
      <c r="G202" s="27"/>
      <c r="H202" s="28"/>
      <c r="I202" s="28"/>
      <c r="J202" s="27">
        <f t="shared" si="120"/>
        <v>528.1116222</v>
      </c>
      <c r="K202" s="29">
        <f t="shared" si="121"/>
        <v>73111.88838</v>
      </c>
      <c r="L202" s="29">
        <f t="shared" si="119"/>
        <v>501.3416311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405.0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405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84137.0</v>
      </c>
      <c r="E204" s="59">
        <v>1.7405453E7</v>
      </c>
      <c r="F204" s="58">
        <v>483.4</v>
      </c>
      <c r="G204" s="29"/>
      <c r="H204" s="28"/>
      <c r="I204" s="28"/>
      <c r="J204" s="27"/>
      <c r="K204" s="29">
        <f>SUM(K201:K203)</f>
        <v>83441.24</v>
      </c>
      <c r="L204" s="29">
        <f t="shared" ref="L204:L207" si="122">K204/(E204/100000)</f>
        <v>479.3971177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107931.0</v>
      </c>
      <c r="E205" s="59">
        <v>2.1839056E7</v>
      </c>
      <c r="F205" s="58">
        <v>494.2</v>
      </c>
      <c r="G205" s="29"/>
      <c r="H205" s="28"/>
      <c r="I205" s="28"/>
      <c r="J205" s="27"/>
      <c r="K205" s="29">
        <f>SUM(K204,K200,K196,K192)</f>
        <v>107931</v>
      </c>
      <c r="L205" s="29">
        <f t="shared" si="122"/>
        <v>494.2109219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91.0</v>
      </c>
      <c r="E206" s="57">
        <v>79884.0</v>
      </c>
      <c r="F206" s="56">
        <v>113.9</v>
      </c>
      <c r="G206" s="27"/>
      <c r="H206" s="28"/>
      <c r="I206" s="28">
        <f>I209-I207</f>
        <v>204.22</v>
      </c>
      <c r="J206" s="27"/>
      <c r="K206" s="29">
        <f>D206+I206</f>
        <v>295.22</v>
      </c>
      <c r="L206" s="29">
        <f t="shared" si="122"/>
        <v>369.5608633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1647.0</v>
      </c>
      <c r="E207" s="57">
        <v>172790.0</v>
      </c>
      <c r="F207" s="56">
        <v>953.2</v>
      </c>
      <c r="G207" s="27">
        <v>1.28</v>
      </c>
      <c r="H207" s="28">
        <f>D207*G207</f>
        <v>2108.16</v>
      </c>
      <c r="I207" s="28">
        <f>H207-D207</f>
        <v>461.16</v>
      </c>
      <c r="J207" s="27"/>
      <c r="K207" s="29">
        <f>H207</f>
        <v>2108.16</v>
      </c>
      <c r="L207" s="29">
        <f t="shared" si="122"/>
        <v>1220.070606</v>
      </c>
      <c r="M207" s="29">
        <f>L219*(E207/100000)</f>
        <v>1272.038713</v>
      </c>
      <c r="N207" s="27">
        <f>K207-M207</f>
        <v>836.1212869</v>
      </c>
      <c r="O207" s="42">
        <v>57.0</v>
      </c>
      <c r="P207" s="46">
        <v>26.1</v>
      </c>
      <c r="Q207" s="28">
        <f>N207*P207</f>
        <v>21822.76559</v>
      </c>
    </row>
    <row r="208">
      <c r="A208" s="32"/>
      <c r="B208" s="32"/>
      <c r="C208" s="24" t="s">
        <v>42</v>
      </c>
      <c r="D208" s="56">
        <v>13.0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13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1751.0</v>
      </c>
      <c r="E209" s="59">
        <v>252674.0</v>
      </c>
      <c r="F209" s="58">
        <v>693.0</v>
      </c>
      <c r="G209" s="29">
        <v>1.38</v>
      </c>
      <c r="H209" s="28">
        <f>D209*G209</f>
        <v>2416.38</v>
      </c>
      <c r="I209" s="28">
        <f>H209-D209</f>
        <v>665.38</v>
      </c>
      <c r="J209" s="27"/>
      <c r="K209" s="29">
        <f>SUM(K206:K208)</f>
        <v>2416.38</v>
      </c>
      <c r="L209" s="29">
        <f t="shared" ref="L209:L211" si="123">K209/(E209/100000)</f>
        <v>956.3231674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76.0</v>
      </c>
      <c r="E210" s="57">
        <v>36818.0</v>
      </c>
      <c r="F210" s="56">
        <v>206.4</v>
      </c>
      <c r="G210" s="27"/>
      <c r="H210" s="28"/>
      <c r="I210" s="28"/>
      <c r="J210" s="27">
        <f t="shared" ref="J210:J211" si="124">(0.5/48.7)*I206</f>
        <v>2.096714579</v>
      </c>
      <c r="K210" s="29">
        <f t="shared" ref="K210:K211" si="125">D210-J210</f>
        <v>73.90328542</v>
      </c>
      <c r="L210" s="29">
        <f t="shared" si="123"/>
        <v>200.725964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3606.0</v>
      </c>
      <c r="E211" s="57">
        <v>1120168.0</v>
      </c>
      <c r="F211" s="56">
        <v>321.9</v>
      </c>
      <c r="G211" s="27"/>
      <c r="H211" s="28"/>
      <c r="I211" s="28"/>
      <c r="J211" s="27">
        <f t="shared" si="124"/>
        <v>4.734702259</v>
      </c>
      <c r="K211" s="29">
        <f t="shared" si="125"/>
        <v>3601.265298</v>
      </c>
      <c r="L211" s="29">
        <f t="shared" si="123"/>
        <v>321.4933204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32.0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32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3714.0</v>
      </c>
      <c r="E213" s="59">
        <v>1156986.0</v>
      </c>
      <c r="F213" s="58">
        <v>321.0</v>
      </c>
      <c r="G213" s="29"/>
      <c r="H213" s="28"/>
      <c r="I213" s="28"/>
      <c r="J213" s="27"/>
      <c r="K213" s="29">
        <f>SUM(K210:K212)</f>
        <v>3707.168583</v>
      </c>
      <c r="L213" s="29">
        <f t="shared" ref="L213:L215" si="126">K213/(E213/100000)</f>
        <v>320.4160278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208.0</v>
      </c>
      <c r="E214" s="57">
        <v>118356.0</v>
      </c>
      <c r="F214" s="56">
        <v>175.7</v>
      </c>
      <c r="G214" s="27"/>
      <c r="H214" s="28"/>
      <c r="I214" s="28"/>
      <c r="J214" s="27">
        <f t="shared" ref="J214:J215" si="127">(3.6/48.7)*I206</f>
        <v>15.09634497</v>
      </c>
      <c r="K214" s="29">
        <f t="shared" ref="K214:K215" si="128">D214-J214</f>
        <v>192.903655</v>
      </c>
      <c r="L214" s="29">
        <f t="shared" si="126"/>
        <v>162.9859534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28391.0</v>
      </c>
      <c r="E215" s="57">
        <v>2629074.0</v>
      </c>
      <c r="F215" s="60">
        <v>1079.9</v>
      </c>
      <c r="G215" s="27"/>
      <c r="H215" s="28"/>
      <c r="I215" s="28"/>
      <c r="J215" s="29">
        <f t="shared" si="127"/>
        <v>34.08985626</v>
      </c>
      <c r="K215" s="29">
        <f t="shared" si="128"/>
        <v>28356.91014</v>
      </c>
      <c r="L215" s="29">
        <f t="shared" si="126"/>
        <v>1078.589273</v>
      </c>
      <c r="M215" s="29">
        <f>L219*(E215/100000)</f>
        <v>19354.6149</v>
      </c>
      <c r="N215" s="29">
        <f>K215-M215</f>
        <v>9002.295249</v>
      </c>
      <c r="O215" s="42">
        <v>57.0</v>
      </c>
      <c r="P215" s="33">
        <v>26.1</v>
      </c>
      <c r="Q215" s="28">
        <f>N215*P215</f>
        <v>234959.906</v>
      </c>
    </row>
    <row r="216">
      <c r="A216" s="32"/>
      <c r="B216" s="32"/>
      <c r="C216" s="24" t="s">
        <v>42</v>
      </c>
      <c r="D216" s="56">
        <v>201.0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201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28800.0</v>
      </c>
      <c r="E217" s="59">
        <v>2747430.0</v>
      </c>
      <c r="F217" s="61">
        <v>1048.3</v>
      </c>
      <c r="G217" s="27"/>
      <c r="H217" s="28"/>
      <c r="I217" s="28"/>
      <c r="J217" s="27"/>
      <c r="K217" s="29">
        <f>SUM(K214:K216)</f>
        <v>28750.8138</v>
      </c>
      <c r="L217" s="29">
        <f t="shared" ref="L217:L219" si="129">K217/(E217/100000)</f>
        <v>1046.462105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12599.0</v>
      </c>
      <c r="E218" s="57">
        <v>2302321.0</v>
      </c>
      <c r="F218" s="56">
        <v>547.2</v>
      </c>
      <c r="G218" s="27"/>
      <c r="H218" s="28"/>
      <c r="I218" s="28"/>
      <c r="J218" s="27">
        <f t="shared" ref="J218:J219" si="130">(44.6/48.7)*I206</f>
        <v>187.0269405</v>
      </c>
      <c r="K218" s="29">
        <f t="shared" ref="K218:K219" si="131">D218-J218</f>
        <v>12411.97306</v>
      </c>
      <c r="L218" s="29">
        <f t="shared" si="129"/>
        <v>539.1069733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114682.0</v>
      </c>
      <c r="E219" s="57">
        <v>1.5520697E7</v>
      </c>
      <c r="F219" s="56">
        <v>738.9</v>
      </c>
      <c r="G219" s="27"/>
      <c r="H219" s="28"/>
      <c r="I219" s="28"/>
      <c r="J219" s="27">
        <f t="shared" si="130"/>
        <v>422.3354415</v>
      </c>
      <c r="K219" s="29">
        <f t="shared" si="131"/>
        <v>114259.6646</v>
      </c>
      <c r="L219" s="29">
        <f t="shared" si="129"/>
        <v>736.1761173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600.0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600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127881.0</v>
      </c>
      <c r="E221" s="59">
        <v>1.7823018E7</v>
      </c>
      <c r="F221" s="58">
        <v>717.5</v>
      </c>
      <c r="G221" s="29"/>
      <c r="H221" s="28"/>
      <c r="I221" s="28"/>
      <c r="J221" s="27"/>
      <c r="K221" s="29">
        <f>SUM(K218:K220)</f>
        <v>127271.6376</v>
      </c>
      <c r="L221" s="29">
        <f t="shared" ref="L221:L224" si="132">K221/(E221/100000)</f>
        <v>714.0857829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162146.0</v>
      </c>
      <c r="E222" s="59">
        <v>2.1980108E7</v>
      </c>
      <c r="F222" s="58">
        <v>737.7</v>
      </c>
      <c r="G222" s="29"/>
      <c r="H222" s="28"/>
      <c r="I222" s="28"/>
      <c r="J222" s="27"/>
      <c r="K222" s="29">
        <f>SUM(K221,K217,K213,K209)</f>
        <v>162146</v>
      </c>
      <c r="L222" s="29">
        <f t="shared" si="132"/>
        <v>737.6942825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91.0</v>
      </c>
      <c r="E223" s="57">
        <v>56329.0</v>
      </c>
      <c r="F223" s="56">
        <v>161.6</v>
      </c>
      <c r="G223" s="27"/>
      <c r="H223" s="28"/>
      <c r="I223" s="28">
        <f>I226-I224</f>
        <v>218.12</v>
      </c>
      <c r="J223" s="27"/>
      <c r="K223" s="29">
        <f>D223+I223</f>
        <v>309.12</v>
      </c>
      <c r="L223" s="29">
        <f t="shared" si="132"/>
        <v>548.7759413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1786.0</v>
      </c>
      <c r="E224" s="57">
        <v>142768.0</v>
      </c>
      <c r="F224" s="60">
        <v>1251.0</v>
      </c>
      <c r="G224" s="27">
        <v>1.28</v>
      </c>
      <c r="H224" s="28">
        <f>D224*G224</f>
        <v>2286.08</v>
      </c>
      <c r="I224" s="28">
        <f>H224-D224</f>
        <v>500.08</v>
      </c>
      <c r="J224" s="29"/>
      <c r="K224" s="29">
        <f>H224</f>
        <v>2286.08</v>
      </c>
      <c r="L224" s="29">
        <f t="shared" si="132"/>
        <v>1601.255183</v>
      </c>
      <c r="M224" s="29">
        <f>L236*(E224/100000)</f>
        <v>1472.000232</v>
      </c>
      <c r="N224" s="29">
        <f>K224-M224</f>
        <v>814.0797677</v>
      </c>
      <c r="O224" s="42">
        <v>62.0</v>
      </c>
      <c r="P224" s="33">
        <v>22.1</v>
      </c>
      <c r="Q224" s="28">
        <f>N224*P224</f>
        <v>17991.16287</v>
      </c>
    </row>
    <row r="225">
      <c r="A225" s="32"/>
      <c r="B225" s="32"/>
      <c r="C225" s="24" t="s">
        <v>42</v>
      </c>
      <c r="D225" s="56">
        <v>13.0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13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1890.0</v>
      </c>
      <c r="E226" s="59">
        <v>199097.0</v>
      </c>
      <c r="F226" s="58">
        <v>949.3</v>
      </c>
      <c r="G226" s="29">
        <v>1.38</v>
      </c>
      <c r="H226" s="28">
        <f>D226*G226</f>
        <v>2608.2</v>
      </c>
      <c r="I226" s="28">
        <f>H226-D226</f>
        <v>718.2</v>
      </c>
      <c r="J226" s="27"/>
      <c r="K226" s="29">
        <f>SUM(K223:K225)</f>
        <v>2608.2</v>
      </c>
      <c r="L226" s="29">
        <f t="shared" ref="L226:L228" si="133">K226/(E226/100000)</f>
        <v>1310.014716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78.0</v>
      </c>
      <c r="E227" s="57">
        <v>26502.0</v>
      </c>
      <c r="F227" s="56">
        <v>294.3</v>
      </c>
      <c r="G227" s="27"/>
      <c r="H227" s="28"/>
      <c r="I227" s="28"/>
      <c r="J227" s="27">
        <f t="shared" ref="J227:J228" si="134">(0.5/48.7)*I223</f>
        <v>2.239425051</v>
      </c>
      <c r="K227" s="29">
        <f t="shared" ref="K227:K228" si="135">D227-J227</f>
        <v>75.76057495</v>
      </c>
      <c r="L227" s="29">
        <f t="shared" si="133"/>
        <v>285.8673872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4902.0</v>
      </c>
      <c r="E228" s="57">
        <v>980059.0</v>
      </c>
      <c r="F228" s="56">
        <v>500.2</v>
      </c>
      <c r="G228" s="27"/>
      <c r="H228" s="28"/>
      <c r="I228" s="28"/>
      <c r="J228" s="27">
        <f t="shared" si="134"/>
        <v>5.134291581</v>
      </c>
      <c r="K228" s="29">
        <f t="shared" si="135"/>
        <v>4896.865708</v>
      </c>
      <c r="L228" s="29">
        <f t="shared" si="133"/>
        <v>499.6500934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5007.0</v>
      </c>
      <c r="E230" s="59">
        <v>1006561.0</v>
      </c>
      <c r="F230" s="58">
        <v>497.4</v>
      </c>
      <c r="G230" s="29"/>
      <c r="H230" s="28"/>
      <c r="I230" s="28"/>
      <c r="J230" s="27"/>
      <c r="K230" s="29">
        <f>SUM(K227:K229)</f>
        <v>4999.626283</v>
      </c>
      <c r="L230" s="29">
        <f t="shared" ref="L230:L232" si="136">K230/(E230/100000)</f>
        <v>496.703755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221.0</v>
      </c>
      <c r="E231" s="57">
        <v>88206.0</v>
      </c>
      <c r="F231" s="56">
        <v>250.5</v>
      </c>
      <c r="G231" s="27"/>
      <c r="H231" s="28"/>
      <c r="I231" s="28"/>
      <c r="J231" s="27">
        <f t="shared" ref="J231:J232" si="137">(3.6/48.7)*I223</f>
        <v>16.12386037</v>
      </c>
      <c r="K231" s="29">
        <f t="shared" ref="K231:K232" si="138">D231-J231</f>
        <v>204.8761396</v>
      </c>
      <c r="L231" s="29">
        <f t="shared" si="136"/>
        <v>232.2700719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34430.0</v>
      </c>
      <c r="E232" s="57">
        <v>2162018.0</v>
      </c>
      <c r="F232" s="60">
        <v>1592.5</v>
      </c>
      <c r="G232" s="27"/>
      <c r="H232" s="28"/>
      <c r="I232" s="28"/>
      <c r="J232" s="29">
        <f t="shared" si="137"/>
        <v>36.96689938</v>
      </c>
      <c r="K232" s="29">
        <f t="shared" si="138"/>
        <v>34393.0331</v>
      </c>
      <c r="L232" s="29">
        <f t="shared" si="136"/>
        <v>1590.783846</v>
      </c>
      <c r="M232" s="29">
        <f>L236*(E232/100000)</f>
        <v>22291.34679</v>
      </c>
      <c r="N232" s="29">
        <f>K232-M232</f>
        <v>12101.68631</v>
      </c>
      <c r="O232" s="42">
        <v>62.0</v>
      </c>
      <c r="P232" s="33">
        <v>22.1</v>
      </c>
      <c r="Q232" s="28">
        <f>N232*P232</f>
        <v>267447.2675</v>
      </c>
    </row>
    <row r="233">
      <c r="A233" s="32"/>
      <c r="B233" s="32"/>
      <c r="C233" s="24" t="s">
        <v>42</v>
      </c>
      <c r="D233" s="56">
        <v>245.0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245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34896.0</v>
      </c>
      <c r="E234" s="59">
        <v>2250224.0</v>
      </c>
      <c r="F234" s="61">
        <v>1550.8</v>
      </c>
      <c r="G234" s="27"/>
      <c r="H234" s="28"/>
      <c r="I234" s="28"/>
      <c r="J234" s="27"/>
      <c r="K234" s="29">
        <f>SUM(K231:K233)</f>
        <v>34842.90924</v>
      </c>
      <c r="L234" s="29">
        <f t="shared" ref="L234:L236" si="139">K234/(E234/100000)</f>
        <v>1548.41959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14223.0</v>
      </c>
      <c r="E235" s="57">
        <v>1761023.0</v>
      </c>
      <c r="F235" s="56">
        <v>807.7</v>
      </c>
      <c r="G235" s="27"/>
      <c r="H235" s="28"/>
      <c r="I235" s="28"/>
      <c r="J235" s="27">
        <f t="shared" ref="J235:J236" si="140">(44.6/48.7)*I223</f>
        <v>199.7567146</v>
      </c>
      <c r="K235" s="29">
        <f t="shared" ref="K235:K236" si="141">D235-J235</f>
        <v>14023.24329</v>
      </c>
      <c r="L235" s="29">
        <f t="shared" si="139"/>
        <v>796.3123301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147548.0</v>
      </c>
      <c r="E236" s="57">
        <v>1.4266131E7</v>
      </c>
      <c r="F236" s="60">
        <v>1034.3</v>
      </c>
      <c r="G236" s="27"/>
      <c r="H236" s="28"/>
      <c r="I236" s="28"/>
      <c r="J236" s="29">
        <f t="shared" si="140"/>
        <v>457.978809</v>
      </c>
      <c r="K236" s="29">
        <f t="shared" si="141"/>
        <v>147090.0212</v>
      </c>
      <c r="L236" s="29">
        <f t="shared" si="139"/>
        <v>1031.043534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735.0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735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162506.0</v>
      </c>
      <c r="E238" s="59">
        <v>1.6027154E7</v>
      </c>
      <c r="F238" s="61">
        <v>1013.9</v>
      </c>
      <c r="G238" s="27"/>
      <c r="H238" s="28"/>
      <c r="I238" s="28"/>
      <c r="J238" s="27"/>
      <c r="K238" s="29">
        <f>SUM(K235:K237)</f>
        <v>161848.2645</v>
      </c>
      <c r="L238" s="29">
        <f t="shared" ref="L238:L241" si="142">K238/(E238/100000)</f>
        <v>1009.837832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204299.0</v>
      </c>
      <c r="E239" s="59">
        <v>1.9483036E7</v>
      </c>
      <c r="F239" s="61">
        <v>1048.6</v>
      </c>
      <c r="G239" s="27"/>
      <c r="H239" s="28"/>
      <c r="I239" s="28"/>
      <c r="J239" s="27"/>
      <c r="K239" s="29">
        <f>SUM(K238,K234,K230,K226)</f>
        <v>204299</v>
      </c>
      <c r="L239" s="29">
        <f t="shared" si="142"/>
        <v>1048.599407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77.0</v>
      </c>
      <c r="E240" s="57">
        <v>37709.0</v>
      </c>
      <c r="F240" s="56">
        <v>204.2</v>
      </c>
      <c r="G240" s="27"/>
      <c r="H240" s="28"/>
      <c r="I240" s="28">
        <f>I243-I241</f>
        <v>196.65</v>
      </c>
      <c r="J240" s="27"/>
      <c r="K240" s="29">
        <f>D240+I240</f>
        <v>273.65</v>
      </c>
      <c r="L240" s="29">
        <f t="shared" si="142"/>
        <v>725.6888276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1824.0</v>
      </c>
      <c r="E241" s="57">
        <v>112494.0</v>
      </c>
      <c r="F241" s="60">
        <v>1621.4</v>
      </c>
      <c r="G241" s="27">
        <v>1.49</v>
      </c>
      <c r="H241" s="28">
        <f>D241*G241</f>
        <v>2717.76</v>
      </c>
      <c r="I241" s="28">
        <f>H241-D241</f>
        <v>893.76</v>
      </c>
      <c r="J241" s="29"/>
      <c r="K241" s="29">
        <f>H241</f>
        <v>2717.76</v>
      </c>
      <c r="L241" s="29">
        <f t="shared" si="142"/>
        <v>2415.915515</v>
      </c>
      <c r="M241" s="29">
        <f>L253*(E241/100000)</f>
        <v>1632.665035</v>
      </c>
      <c r="N241" s="29">
        <f>K241-M241</f>
        <v>1085.094965</v>
      </c>
      <c r="O241" s="42">
        <v>67.0</v>
      </c>
      <c r="P241" s="33">
        <v>18.25</v>
      </c>
      <c r="Q241" s="28">
        <f>N241*P241</f>
        <v>19802.98311</v>
      </c>
    </row>
    <row r="242">
      <c r="A242" s="32"/>
      <c r="B242" s="32"/>
      <c r="C242" s="24" t="s">
        <v>42</v>
      </c>
      <c r="D242" s="56">
        <v>12.0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12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1913.0</v>
      </c>
      <c r="E243" s="59">
        <v>150203.0</v>
      </c>
      <c r="F243" s="61">
        <v>1273.6</v>
      </c>
      <c r="G243" s="27">
        <v>1.57</v>
      </c>
      <c r="H243" s="28">
        <f>D243*G243</f>
        <v>3003.41</v>
      </c>
      <c r="I243" s="28">
        <f>H243-D243</f>
        <v>1090.41</v>
      </c>
      <c r="J243" s="27"/>
      <c r="K243" s="29">
        <f>SUM(K240:K242)</f>
        <v>3003.41</v>
      </c>
      <c r="L243" s="29">
        <f t="shared" ref="L243:L245" si="143">K243/(E243/100000)</f>
        <v>1999.567252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101.0</v>
      </c>
      <c r="E244" s="57">
        <v>18532.0</v>
      </c>
      <c r="F244" s="56">
        <v>545.0</v>
      </c>
      <c r="G244" s="27"/>
      <c r="H244" s="28"/>
      <c r="I244" s="28"/>
      <c r="J244" s="27">
        <f t="shared" ref="J244:J245" si="144">(0.5/48.7)*I240</f>
        <v>2.01899384</v>
      </c>
      <c r="K244" s="29">
        <f t="shared" ref="K244:K245" si="145">D244-J244</f>
        <v>98.98100616</v>
      </c>
      <c r="L244" s="29">
        <f t="shared" si="143"/>
        <v>534.1086022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5869.0</v>
      </c>
      <c r="E245" s="57">
        <v>804994.0</v>
      </c>
      <c r="F245" s="56">
        <v>729.1</v>
      </c>
      <c r="G245" s="27"/>
      <c r="H245" s="28"/>
      <c r="I245" s="28"/>
      <c r="J245" s="27">
        <f t="shared" si="144"/>
        <v>9.176180698</v>
      </c>
      <c r="K245" s="29">
        <f t="shared" si="145"/>
        <v>5859.823819</v>
      </c>
      <c r="L245" s="29">
        <f t="shared" si="143"/>
        <v>727.9338504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45.0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45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6015.0</v>
      </c>
      <c r="E247" s="59">
        <v>823526.0</v>
      </c>
      <c r="F247" s="58">
        <v>730.4</v>
      </c>
      <c r="G247" s="29"/>
      <c r="H247" s="28"/>
      <c r="I247" s="28"/>
      <c r="J247" s="27"/>
      <c r="K247" s="29">
        <f>SUM(K244:K246)</f>
        <v>6003.804825</v>
      </c>
      <c r="L247" s="29">
        <f t="shared" ref="L247:L249" si="146">K247/(E247/100000)</f>
        <v>729.0364634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247.0</v>
      </c>
      <c r="E248" s="57">
        <v>63448.0</v>
      </c>
      <c r="F248" s="56">
        <v>389.3</v>
      </c>
      <c r="G248" s="27"/>
      <c r="H248" s="28"/>
      <c r="I248" s="28"/>
      <c r="J248" s="27">
        <f t="shared" ref="J248:J249" si="147">(3.6/48.7)*I240</f>
        <v>14.53675565</v>
      </c>
      <c r="K248" s="29">
        <f t="shared" ref="K248:K249" si="148">D248-J248</f>
        <v>232.4632444</v>
      </c>
      <c r="L248" s="29">
        <f t="shared" si="146"/>
        <v>366.3838803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35847.0</v>
      </c>
      <c r="E249" s="57">
        <v>1678191.0</v>
      </c>
      <c r="F249" s="60">
        <v>2136.1</v>
      </c>
      <c r="G249" s="27"/>
      <c r="H249" s="28"/>
      <c r="I249" s="28"/>
      <c r="J249" s="29">
        <f t="shared" si="147"/>
        <v>66.06850103</v>
      </c>
      <c r="K249" s="29">
        <f t="shared" si="148"/>
        <v>35780.9315</v>
      </c>
      <c r="L249" s="29">
        <f t="shared" si="146"/>
        <v>2132.11318</v>
      </c>
      <c r="M249" s="29">
        <f>L253*(E249/100000)</f>
        <v>24356.17694</v>
      </c>
      <c r="N249" s="29">
        <f>K249-M249</f>
        <v>11424.75456</v>
      </c>
      <c r="O249" s="42">
        <v>67.0</v>
      </c>
      <c r="P249" s="33">
        <v>18.25</v>
      </c>
      <c r="Q249" s="28">
        <f>N249*P249</f>
        <v>208501.7708</v>
      </c>
    </row>
    <row r="250">
      <c r="A250" s="32"/>
      <c r="B250" s="32"/>
      <c r="C250" s="24" t="s">
        <v>42</v>
      </c>
      <c r="D250" s="56">
        <v>200.0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200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36294.0</v>
      </c>
      <c r="E251" s="59">
        <v>1741639.0</v>
      </c>
      <c r="F251" s="61">
        <v>2083.9</v>
      </c>
      <c r="G251" s="27"/>
      <c r="H251" s="28"/>
      <c r="I251" s="28"/>
      <c r="J251" s="27"/>
      <c r="K251" s="29">
        <f>SUM(K248:K250)</f>
        <v>36213.39474</v>
      </c>
      <c r="L251" s="29">
        <f t="shared" ref="L251:L253" si="149">K251/(E251/100000)</f>
        <v>2079.271005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15157.0</v>
      </c>
      <c r="E252" s="57">
        <v>1313977.0</v>
      </c>
      <c r="F252" s="60">
        <v>1153.5</v>
      </c>
      <c r="G252" s="27"/>
      <c r="H252" s="28"/>
      <c r="I252" s="28"/>
      <c r="J252" s="29">
        <f t="shared" ref="J252:J253" si="150">(44.6/48.7)*I240</f>
        <v>180.0942505</v>
      </c>
      <c r="K252" s="29">
        <f t="shared" ref="K252:K253" si="151">D252-J252</f>
        <v>14976.90575</v>
      </c>
      <c r="L252" s="29">
        <f t="shared" si="149"/>
        <v>1139.814909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186455.0</v>
      </c>
      <c r="E253" s="57">
        <v>1.2790738E7</v>
      </c>
      <c r="F253" s="60">
        <v>1457.7</v>
      </c>
      <c r="G253" s="27"/>
      <c r="H253" s="28"/>
      <c r="I253" s="28"/>
      <c r="J253" s="29">
        <f t="shared" si="150"/>
        <v>818.5153183</v>
      </c>
      <c r="K253" s="29">
        <f t="shared" si="151"/>
        <v>185636.4847</v>
      </c>
      <c r="L253" s="29">
        <f t="shared" si="149"/>
        <v>1451.335214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821.0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821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202433.0</v>
      </c>
      <c r="E255" s="59">
        <v>1.4104715E7</v>
      </c>
      <c r="F255" s="61">
        <v>1435.2</v>
      </c>
      <c r="G255" s="27"/>
      <c r="H255" s="28"/>
      <c r="I255" s="28"/>
      <c r="J255" s="27"/>
      <c r="K255" s="29">
        <f>SUM(K252:K254)</f>
        <v>201434.3904</v>
      </c>
      <c r="L255" s="29">
        <f t="shared" ref="L255:L258" si="152">K255/(E255/100000)</f>
        <v>1428.135134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246655.0</v>
      </c>
      <c r="E256" s="59">
        <v>1.6820083E7</v>
      </c>
      <c r="F256" s="61">
        <v>1466.4</v>
      </c>
      <c r="G256" s="27"/>
      <c r="H256" s="28"/>
      <c r="I256" s="28"/>
      <c r="J256" s="27"/>
      <c r="K256" s="29">
        <f>SUM(K255,K251,K247,K243)</f>
        <v>246655</v>
      </c>
      <c r="L256" s="29">
        <f t="shared" si="152"/>
        <v>1466.431527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61.0</v>
      </c>
      <c r="E257" s="57">
        <v>22729.0</v>
      </c>
      <c r="F257" s="56">
        <v>268.4</v>
      </c>
      <c r="G257" s="27"/>
      <c r="H257" s="28"/>
      <c r="I257" s="28">
        <f>I260-I258</f>
        <v>188.36</v>
      </c>
      <c r="J257" s="27"/>
      <c r="K257" s="29">
        <f>D257+I257</f>
        <v>249.36</v>
      </c>
      <c r="L257" s="29">
        <f t="shared" si="152"/>
        <v>1097.10062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1813.0</v>
      </c>
      <c r="E258" s="57">
        <v>71647.0</v>
      </c>
      <c r="F258" s="60">
        <v>2530.5</v>
      </c>
      <c r="G258" s="27">
        <v>1.49</v>
      </c>
      <c r="H258" s="28">
        <f>D258*G258</f>
        <v>2701.37</v>
      </c>
      <c r="I258" s="28">
        <f>H258-D258</f>
        <v>888.37</v>
      </c>
      <c r="J258" s="29"/>
      <c r="K258" s="29">
        <f>H258</f>
        <v>2701.37</v>
      </c>
      <c r="L258" s="29">
        <f t="shared" si="152"/>
        <v>3770.388153</v>
      </c>
      <c r="M258" s="29">
        <f>L270*(E258/100000)</f>
        <v>1626.354411</v>
      </c>
      <c r="N258" s="29">
        <f>K258-M258</f>
        <v>1075.015589</v>
      </c>
      <c r="O258" s="42">
        <v>72.0</v>
      </c>
      <c r="P258" s="33">
        <v>14.55</v>
      </c>
      <c r="Q258" s="28">
        <f>N258*P258</f>
        <v>15641.47682</v>
      </c>
    </row>
    <row r="259">
      <c r="A259" s="32"/>
      <c r="B259" s="32"/>
      <c r="C259" s="24" t="s">
        <v>42</v>
      </c>
      <c r="D259" s="56">
        <v>15.0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15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1889.0</v>
      </c>
      <c r="E260" s="59">
        <v>94376.0</v>
      </c>
      <c r="F260" s="61">
        <v>2001.6</v>
      </c>
      <c r="G260" s="27">
        <v>1.57</v>
      </c>
      <c r="H260" s="28">
        <f>D260*G260</f>
        <v>2965.73</v>
      </c>
      <c r="I260" s="28">
        <f>H260-D260</f>
        <v>1076.73</v>
      </c>
      <c r="J260" s="27"/>
      <c r="K260" s="29">
        <f>SUM(K257:K259)</f>
        <v>2965.73</v>
      </c>
      <c r="L260" s="29">
        <f t="shared" ref="L260:L262" si="153">K260/(E260/100000)</f>
        <v>3142.462067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85.0</v>
      </c>
      <c r="E261" s="57">
        <v>11469.0</v>
      </c>
      <c r="F261" s="56">
        <v>741.1</v>
      </c>
      <c r="G261" s="27"/>
      <c r="H261" s="28"/>
      <c r="I261" s="28"/>
      <c r="J261" s="27">
        <f t="shared" ref="J261:J262" si="154">(0.5/48.7)*I257</f>
        <v>1.933880903</v>
      </c>
      <c r="K261" s="29">
        <f t="shared" ref="K261:K262" si="155">D261-J261</f>
        <v>83.0661191</v>
      </c>
      <c r="L261" s="29">
        <f t="shared" si="153"/>
        <v>724.2664495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6156.0</v>
      </c>
      <c r="E262" s="57">
        <v>541411.0</v>
      </c>
      <c r="F262" s="60">
        <v>1137.0</v>
      </c>
      <c r="G262" s="27"/>
      <c r="H262" s="28"/>
      <c r="I262" s="28"/>
      <c r="J262" s="29">
        <f t="shared" si="154"/>
        <v>9.120841889</v>
      </c>
      <c r="K262" s="29">
        <f t="shared" si="155"/>
        <v>6146.879158</v>
      </c>
      <c r="L262" s="29">
        <f t="shared" si="153"/>
        <v>1135.344342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26.0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26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6267.0</v>
      </c>
      <c r="E264" s="59">
        <v>552880.0</v>
      </c>
      <c r="F264" s="61">
        <v>1133.5</v>
      </c>
      <c r="G264" s="27"/>
      <c r="H264" s="28"/>
      <c r="I264" s="28"/>
      <c r="J264" s="27"/>
      <c r="K264" s="29">
        <f>SUM(K261:K263)</f>
        <v>6255.945277</v>
      </c>
      <c r="L264" s="29">
        <f t="shared" ref="L264:L266" si="156">K264/(E264/100000)</f>
        <v>1131.519548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240.0</v>
      </c>
      <c r="E265" s="57">
        <v>41684.0</v>
      </c>
      <c r="F265" s="56">
        <v>575.8</v>
      </c>
      <c r="G265" s="27"/>
      <c r="H265" s="28"/>
      <c r="I265" s="28"/>
      <c r="J265" s="27">
        <f t="shared" ref="J265:J266" si="157">(3.6/48.7)*I257</f>
        <v>13.92394251</v>
      </c>
      <c r="K265" s="29">
        <f t="shared" ref="K265:K266" si="158">D265-J265</f>
        <v>226.0760575</v>
      </c>
      <c r="L265" s="29">
        <f t="shared" si="156"/>
        <v>542.3569175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31781.0</v>
      </c>
      <c r="E266" s="57">
        <v>1071492.0</v>
      </c>
      <c r="F266" s="60">
        <v>2966.1</v>
      </c>
      <c r="G266" s="27"/>
      <c r="H266" s="28"/>
      <c r="I266" s="28"/>
      <c r="J266" s="29">
        <f t="shared" si="157"/>
        <v>65.6700616</v>
      </c>
      <c r="K266" s="29">
        <f t="shared" si="158"/>
        <v>31715.32994</v>
      </c>
      <c r="L266" s="29">
        <f t="shared" si="156"/>
        <v>2959.922234</v>
      </c>
      <c r="M266" s="29">
        <f>L270*(E266/100000)</f>
        <v>24322.38253</v>
      </c>
      <c r="N266" s="29">
        <f>K266-M266</f>
        <v>7392.947411</v>
      </c>
      <c r="O266" s="42">
        <v>72.0</v>
      </c>
      <c r="P266" s="33">
        <v>14.55</v>
      </c>
      <c r="Q266" s="28">
        <f>N266*P266</f>
        <v>107567.3848</v>
      </c>
    </row>
    <row r="267">
      <c r="A267" s="32"/>
      <c r="B267" s="32"/>
      <c r="C267" s="24" t="s">
        <v>42</v>
      </c>
      <c r="D267" s="56">
        <v>183.0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183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32204.0</v>
      </c>
      <c r="E268" s="59">
        <v>1113176.0</v>
      </c>
      <c r="F268" s="61">
        <v>2893.0</v>
      </c>
      <c r="G268" s="27"/>
      <c r="H268" s="28"/>
      <c r="I268" s="28"/>
      <c r="J268" s="27"/>
      <c r="K268" s="29">
        <f>SUM(K265:K267)</f>
        <v>32124.406</v>
      </c>
      <c r="L268" s="29">
        <f t="shared" ref="L268:L270" si="159">K268/(E268/100000)</f>
        <v>2885.833507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15582.0</v>
      </c>
      <c r="E269" s="57">
        <v>891684.0</v>
      </c>
      <c r="F269" s="60">
        <v>1747.5</v>
      </c>
      <c r="G269" s="27"/>
      <c r="H269" s="28"/>
      <c r="I269" s="28"/>
      <c r="J269" s="29">
        <f t="shared" ref="J269:J270" si="160">(44.6/48.7)*I257</f>
        <v>172.5021766</v>
      </c>
      <c r="K269" s="29">
        <f t="shared" ref="K269:K270" si="161">D269-J269</f>
        <v>15409.49782</v>
      </c>
      <c r="L269" s="29">
        <f t="shared" si="159"/>
        <v>1728.134387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208699.0</v>
      </c>
      <c r="E270" s="57">
        <v>9158131.0</v>
      </c>
      <c r="F270" s="60">
        <v>2278.8</v>
      </c>
      <c r="G270" s="27"/>
      <c r="H270" s="28"/>
      <c r="I270" s="28"/>
      <c r="J270" s="29">
        <f t="shared" si="160"/>
        <v>813.5790965</v>
      </c>
      <c r="K270" s="29">
        <f t="shared" si="161"/>
        <v>207885.4209</v>
      </c>
      <c r="L270" s="29">
        <f t="shared" si="159"/>
        <v>2269.954655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784.0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784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225065.0</v>
      </c>
      <c r="E272" s="59">
        <v>1.0049815E7</v>
      </c>
      <c r="F272" s="61">
        <v>2239.5</v>
      </c>
      <c r="G272" s="27"/>
      <c r="H272" s="28"/>
      <c r="I272" s="28"/>
      <c r="J272" s="27"/>
      <c r="K272" s="29">
        <f>SUM(K269:K271)</f>
        <v>224078.9187</v>
      </c>
      <c r="L272" s="29">
        <f t="shared" ref="L272:L275" si="162">K272/(E272/100000)</f>
        <v>2229.682026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265425.0</v>
      </c>
      <c r="E273" s="59">
        <v>1.1810247E7</v>
      </c>
      <c r="F273" s="61">
        <v>2247.4</v>
      </c>
      <c r="G273" s="27"/>
      <c r="H273" s="28"/>
      <c r="I273" s="28"/>
      <c r="J273" s="27"/>
      <c r="K273" s="29">
        <f>SUM(K272,K268,K264,K260)</f>
        <v>265425</v>
      </c>
      <c r="L273" s="29">
        <f t="shared" si="162"/>
        <v>2247.412776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56.0</v>
      </c>
      <c r="E274" s="57">
        <v>14056.0</v>
      </c>
      <c r="F274" s="56">
        <v>398.4</v>
      </c>
      <c r="G274" s="27"/>
      <c r="H274" s="28"/>
      <c r="I274" s="28">
        <f>I277-I275</f>
        <v>107.55</v>
      </c>
      <c r="J274" s="27"/>
      <c r="K274" s="29">
        <f>D274+I274</f>
        <v>163.55</v>
      </c>
      <c r="L274" s="29">
        <f t="shared" si="162"/>
        <v>1163.560046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1703.0</v>
      </c>
      <c r="E275" s="57">
        <v>47141.0</v>
      </c>
      <c r="F275" s="60">
        <v>3612.6</v>
      </c>
      <c r="G275" s="27">
        <v>1.27</v>
      </c>
      <c r="H275" s="28">
        <f>D275*G275</f>
        <v>2162.81</v>
      </c>
      <c r="I275" s="28">
        <f>H275-D275</f>
        <v>459.81</v>
      </c>
      <c r="J275" s="29"/>
      <c r="K275" s="29">
        <f>H275</f>
        <v>2162.81</v>
      </c>
      <c r="L275" s="29">
        <f t="shared" si="162"/>
        <v>4587.959526</v>
      </c>
      <c r="M275" s="29">
        <f>L287*(E275/100000)</f>
        <v>1697.208777</v>
      </c>
      <c r="N275" s="29">
        <f>K275-M275</f>
        <v>465.6012233</v>
      </c>
      <c r="O275" s="42">
        <v>77.0</v>
      </c>
      <c r="P275" s="33">
        <v>11.3</v>
      </c>
      <c r="Q275" s="28">
        <f>N275*P275</f>
        <v>5261.293824</v>
      </c>
    </row>
    <row r="276">
      <c r="A276" s="32"/>
      <c r="B276" s="32"/>
      <c r="C276" s="24" t="s">
        <v>42</v>
      </c>
      <c r="D276" s="56">
        <v>14.0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14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1773.0</v>
      </c>
      <c r="E277" s="59">
        <v>61197.0</v>
      </c>
      <c r="F277" s="61">
        <v>2897.2</v>
      </c>
      <c r="G277" s="27">
        <v>1.32</v>
      </c>
      <c r="H277" s="28">
        <f>D277*G277</f>
        <v>2340.36</v>
      </c>
      <c r="I277" s="28">
        <f>H277-D277</f>
        <v>567.36</v>
      </c>
      <c r="J277" s="27"/>
      <c r="K277" s="29">
        <f>SUM(K274:K276)</f>
        <v>2340.36</v>
      </c>
      <c r="L277" s="29">
        <f t="shared" ref="L277:L279" si="163">K277/(E277/100000)</f>
        <v>3824.305113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84.0</v>
      </c>
      <c r="E278" s="57">
        <v>7704.0</v>
      </c>
      <c r="F278" s="60">
        <v>1090.3</v>
      </c>
      <c r="G278" s="27"/>
      <c r="H278" s="28"/>
      <c r="I278" s="28"/>
      <c r="J278" s="29">
        <f t="shared" ref="J278:J279" si="164">(0.5/48.7)*I274</f>
        <v>1.104209446</v>
      </c>
      <c r="K278" s="29">
        <f t="shared" ref="K278:K279" si="165">D278-J278</f>
        <v>82.89579055</v>
      </c>
      <c r="L278" s="29">
        <f t="shared" si="163"/>
        <v>1076.009742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7444.0</v>
      </c>
      <c r="E279" s="57">
        <v>382515.0</v>
      </c>
      <c r="F279" s="60">
        <v>1946.1</v>
      </c>
      <c r="G279" s="27"/>
      <c r="H279" s="28"/>
      <c r="I279" s="28"/>
      <c r="J279" s="29">
        <f t="shared" si="164"/>
        <v>4.720841889</v>
      </c>
      <c r="K279" s="29">
        <f t="shared" si="165"/>
        <v>7439.279158</v>
      </c>
      <c r="L279" s="29">
        <f t="shared" si="163"/>
        <v>1944.833316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7551.0</v>
      </c>
      <c r="E281" s="59">
        <v>390219.0</v>
      </c>
      <c r="F281" s="61">
        <v>1935.1</v>
      </c>
      <c r="G281" s="27"/>
      <c r="H281" s="28"/>
      <c r="I281" s="28"/>
      <c r="J281" s="27"/>
      <c r="K281" s="29">
        <f>SUM(K278:K280)</f>
        <v>7545.174949</v>
      </c>
      <c r="L281" s="29">
        <f t="shared" ref="L281:L283" si="166">K281/(E281/100000)</f>
        <v>1933.574467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257.0</v>
      </c>
      <c r="E282" s="57">
        <v>27854.0</v>
      </c>
      <c r="F282" s="60">
        <v>922.7</v>
      </c>
      <c r="G282" s="27"/>
      <c r="H282" s="28"/>
      <c r="I282" s="28"/>
      <c r="J282" s="29">
        <f t="shared" ref="J282:J283" si="167">(3.6/48.7)*I274</f>
        <v>7.950308008</v>
      </c>
      <c r="K282" s="29">
        <f t="shared" ref="K282:K283" si="168">D282-J282</f>
        <v>249.049692</v>
      </c>
      <c r="L282" s="29">
        <f t="shared" si="166"/>
        <v>894.125411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31486.0</v>
      </c>
      <c r="E283" s="57">
        <v>739639.0</v>
      </c>
      <c r="F283" s="60">
        <v>4256.9</v>
      </c>
      <c r="G283" s="27"/>
      <c r="H283" s="28"/>
      <c r="I283" s="28"/>
      <c r="J283" s="29">
        <f t="shared" si="167"/>
        <v>33.9900616</v>
      </c>
      <c r="K283" s="29">
        <f t="shared" si="168"/>
        <v>31452.00994</v>
      </c>
      <c r="L283" s="29">
        <f t="shared" si="166"/>
        <v>4252.346069</v>
      </c>
      <c r="M283" s="29">
        <f>L287*(E283/100000)</f>
        <v>26629.08726</v>
      </c>
      <c r="N283" s="29">
        <f>K283-M283</f>
        <v>4822.922682</v>
      </c>
      <c r="O283" s="42">
        <v>77.0</v>
      </c>
      <c r="P283" s="33">
        <v>11.3</v>
      </c>
      <c r="Q283" s="28">
        <f>N283*P283</f>
        <v>54499.0263</v>
      </c>
    </row>
    <row r="284">
      <c r="A284" s="32"/>
      <c r="B284" s="32"/>
      <c r="C284" s="24" t="s">
        <v>42</v>
      </c>
      <c r="D284" s="56">
        <v>150.0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150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31893.0</v>
      </c>
      <c r="E285" s="59">
        <v>767493.0</v>
      </c>
      <c r="F285" s="61">
        <v>4155.5</v>
      </c>
      <c r="G285" s="27"/>
      <c r="H285" s="28"/>
      <c r="I285" s="28"/>
      <c r="J285" s="27"/>
      <c r="K285" s="29">
        <f>SUM(K282:K284)</f>
        <v>31851.05963</v>
      </c>
      <c r="L285" s="29">
        <f t="shared" ref="L285:L287" si="169">K285/(E285/100000)</f>
        <v>4150.013046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17564.0</v>
      </c>
      <c r="E286" s="57">
        <v>620194.0</v>
      </c>
      <c r="F286" s="60">
        <v>2832.0</v>
      </c>
      <c r="G286" s="27"/>
      <c r="H286" s="28"/>
      <c r="I286" s="28"/>
      <c r="J286" s="29">
        <f t="shared" ref="J286:J287" si="170">(44.6/48.7)*I274</f>
        <v>98.49548255</v>
      </c>
      <c r="K286" s="29">
        <f t="shared" ref="K286:K287" si="171">D286-J286</f>
        <v>17465.50452</v>
      </c>
      <c r="L286" s="29">
        <f t="shared" si="169"/>
        <v>2816.13568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235476.0</v>
      </c>
      <c r="E287" s="57">
        <v>6528792.0</v>
      </c>
      <c r="F287" s="60">
        <v>3606.7</v>
      </c>
      <c r="G287" s="27"/>
      <c r="H287" s="28"/>
      <c r="I287" s="28"/>
      <c r="J287" s="29">
        <f t="shared" si="170"/>
        <v>421.0990965</v>
      </c>
      <c r="K287" s="29">
        <f t="shared" si="171"/>
        <v>235054.9009</v>
      </c>
      <c r="L287" s="29">
        <f t="shared" si="169"/>
        <v>3600.281659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638.0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638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253678.0</v>
      </c>
      <c r="E289" s="59">
        <v>7148986.0</v>
      </c>
      <c r="F289" s="61">
        <v>3548.4</v>
      </c>
      <c r="G289" s="27"/>
      <c r="H289" s="28"/>
      <c r="I289" s="28"/>
      <c r="J289" s="27"/>
      <c r="K289" s="29">
        <f>SUM(K286:K288)</f>
        <v>253158.4054</v>
      </c>
      <c r="L289" s="29">
        <f t="shared" ref="L289:L292" si="172">K289/(E289/100000)</f>
        <v>3541.179202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294895.0</v>
      </c>
      <c r="E290" s="59">
        <v>8367895.0</v>
      </c>
      <c r="F290" s="61">
        <v>3524.1</v>
      </c>
      <c r="G290" s="27"/>
      <c r="H290" s="28"/>
      <c r="I290" s="28"/>
      <c r="J290" s="27"/>
      <c r="K290" s="29">
        <f>SUM(K289,K285,K281,K277)</f>
        <v>294895</v>
      </c>
      <c r="L290" s="29">
        <f t="shared" si="172"/>
        <v>3524.124048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75.0</v>
      </c>
      <c r="E291" s="57">
        <v>8624.0</v>
      </c>
      <c r="F291" s="56">
        <v>869.7</v>
      </c>
      <c r="G291" s="27"/>
      <c r="H291" s="28"/>
      <c r="I291" s="28">
        <f>I294-I292</f>
        <v>108.01</v>
      </c>
      <c r="J291" s="27"/>
      <c r="K291" s="29">
        <f>D291+I291</f>
        <v>183.01</v>
      </c>
      <c r="L291" s="29">
        <f t="shared" si="172"/>
        <v>2122.101113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1629.0</v>
      </c>
      <c r="E292" s="57">
        <v>28300.0</v>
      </c>
      <c r="F292" s="60">
        <v>5756.2</v>
      </c>
      <c r="G292" s="27">
        <v>1.27</v>
      </c>
      <c r="H292" s="28">
        <f>D292*G292</f>
        <v>2068.83</v>
      </c>
      <c r="I292" s="28">
        <f>H292-D292</f>
        <v>439.83</v>
      </c>
      <c r="J292" s="29"/>
      <c r="K292" s="29">
        <f>H292</f>
        <v>2068.83</v>
      </c>
      <c r="L292" s="29">
        <f t="shared" si="172"/>
        <v>7310.353357</v>
      </c>
      <c r="M292" s="29">
        <f>L304*(E292/100000)</f>
        <v>1698.749538</v>
      </c>
      <c r="N292" s="29">
        <f>K292-M292</f>
        <v>370.0804618</v>
      </c>
      <c r="O292" s="42">
        <v>82.0</v>
      </c>
      <c r="P292" s="33">
        <v>8.35</v>
      </c>
      <c r="Q292" s="28">
        <f>N292*P292</f>
        <v>3090.171856</v>
      </c>
    </row>
    <row r="293">
      <c r="A293" s="32"/>
      <c r="B293" s="32"/>
      <c r="C293" s="24" t="s">
        <v>42</v>
      </c>
      <c r="D293" s="56">
        <v>8.0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8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1712.0</v>
      </c>
      <c r="E294" s="59">
        <v>36924.0</v>
      </c>
      <c r="F294" s="61">
        <v>4636.6</v>
      </c>
      <c r="G294" s="27">
        <v>1.32</v>
      </c>
      <c r="H294" s="28">
        <f>D294*G294</f>
        <v>2259.84</v>
      </c>
      <c r="I294" s="28">
        <f>H294-D294</f>
        <v>547.84</v>
      </c>
      <c r="J294" s="27"/>
      <c r="K294" s="29">
        <f>SUM(K291:K293)</f>
        <v>2259.84</v>
      </c>
      <c r="L294" s="29">
        <f t="shared" ref="L294:L296" si="173">K294/(E294/100000)</f>
        <v>6120.246994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93.0</v>
      </c>
      <c r="E295" s="57">
        <v>4746.0</v>
      </c>
      <c r="F295" s="60">
        <v>1959.5</v>
      </c>
      <c r="G295" s="27"/>
      <c r="H295" s="28"/>
      <c r="I295" s="28"/>
      <c r="J295" s="29">
        <f t="shared" ref="J295:J296" si="174">(0.5/48.7)*I291</f>
        <v>1.108932238</v>
      </c>
      <c r="K295" s="29">
        <f t="shared" ref="K295:K296" si="175">D295-J295</f>
        <v>91.89106776</v>
      </c>
      <c r="L295" s="29">
        <f t="shared" si="173"/>
        <v>1936.179262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8830.0</v>
      </c>
      <c r="E296" s="57">
        <v>251514.0</v>
      </c>
      <c r="F296" s="60">
        <v>3510.7</v>
      </c>
      <c r="G296" s="27"/>
      <c r="H296" s="28"/>
      <c r="I296" s="28"/>
      <c r="J296" s="29">
        <f t="shared" si="174"/>
        <v>4.515708419</v>
      </c>
      <c r="K296" s="29">
        <f t="shared" si="175"/>
        <v>8825.484292</v>
      </c>
      <c r="L296" s="29">
        <f t="shared" si="173"/>
        <v>3508.943554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25.0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25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8948.0</v>
      </c>
      <c r="E298" s="59">
        <v>256260.0</v>
      </c>
      <c r="F298" s="61">
        <v>3491.8</v>
      </c>
      <c r="G298" s="27"/>
      <c r="H298" s="28"/>
      <c r="I298" s="28"/>
      <c r="J298" s="27"/>
      <c r="K298" s="29">
        <f>SUM(K295:K297)</f>
        <v>8942.375359</v>
      </c>
      <c r="L298" s="29">
        <f t="shared" ref="L298:L300" si="176">K298/(E298/100000)</f>
        <v>3489.571279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275.0</v>
      </c>
      <c r="E299" s="57">
        <v>17501.0</v>
      </c>
      <c r="F299" s="60">
        <v>1571.3</v>
      </c>
      <c r="G299" s="27"/>
      <c r="H299" s="28"/>
      <c r="I299" s="28"/>
      <c r="J299" s="29">
        <f t="shared" ref="J299:J300" si="177">(3.6/48.7)*I291</f>
        <v>7.984312115</v>
      </c>
      <c r="K299" s="29">
        <f t="shared" ref="K299:K300" si="178">D299-J299</f>
        <v>267.0156879</v>
      </c>
      <c r="L299" s="29">
        <f t="shared" si="176"/>
        <v>1525.716747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31588.0</v>
      </c>
      <c r="E300" s="57">
        <v>491457.0</v>
      </c>
      <c r="F300" s="60">
        <v>6427.4</v>
      </c>
      <c r="G300" s="27"/>
      <c r="H300" s="28"/>
      <c r="I300" s="28"/>
      <c r="J300" s="29">
        <f t="shared" si="177"/>
        <v>32.51310062</v>
      </c>
      <c r="K300" s="29">
        <f t="shared" si="178"/>
        <v>31555.4869</v>
      </c>
      <c r="L300" s="29">
        <f t="shared" si="176"/>
        <v>6420.803224</v>
      </c>
      <c r="M300" s="29">
        <f>L304*(E300/100000)</f>
        <v>29500.43646</v>
      </c>
      <c r="N300" s="29">
        <f>K300-M300</f>
        <v>2055.050439</v>
      </c>
      <c r="O300" s="42">
        <v>82.0</v>
      </c>
      <c r="P300" s="33">
        <v>8.35</v>
      </c>
      <c r="Q300" s="28">
        <f>N300*P300</f>
        <v>17159.67117</v>
      </c>
    </row>
    <row r="301">
      <c r="A301" s="32"/>
      <c r="B301" s="32"/>
      <c r="C301" s="24" t="s">
        <v>42</v>
      </c>
      <c r="D301" s="56">
        <v>102.0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102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31965.0</v>
      </c>
      <c r="E302" s="59">
        <v>508958.0</v>
      </c>
      <c r="F302" s="61">
        <v>6280.5</v>
      </c>
      <c r="G302" s="27"/>
      <c r="H302" s="28"/>
      <c r="I302" s="28"/>
      <c r="J302" s="27"/>
      <c r="K302" s="29">
        <f>SUM(K299:K301)</f>
        <v>31924.50259</v>
      </c>
      <c r="L302" s="29">
        <f t="shared" ref="L302:L304" si="179">K302/(E302/100000)</f>
        <v>6272.522013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19702.0</v>
      </c>
      <c r="E303" s="57">
        <v>420993.0</v>
      </c>
      <c r="F303" s="60">
        <v>4679.9</v>
      </c>
      <c r="G303" s="27"/>
      <c r="H303" s="28"/>
      <c r="I303" s="28"/>
      <c r="J303" s="29">
        <f t="shared" ref="J303:J304" si="180">(44.6/48.7)*I291</f>
        <v>98.91675565</v>
      </c>
      <c r="K303" s="29">
        <f t="shared" ref="K303:K304" si="181">D303-J303</f>
        <v>19603.08324</v>
      </c>
      <c r="L303" s="29">
        <f t="shared" si="179"/>
        <v>4656.391732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279076.0</v>
      </c>
      <c r="E304" s="57">
        <v>4642504.0</v>
      </c>
      <c r="F304" s="60">
        <v>6011.3</v>
      </c>
      <c r="G304" s="27"/>
      <c r="H304" s="28"/>
      <c r="I304" s="28"/>
      <c r="J304" s="29">
        <f t="shared" si="180"/>
        <v>402.801191</v>
      </c>
      <c r="K304" s="29">
        <f t="shared" si="181"/>
        <v>278673.1988</v>
      </c>
      <c r="L304" s="29">
        <f t="shared" si="179"/>
        <v>6002.648545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618.0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618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299396.0</v>
      </c>
      <c r="E306" s="59">
        <v>5063497.0</v>
      </c>
      <c r="F306" s="61">
        <v>5912.8</v>
      </c>
      <c r="G306" s="27"/>
      <c r="H306" s="28"/>
      <c r="I306" s="28"/>
      <c r="J306" s="27"/>
      <c r="K306" s="29">
        <f>SUM(K303:K305)</f>
        <v>298894.2821</v>
      </c>
      <c r="L306" s="29">
        <f t="shared" ref="L306:L307" si="182">K306/(E306/100000)</f>
        <v>5902.922073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342021.0</v>
      </c>
      <c r="E307" s="59">
        <v>5865639.0</v>
      </c>
      <c r="F307" s="61">
        <v>5830.9</v>
      </c>
      <c r="G307" s="27"/>
      <c r="H307" s="28"/>
      <c r="I307" s="28"/>
      <c r="J307" s="27"/>
      <c r="K307" s="29">
        <f>SUM(K306,K302,K298,K294)</f>
        <v>342021</v>
      </c>
      <c r="L307" s="29">
        <f t="shared" si="182"/>
        <v>5830.924815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1889649.0</v>
      </c>
      <c r="E308" s="59">
        <v>3.16747182E8</v>
      </c>
      <c r="F308" s="58">
        <v>596.6</v>
      </c>
      <c r="M308" s="3" t="s">
        <v>80</v>
      </c>
      <c r="N308" s="5">
        <f>SUM(N2:N307)</f>
        <v>80027.44158</v>
      </c>
      <c r="O308" s="5"/>
      <c r="P308" s="3" t="s">
        <v>81</v>
      </c>
      <c r="Q308" s="5">
        <f>SUM(Q2:Q307)</f>
        <v>2324091.427</v>
      </c>
    </row>
    <row r="309">
      <c r="C309" s="51" t="s">
        <v>82</v>
      </c>
      <c r="D309" s="52"/>
      <c r="E309" s="53">
        <f>SUM(E15,E32,E49,E66,E83,E100,E117,E134,E151,E168,E185,E202,E219,E236,E253,E270,E287,E304)</f>
        <v>196141594</v>
      </c>
      <c r="M309" s="3" t="s">
        <v>83</v>
      </c>
      <c r="N309" s="5">
        <f>(N308/(E312/100000))</f>
        <v>180.4454093</v>
      </c>
      <c r="O309" s="5"/>
      <c r="P309" s="3" t="s">
        <v>8</v>
      </c>
      <c r="Q309" s="5">
        <f>Q11+Q28+Q45+Q62+Q79+Q96+Q113+Q130+Q147+Q164+Q181+Q198+Q215+Q232+Q249+Q266+Q283+Q300</f>
        <v>2059064.135</v>
      </c>
    </row>
    <row r="310">
      <c r="C310" s="51" t="s">
        <v>84</v>
      </c>
      <c r="D310" s="52"/>
      <c r="E310" s="53">
        <f>SUM(E11,E28,E45,E62,E79,E96,E113,E130,E147,E164,E181,E198,E215,E232,E249,E266,E283,E300)</f>
        <v>41664172</v>
      </c>
      <c r="M310" s="5"/>
      <c r="N310" s="5"/>
      <c r="O310" s="5"/>
      <c r="P310" s="3" t="s">
        <v>85</v>
      </c>
      <c r="Q310" s="5">
        <f>Q308-Q309</f>
        <v>265027.2924</v>
      </c>
    </row>
    <row r="311">
      <c r="C311" s="51" t="s">
        <v>86</v>
      </c>
      <c r="D311" s="52"/>
      <c r="E311" s="53">
        <f>SUM(E3,E20,E37,E54,E71,E88,E105,E122,E139,E156,E173,E190,E207,E224,E241,E258,E275,E292)</f>
        <v>2685774</v>
      </c>
      <c r="M311" s="3" t="s">
        <v>87</v>
      </c>
      <c r="N311" s="5">
        <f>SUM(K13,K30,K47,K64,K81,K98,K115,K132,K149,K166,K183,K200,K217,K234,K251,K268,K285,K302)</f>
        <v>272325.447</v>
      </c>
      <c r="O311" s="5"/>
      <c r="P311" s="5"/>
      <c r="Q311" s="5"/>
    </row>
    <row r="312">
      <c r="C312" s="51" t="s">
        <v>88</v>
      </c>
      <c r="D312" s="52"/>
      <c r="E312" s="53">
        <f>SUM(E310:E311)</f>
        <v>44349946</v>
      </c>
      <c r="M312" s="3" t="s">
        <v>89</v>
      </c>
      <c r="N312" s="5">
        <f>SUM(K5,K22,K39,K56,K73,K90,K107,K124,K141,K158,K175,K192,K209,K226,K243,K260,K277,K294)</f>
        <v>24082.12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24082.12</v>
      </c>
      <c r="Q313" s="55">
        <f>P313/P314</f>
        <v>1.593896864</v>
      </c>
    </row>
    <row r="314">
      <c r="M314" s="3" t="s">
        <v>91</v>
      </c>
      <c r="N314" s="5">
        <f>SUM(N11,N28,N45,N62,N79,N96,N113,N130,N147,N164,N181,N198,N215,N232,N249,N266,N283,N300)</f>
        <v>71054.27909</v>
      </c>
      <c r="O314" s="5"/>
      <c r="P314" s="51">
        <f>N312-N315</f>
        <v>15108.95751</v>
      </c>
      <c r="Q314" s="51"/>
    </row>
    <row r="315">
      <c r="M315" s="3" t="s">
        <v>92</v>
      </c>
      <c r="N315" s="5">
        <f>SUM(N3,N20,N37,N54,N71,N88,N105,N122,N139,N156,N173,N190,N207,N224,N241,N258,N275,N292)</f>
        <v>8973.162485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272325.447</v>
      </c>
      <c r="Q316" s="55">
        <f>P316/P317</f>
        <v>1.353027609</v>
      </c>
    </row>
    <row r="317">
      <c r="M317" s="3" t="s">
        <v>94</v>
      </c>
      <c r="N317" s="5">
        <f t="shared" ref="N317:N318" si="183">N314/(E310/100000)</f>
        <v>170.5404804</v>
      </c>
      <c r="O317" s="5"/>
      <c r="P317" s="52">
        <f>N311-N314</f>
        <v>201271.1679</v>
      </c>
      <c r="Q317" s="52"/>
    </row>
    <row r="318">
      <c r="M318" s="3" t="s">
        <v>95</v>
      </c>
      <c r="N318" s="5">
        <f t="shared" si="183"/>
        <v>334.0996854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296407.567</v>
      </c>
      <c r="Q319" s="55">
        <f>P319/P320</f>
        <v>1.369846544</v>
      </c>
    </row>
    <row r="320">
      <c r="M320" s="3" t="s">
        <v>97</v>
      </c>
      <c r="N320" s="5">
        <f t="shared" ref="N320:N321" si="185">N314/N311</f>
        <v>0.2609167813</v>
      </c>
      <c r="O320" s="5"/>
      <c r="P320" s="52">
        <f t="shared" si="184"/>
        <v>216380.1254</v>
      </c>
      <c r="Q320" s="52"/>
    </row>
    <row r="321">
      <c r="M321" s="3" t="s">
        <v>98</v>
      </c>
      <c r="N321" s="5">
        <f t="shared" si="185"/>
        <v>0.3726068338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0.2699912232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62.0</v>
      </c>
      <c r="E2" s="57">
        <v>38095.0</v>
      </c>
      <c r="F2" s="56">
        <v>162.8</v>
      </c>
      <c r="G2" s="27"/>
      <c r="H2" s="28"/>
      <c r="I2" s="28">
        <f>I5-I3</f>
        <v>30.3</v>
      </c>
      <c r="J2" s="27"/>
      <c r="K2" s="29">
        <f>D2+I2</f>
        <v>92.3</v>
      </c>
      <c r="L2" s="29">
        <f t="shared" ref="L2:L3" si="1">K2/(E2/100000)</f>
        <v>242.2890143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300.0</v>
      </c>
      <c r="E3" s="57">
        <v>40950.0</v>
      </c>
      <c r="F3" s="56">
        <v>732.6</v>
      </c>
      <c r="G3" s="27">
        <v>1.02</v>
      </c>
      <c r="H3" s="28">
        <f>D3*G3</f>
        <v>306</v>
      </c>
      <c r="I3" s="28">
        <f>H3-D3</f>
        <v>6</v>
      </c>
      <c r="J3" s="27"/>
      <c r="K3" s="29">
        <f>H3</f>
        <v>306</v>
      </c>
      <c r="L3" s="29">
        <f t="shared" si="1"/>
        <v>747.2527473</v>
      </c>
      <c r="M3" s="29">
        <f>L15*(E3/100000)</f>
        <v>202.4111856</v>
      </c>
      <c r="N3" s="27">
        <f>K3-M3</f>
        <v>103.5888144</v>
      </c>
      <c r="O3" s="27">
        <v>0.5</v>
      </c>
      <c r="P3" s="42">
        <v>78.7</v>
      </c>
      <c r="Q3" s="28">
        <f>N3*P3</f>
        <v>8152.439697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1.0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1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5.78317673</v>
      </c>
      <c r="Y4" s="35">
        <f>L3*U4</f>
        <v>8.742857143</v>
      </c>
      <c r="Z4" s="35">
        <f>L11*U4</f>
        <v>13.13990079</v>
      </c>
    </row>
    <row r="5">
      <c r="A5" s="32"/>
      <c r="B5" s="36"/>
      <c r="C5" s="37" t="s">
        <v>45</v>
      </c>
      <c r="D5" s="58">
        <v>363.0</v>
      </c>
      <c r="E5" s="59">
        <v>79045.0</v>
      </c>
      <c r="F5" s="58">
        <v>459.2</v>
      </c>
      <c r="G5" s="29">
        <v>1.1</v>
      </c>
      <c r="H5" s="28">
        <f>D5*G5</f>
        <v>399.3</v>
      </c>
      <c r="I5" s="28">
        <f>H5-D5</f>
        <v>36.3</v>
      </c>
      <c r="J5" s="27"/>
      <c r="K5" s="29">
        <f>Sum(K2:K4)</f>
        <v>399.3</v>
      </c>
      <c r="L5" s="29">
        <f t="shared" ref="L5:L7" si="2">K5/(E5/100000)</f>
        <v>505.1552913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1.09435608</v>
      </c>
      <c r="Y5" s="35">
        <f>L20*U5</f>
        <v>2.500721562</v>
      </c>
      <c r="Z5" s="35">
        <f>L28*U5</f>
        <v>1.992479484</v>
      </c>
    </row>
    <row r="6">
      <c r="A6" s="32"/>
      <c r="B6" s="23" t="s">
        <v>46</v>
      </c>
      <c r="C6" s="24" t="s">
        <v>33</v>
      </c>
      <c r="D6" s="56">
        <v>69.0</v>
      </c>
      <c r="E6" s="57">
        <v>22899.0</v>
      </c>
      <c r="F6" s="56">
        <v>301.3</v>
      </c>
      <c r="G6" s="27"/>
      <c r="H6" s="28"/>
      <c r="I6" s="28"/>
      <c r="J6" s="27">
        <f t="shared" ref="J6:J7" si="3">(0.5/48.7)*I2</f>
        <v>0.3110882957</v>
      </c>
      <c r="K6" s="29">
        <f t="shared" ref="K6:K7" si="4">D6-J6</f>
        <v>68.6889117</v>
      </c>
      <c r="L6" s="29">
        <f t="shared" si="2"/>
        <v>299.9646784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0.7206349308</v>
      </c>
      <c r="Y6" s="35">
        <f>L37*U6</f>
        <v>1.510889814</v>
      </c>
      <c r="Z6" s="35">
        <f>L45*U6</f>
        <v>1.153964137</v>
      </c>
    </row>
    <row r="7">
      <c r="A7" s="32"/>
      <c r="B7" s="32"/>
      <c r="C7" s="24" t="s">
        <v>36</v>
      </c>
      <c r="D7" s="56">
        <v>892.0</v>
      </c>
      <c r="E7" s="57">
        <v>219985.0</v>
      </c>
      <c r="F7" s="56">
        <v>405.5</v>
      </c>
      <c r="G7" s="27"/>
      <c r="H7" s="28"/>
      <c r="I7" s="28"/>
      <c r="J7" s="27">
        <f t="shared" si="3"/>
        <v>0.06160164271</v>
      </c>
      <c r="K7" s="29">
        <f t="shared" si="4"/>
        <v>891.9383984</v>
      </c>
      <c r="L7" s="29">
        <f t="shared" si="2"/>
        <v>405.4541893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0.9906951283</v>
      </c>
      <c r="Y7" s="35">
        <f>L54*U7</f>
        <v>1.757774361</v>
      </c>
      <c r="Z7" s="35">
        <f>L62*U7</f>
        <v>1.406204322</v>
      </c>
    </row>
    <row r="8">
      <c r="A8" s="32"/>
      <c r="B8" s="32"/>
      <c r="C8" s="24" t="s">
        <v>42</v>
      </c>
      <c r="D8" s="56">
        <v>8.0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8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3.105263149</v>
      </c>
      <c r="Y8" s="35">
        <f>L71*U8</f>
        <v>5.646663132</v>
      </c>
      <c r="Z8" s="35">
        <f>L79*U8</f>
        <v>4.889864524</v>
      </c>
    </row>
    <row r="9">
      <c r="A9" s="32"/>
      <c r="B9" s="36"/>
      <c r="C9" s="37" t="s">
        <v>45</v>
      </c>
      <c r="D9" s="58">
        <v>969.0</v>
      </c>
      <c r="E9" s="59">
        <v>242884.0</v>
      </c>
      <c r="F9" s="58">
        <v>399.0</v>
      </c>
      <c r="G9" s="29"/>
      <c r="H9" s="28"/>
      <c r="I9" s="28"/>
      <c r="J9" s="27"/>
      <c r="K9" s="29">
        <f>SUM(K6:K8)</f>
        <v>968.6273101</v>
      </c>
      <c r="L9" s="29">
        <f t="shared" ref="L9:L11" si="5">K9/(E9/100000)</f>
        <v>398.8024366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5.313091713</v>
      </c>
      <c r="Y9" s="35">
        <f>L88*U9</f>
        <v>9.567778566</v>
      </c>
      <c r="Z9" s="35">
        <f>L96*U9</f>
        <v>8.114739689</v>
      </c>
    </row>
    <row r="10">
      <c r="A10" s="32"/>
      <c r="B10" s="23" t="s">
        <v>49</v>
      </c>
      <c r="C10" s="24" t="s">
        <v>33</v>
      </c>
      <c r="D10" s="56">
        <v>269.0</v>
      </c>
      <c r="E10" s="57">
        <v>71334.0</v>
      </c>
      <c r="F10" s="56">
        <v>377.1</v>
      </c>
      <c r="G10" s="27"/>
      <c r="H10" s="28"/>
      <c r="I10" s="28"/>
      <c r="J10" s="27">
        <f t="shared" ref="J10:J11" si="6">(3.6/48.7)*I2</f>
        <v>2.239835729</v>
      </c>
      <c r="K10" s="29">
        <f t="shared" ref="K10:K11" si="7">D10-J10</f>
        <v>266.7601643</v>
      </c>
      <c r="L10" s="29">
        <f t="shared" si="5"/>
        <v>373.9593522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6.968884318</v>
      </c>
      <c r="Y10" s="35">
        <f>L105*U10</f>
        <v>17.2726107</v>
      </c>
      <c r="Z10" s="35">
        <f>L113*U10</f>
        <v>9.706532918</v>
      </c>
    </row>
    <row r="11">
      <c r="A11" s="32"/>
      <c r="B11" s="32"/>
      <c r="C11" s="24" t="s">
        <v>36</v>
      </c>
      <c r="D11" s="57">
        <v>6907.0</v>
      </c>
      <c r="E11" s="57">
        <v>614972.0</v>
      </c>
      <c r="F11" s="60">
        <v>1123.1</v>
      </c>
      <c r="G11" s="27"/>
      <c r="H11" s="28"/>
      <c r="I11" s="28"/>
      <c r="J11" s="29">
        <f t="shared" si="6"/>
        <v>0.4435318275</v>
      </c>
      <c r="K11" s="29">
        <f t="shared" si="7"/>
        <v>6906.556468</v>
      </c>
      <c r="L11" s="29">
        <f t="shared" si="5"/>
        <v>1123.068443</v>
      </c>
      <c r="M11" s="29">
        <f>L15*(E11/100000)</f>
        <v>3039.736547</v>
      </c>
      <c r="N11" s="29">
        <f>K11-M11</f>
        <v>3866.819921</v>
      </c>
      <c r="O11" s="42">
        <v>0.5</v>
      </c>
      <c r="P11" s="42">
        <v>78.7</v>
      </c>
      <c r="Q11" s="28">
        <f>N11*P11</f>
        <v>304318.7278</v>
      </c>
      <c r="T11" s="30" t="s">
        <v>51</v>
      </c>
      <c r="U11" s="34">
        <v>0.07</v>
      </c>
      <c r="V11" s="6"/>
      <c r="W11" s="6"/>
      <c r="X11" s="35">
        <f>L134*U11</f>
        <v>9.498177635</v>
      </c>
      <c r="Y11" s="35">
        <f>L122*U11</f>
        <v>25.89660435</v>
      </c>
      <c r="Z11" s="35">
        <f>L130*U11</f>
        <v>12.96113404</v>
      </c>
    </row>
    <row r="12">
      <c r="A12" s="32"/>
      <c r="B12" s="32"/>
      <c r="C12" s="24" t="s">
        <v>42</v>
      </c>
      <c r="D12" s="56">
        <v>113.0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113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13.41812686</v>
      </c>
      <c r="Y12" s="35">
        <f>L139*U12</f>
        <v>36.25974912</v>
      </c>
      <c r="Z12" s="35">
        <f>L147*U12</f>
        <v>19.1023738</v>
      </c>
    </row>
    <row r="13">
      <c r="A13" s="32"/>
      <c r="B13" s="36"/>
      <c r="C13" s="37" t="s">
        <v>45</v>
      </c>
      <c r="D13" s="59">
        <v>7289.0</v>
      </c>
      <c r="E13" s="59">
        <v>686306.0</v>
      </c>
      <c r="F13" s="61">
        <v>1062.1</v>
      </c>
      <c r="G13" s="27"/>
      <c r="H13" s="28"/>
      <c r="I13" s="28"/>
      <c r="J13" s="27"/>
      <c r="K13" s="29">
        <f>SUM(K10:K12)</f>
        <v>7286.316632</v>
      </c>
      <c r="L13" s="29">
        <f t="shared" ref="L13:L15" si="8">K13/(E13/100000)</f>
        <v>1061.671708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18.33376716</v>
      </c>
      <c r="Y13" s="35">
        <f>L156*U13</f>
        <v>45.3137989</v>
      </c>
      <c r="Z13" s="35">
        <f>L164*U13</f>
        <v>25.85613574</v>
      </c>
    </row>
    <row r="14">
      <c r="A14" s="32"/>
      <c r="B14" s="23" t="s">
        <v>39</v>
      </c>
      <c r="C14" s="24" t="s">
        <v>33</v>
      </c>
      <c r="D14" s="57">
        <v>4405.0</v>
      </c>
      <c r="E14" s="57">
        <v>891765.0</v>
      </c>
      <c r="F14" s="56">
        <v>494.0</v>
      </c>
      <c r="G14" s="27"/>
      <c r="H14" s="28"/>
      <c r="I14" s="28"/>
      <c r="J14" s="27">
        <f t="shared" ref="J14:J15" si="9">(44.6/48.7)*I2</f>
        <v>27.74907598</v>
      </c>
      <c r="K14" s="29">
        <f t="shared" ref="K14:K15" si="10">D14-J14</f>
        <v>4377.250924</v>
      </c>
      <c r="L14" s="29">
        <f t="shared" si="8"/>
        <v>490.8525143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24.68243294</v>
      </c>
      <c r="Y14" s="35">
        <f>L173*U14</f>
        <v>67.32717915</v>
      </c>
      <c r="Z14" s="35">
        <f>L181*U14</f>
        <v>34.6514342</v>
      </c>
    </row>
    <row r="15">
      <c r="A15" s="32"/>
      <c r="B15" s="32"/>
      <c r="C15" s="24" t="s">
        <v>36</v>
      </c>
      <c r="D15" s="57">
        <v>10277.0</v>
      </c>
      <c r="E15" s="57">
        <v>2078038.0</v>
      </c>
      <c r="F15" s="56">
        <v>494.6</v>
      </c>
      <c r="G15" s="27"/>
      <c r="H15" s="28"/>
      <c r="I15" s="28"/>
      <c r="J15" s="27">
        <f t="shared" si="9"/>
        <v>5.49486653</v>
      </c>
      <c r="K15" s="29">
        <f t="shared" si="10"/>
        <v>10271.50513</v>
      </c>
      <c r="L15" s="29">
        <f t="shared" si="8"/>
        <v>494.2886094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35.20268148</v>
      </c>
      <c r="Y15" s="35">
        <f>L190*U15</f>
        <v>75.88082836</v>
      </c>
      <c r="Z15" s="35">
        <f>L198*U15</f>
        <v>49.32274072</v>
      </c>
    </row>
    <row r="16">
      <c r="A16" s="32"/>
      <c r="B16" s="32"/>
      <c r="C16" s="24" t="s">
        <v>42</v>
      </c>
      <c r="D16" s="56">
        <v>152.0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152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40.09451419</v>
      </c>
      <c r="Y16" s="35">
        <f>L207*U16</f>
        <v>67.2238051</v>
      </c>
      <c r="Z16" s="35">
        <f>L215*U16</f>
        <v>59.15936785</v>
      </c>
    </row>
    <row r="17">
      <c r="A17" s="32"/>
      <c r="B17" s="36"/>
      <c r="C17" s="37" t="s">
        <v>45</v>
      </c>
      <c r="D17" s="59">
        <v>14834.0</v>
      </c>
      <c r="E17" s="59">
        <v>2969803.0</v>
      </c>
      <c r="F17" s="58">
        <v>499.5</v>
      </c>
      <c r="G17" s="29"/>
      <c r="H17" s="28"/>
      <c r="I17" s="28"/>
      <c r="J17" s="27"/>
      <c r="K17" s="27">
        <f>SUM(K14:K16)</f>
        <v>14800.75606</v>
      </c>
      <c r="L17" s="29">
        <f t="shared" ref="L17:L20" si="11">K17/(E17/100000)</f>
        <v>498.375012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45.17370071</v>
      </c>
      <c r="Y17" s="35">
        <f>L224*U17</f>
        <v>69.91850769</v>
      </c>
      <c r="Z17" s="35">
        <f>L232*U17</f>
        <v>69.36766743</v>
      </c>
    </row>
    <row r="18">
      <c r="A18" s="36"/>
      <c r="B18" s="44" t="s">
        <v>45</v>
      </c>
      <c r="C18" s="45"/>
      <c r="D18" s="59">
        <v>23455.0</v>
      </c>
      <c r="E18" s="59">
        <v>3978038.0</v>
      </c>
      <c r="F18" s="58">
        <v>589.6</v>
      </c>
      <c r="G18" s="29"/>
      <c r="H18" s="28"/>
      <c r="I18" s="28"/>
      <c r="J18" s="27"/>
      <c r="K18" s="27">
        <f>SUM(K5,K9,K13,K17)</f>
        <v>23455</v>
      </c>
      <c r="L18" s="29">
        <f t="shared" si="11"/>
        <v>589.6122661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58.03412393</v>
      </c>
      <c r="Y18" s="35">
        <f>L241*U18</f>
        <v>96.48733689</v>
      </c>
      <c r="Z18" s="35">
        <f>L249*U18</f>
        <v>82.21570083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147079.0</v>
      </c>
      <c r="F19" s="56" t="s">
        <v>60</v>
      </c>
      <c r="G19" s="27"/>
      <c r="H19" s="28"/>
      <c r="I19" s="28">
        <f>I22-I20</f>
        <v>7.86</v>
      </c>
      <c r="J19" s="27"/>
      <c r="K19" s="29">
        <f>D19+I19</f>
        <v>20.86</v>
      </c>
      <c r="L19" s="29">
        <f t="shared" si="11"/>
        <v>14.18285411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86.76249769</v>
      </c>
      <c r="Y19" s="35">
        <f>L258*U19</f>
        <v>146.3945177</v>
      </c>
      <c r="Z19" s="35">
        <f>L266*U19</f>
        <v>112.729101</v>
      </c>
    </row>
    <row r="20">
      <c r="A20" s="32"/>
      <c r="B20" s="32"/>
      <c r="C20" s="24" t="s">
        <v>36</v>
      </c>
      <c r="D20" s="56">
        <v>82.0</v>
      </c>
      <c r="E20" s="57">
        <v>160208.0</v>
      </c>
      <c r="F20" s="56">
        <v>51.2</v>
      </c>
      <c r="G20" s="27">
        <v>1.02</v>
      </c>
      <c r="H20" s="28">
        <f>D20*G20</f>
        <v>83.64</v>
      </c>
      <c r="I20" s="28">
        <f>H20-D20</f>
        <v>1.64</v>
      </c>
      <c r="J20" s="27"/>
      <c r="K20" s="29">
        <f>H20</f>
        <v>83.64</v>
      </c>
      <c r="L20" s="29">
        <f t="shared" si="11"/>
        <v>52.20713073</v>
      </c>
      <c r="M20" s="29">
        <f>L32*(E20/100000)</f>
        <v>36.60221271</v>
      </c>
      <c r="N20" s="27">
        <f>K20-M20</f>
        <v>47.03778729</v>
      </c>
      <c r="O20" s="27">
        <v>2.5</v>
      </c>
      <c r="P20" s="46">
        <v>77.1</v>
      </c>
      <c r="Q20" s="28">
        <f>N20*P20</f>
        <v>3626.6134</v>
      </c>
      <c r="T20" s="30" t="s">
        <v>62</v>
      </c>
      <c r="U20" s="34">
        <v>0.0328</v>
      </c>
      <c r="V20" s="6"/>
      <c r="W20" s="6"/>
      <c r="X20" s="35">
        <f>L287*U20</f>
        <v>119.6780964</v>
      </c>
      <c r="Y20" s="35">
        <f>L275*U20</f>
        <v>158.0419131</v>
      </c>
      <c r="Z20" s="35">
        <f>L283*U20</f>
        <v>141.2605976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137.5618638</v>
      </c>
      <c r="Y21" s="35">
        <f>L292*U21</f>
        <v>163.4129487</v>
      </c>
      <c r="Z21" s="35">
        <f>L300*U21</f>
        <v>143.1880224</v>
      </c>
    </row>
    <row r="22">
      <c r="A22" s="32"/>
      <c r="B22" s="36"/>
      <c r="C22" s="37" t="s">
        <v>45</v>
      </c>
      <c r="D22" s="58">
        <v>95.0</v>
      </c>
      <c r="E22" s="59">
        <v>307287.0</v>
      </c>
      <c r="F22" s="58">
        <v>30.9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34.00729611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612.4160848</v>
      </c>
      <c r="Y22" s="35">
        <f t="shared" si="12"/>
        <v>999.1564844</v>
      </c>
      <c r="Z22" s="35">
        <f t="shared" si="12"/>
        <v>790.2179615</v>
      </c>
    </row>
    <row r="23">
      <c r="A23" s="32"/>
      <c r="B23" s="23" t="s">
        <v>46</v>
      </c>
      <c r="C23" s="24" t="s">
        <v>33</v>
      </c>
      <c r="D23" s="56">
        <v>10.0</v>
      </c>
      <c r="E23" s="57">
        <v>90517.0</v>
      </c>
      <c r="F23" s="56" t="s">
        <v>60</v>
      </c>
      <c r="G23" s="27"/>
      <c r="H23" s="28"/>
      <c r="I23" s="28"/>
      <c r="J23" s="27">
        <f t="shared" ref="J23:J24" si="14">(0.5/48.7)*I19</f>
        <v>0.08069815195</v>
      </c>
      <c r="K23" s="29">
        <f t="shared" ref="K23:K24" si="15">D23-J23</f>
        <v>9.919301848</v>
      </c>
      <c r="L23" s="29">
        <f t="shared" si="13"/>
        <v>10.95849603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141.0</v>
      </c>
      <c r="E24" s="57">
        <v>919528.0</v>
      </c>
      <c r="F24" s="56">
        <v>15.3</v>
      </c>
      <c r="G24" s="27"/>
      <c r="H24" s="28"/>
      <c r="I24" s="28"/>
      <c r="J24" s="27">
        <f t="shared" si="14"/>
        <v>0.01683778234</v>
      </c>
      <c r="K24" s="29">
        <f t="shared" si="15"/>
        <v>140.9831622</v>
      </c>
      <c r="L24" s="29">
        <f t="shared" si="13"/>
        <v>15.33212281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152.0</v>
      </c>
      <c r="E26" s="59">
        <v>1010045.0</v>
      </c>
      <c r="F26" s="58">
        <v>15.0</v>
      </c>
      <c r="G26" s="29"/>
      <c r="H26" s="28"/>
      <c r="I26" s="28"/>
      <c r="J26" s="27"/>
      <c r="K26" s="27">
        <f>SUM(K23:K25)</f>
        <v>151.9024641</v>
      </c>
      <c r="L26" s="29">
        <f t="shared" ref="L26:L28" si="16">K26/(E26/100000)</f>
        <v>15.03917786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41.0</v>
      </c>
      <c r="E27" s="57">
        <v>277715.0</v>
      </c>
      <c r="F27" s="56">
        <v>14.8</v>
      </c>
      <c r="G27" s="27"/>
      <c r="H27" s="28"/>
      <c r="I27" s="28"/>
      <c r="J27" s="27">
        <f t="shared" ref="J27:J28" si="17">(3.6/48.7)*I19</f>
        <v>0.581026694</v>
      </c>
      <c r="K27" s="29">
        <f t="shared" ref="K27:K28" si="18">D27-J27</f>
        <v>40.41897331</v>
      </c>
      <c r="L27" s="29">
        <f t="shared" si="16"/>
        <v>14.55411962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7">
        <v>1016.0</v>
      </c>
      <c r="E28" s="57">
        <v>2442213.0</v>
      </c>
      <c r="F28" s="56">
        <v>41.6</v>
      </c>
      <c r="G28" s="27"/>
      <c r="H28" s="28"/>
      <c r="I28" s="28"/>
      <c r="J28" s="27">
        <f t="shared" si="17"/>
        <v>0.1212320329</v>
      </c>
      <c r="K28" s="29">
        <f t="shared" si="18"/>
        <v>1015.878768</v>
      </c>
      <c r="L28" s="29">
        <f t="shared" si="16"/>
        <v>41.59664894</v>
      </c>
      <c r="M28" s="29">
        <f>L32*(E28/100000)</f>
        <v>557.9646441</v>
      </c>
      <c r="N28" s="27">
        <f>K28-M28</f>
        <v>457.9141239</v>
      </c>
      <c r="O28" s="27">
        <v>2.5</v>
      </c>
      <c r="P28" s="46">
        <v>77.1</v>
      </c>
      <c r="Q28" s="28">
        <f>N28*P28</f>
        <v>35305.17895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1060.0</v>
      </c>
      <c r="E30" s="59">
        <v>2719928.0</v>
      </c>
      <c r="F30" s="58">
        <v>39.0</v>
      </c>
      <c r="G30" s="29"/>
      <c r="H30" s="28"/>
      <c r="I30" s="28"/>
      <c r="J30" s="27"/>
      <c r="K30" s="27">
        <f>SUM(K27:K29)</f>
        <v>1059.297741</v>
      </c>
      <c r="L30" s="29">
        <f t="shared" ref="L30:L32" si="19">K30/(E30/100000)</f>
        <v>38.94580082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751.0</v>
      </c>
      <c r="E31" s="57">
        <v>3604136.0</v>
      </c>
      <c r="F31" s="56">
        <v>20.8</v>
      </c>
      <c r="G31" s="27"/>
      <c r="H31" s="28"/>
      <c r="I31" s="28"/>
      <c r="J31" s="27">
        <f t="shared" ref="J31:J32" si="20">(44.6/48.7)*I19</f>
        <v>7.198275154</v>
      </c>
      <c r="K31" s="29">
        <f t="shared" ref="K31:K32" si="21">D31-J31</f>
        <v>743.8017248</v>
      </c>
      <c r="L31" s="29">
        <f t="shared" si="19"/>
        <v>20.63744889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1895.0</v>
      </c>
      <c r="E32" s="57">
        <v>8287847.0</v>
      </c>
      <c r="F32" s="56">
        <v>22.9</v>
      </c>
      <c r="G32" s="27"/>
      <c r="H32" s="28"/>
      <c r="I32" s="28"/>
      <c r="J32" s="27">
        <f t="shared" si="20"/>
        <v>1.501930185</v>
      </c>
      <c r="K32" s="29">
        <f t="shared" si="21"/>
        <v>1893.49807</v>
      </c>
      <c r="L32" s="29">
        <f t="shared" si="19"/>
        <v>22.84668225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12.0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12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2658.0</v>
      </c>
      <c r="E34" s="59">
        <v>1.1891983E7</v>
      </c>
      <c r="F34" s="58">
        <v>22.4</v>
      </c>
      <c r="G34" s="29"/>
      <c r="H34" s="28"/>
      <c r="I34" s="28"/>
      <c r="J34" s="27"/>
      <c r="K34" s="27">
        <f>SUM(K31:K33)</f>
        <v>2649.299795</v>
      </c>
      <c r="L34" s="29">
        <f t="shared" ref="L34:L37" si="22">K34/(E34/100000)</f>
        <v>22.27803214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3965.0</v>
      </c>
      <c r="E35" s="59">
        <v>1.5929243E7</v>
      </c>
      <c r="F35" s="58">
        <v>24.9</v>
      </c>
      <c r="G35" s="29"/>
      <c r="H35" s="28"/>
      <c r="I35" s="28"/>
      <c r="J35" s="27"/>
      <c r="K35" s="27">
        <f>SUM(K34,K30,K26,K22)</f>
        <v>3965</v>
      </c>
      <c r="L35" s="29">
        <f t="shared" si="22"/>
        <v>24.89132723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3.0</v>
      </c>
      <c r="E36" s="57">
        <v>185354.0</v>
      </c>
      <c r="F36" s="56" t="s">
        <v>60</v>
      </c>
      <c r="G36" s="27"/>
      <c r="H36" s="28"/>
      <c r="I36" s="28">
        <f>I39-I37</f>
        <v>4.06</v>
      </c>
      <c r="J36" s="27"/>
      <c r="K36" s="29">
        <f>D36+I36</f>
        <v>7.06</v>
      </c>
      <c r="L36" s="29">
        <f t="shared" si="22"/>
        <v>3.808927781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47.0</v>
      </c>
      <c r="E37" s="57">
        <v>206560.0</v>
      </c>
      <c r="F37" s="56">
        <v>22.8</v>
      </c>
      <c r="G37" s="27">
        <v>1.02</v>
      </c>
      <c r="H37" s="28">
        <f>D37*G37</f>
        <v>47.94</v>
      </c>
      <c r="I37" s="28">
        <f>H37-D37</f>
        <v>0.94</v>
      </c>
      <c r="J37" s="27"/>
      <c r="K37" s="29">
        <f>H37</f>
        <v>47.94</v>
      </c>
      <c r="L37" s="29">
        <f t="shared" si="22"/>
        <v>23.2087529</v>
      </c>
      <c r="M37" s="29">
        <f>L48*(E37/100000)</f>
        <v>20.56339629</v>
      </c>
      <c r="N37" s="27">
        <f>K37-M37</f>
        <v>27.37660371</v>
      </c>
      <c r="O37" s="42">
        <v>7.0</v>
      </c>
      <c r="P37" s="46">
        <v>72.6</v>
      </c>
      <c r="Q37" s="28">
        <f>N37*P37</f>
        <v>1987.541429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391914.0</v>
      </c>
      <c r="F39" s="58">
        <v>12.8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14.03369106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8.0</v>
      </c>
      <c r="E40" s="57">
        <v>108036.0</v>
      </c>
      <c r="F40" s="56" t="s">
        <v>60</v>
      </c>
      <c r="G40" s="27"/>
      <c r="H40" s="28"/>
      <c r="I40" s="28"/>
      <c r="J40" s="27">
        <f t="shared" ref="J40:J41" si="24">(0.5/48.7)*I36</f>
        <v>0.04168377823</v>
      </c>
      <c r="K40" s="29">
        <f t="shared" ref="K40:K41" si="25">D40-J40</f>
        <v>7.958316222</v>
      </c>
      <c r="L40" s="29">
        <f t="shared" si="23"/>
        <v>7.366355864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108.0</v>
      </c>
      <c r="E41" s="57">
        <v>1169179.0</v>
      </c>
      <c r="F41" s="56">
        <v>9.2</v>
      </c>
      <c r="G41" s="27"/>
      <c r="H41" s="28"/>
      <c r="I41" s="28"/>
      <c r="J41" s="27">
        <f t="shared" si="24"/>
        <v>0.009650924025</v>
      </c>
      <c r="K41" s="29">
        <f t="shared" si="25"/>
        <v>107.9903491</v>
      </c>
      <c r="L41" s="29">
        <f t="shared" si="23"/>
        <v>9.236425652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116.0</v>
      </c>
      <c r="E43" s="59">
        <v>1277215.0</v>
      </c>
      <c r="F43" s="58">
        <v>9.1</v>
      </c>
      <c r="G43" s="29"/>
      <c r="H43" s="28"/>
      <c r="I43" s="28"/>
      <c r="J43" s="27"/>
      <c r="K43" s="29">
        <f>SUM(K40:K42)</f>
        <v>115.9486653</v>
      </c>
      <c r="L43" s="29">
        <f t="shared" ref="L43:L45" si="26">K43/(E43/100000)</f>
        <v>9.078241745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22.0</v>
      </c>
      <c r="E44" s="57">
        <v>334882.0</v>
      </c>
      <c r="F44" s="56">
        <v>6.6</v>
      </c>
      <c r="G44" s="27"/>
      <c r="H44" s="28"/>
      <c r="I44" s="28"/>
      <c r="J44" s="27">
        <f t="shared" ref="J44:J45" si="27">(3.6/48.7)*I36</f>
        <v>0.3001232033</v>
      </c>
      <c r="K44" s="29">
        <f t="shared" ref="K44:K45" si="28">D44-J44</f>
        <v>21.6998768</v>
      </c>
      <c r="L44" s="29">
        <f t="shared" si="26"/>
        <v>6.479857621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553.0</v>
      </c>
      <c r="E45" s="57">
        <v>3119315.0</v>
      </c>
      <c r="F45" s="56">
        <v>17.7</v>
      </c>
      <c r="G45" s="27"/>
      <c r="H45" s="28"/>
      <c r="I45" s="28"/>
      <c r="J45" s="27">
        <f t="shared" si="27"/>
        <v>0.06948665298</v>
      </c>
      <c r="K45" s="29">
        <f t="shared" si="28"/>
        <v>552.9305133</v>
      </c>
      <c r="L45" s="29">
        <f t="shared" si="26"/>
        <v>17.72602361</v>
      </c>
      <c r="M45" s="29">
        <f>L49*(E45/100000)</f>
        <v>345.2975959</v>
      </c>
      <c r="N45" s="27">
        <f>K45-M45</f>
        <v>207.6329175</v>
      </c>
      <c r="O45" s="42">
        <v>7.0</v>
      </c>
      <c r="P45" s="46">
        <v>72.6</v>
      </c>
      <c r="Q45" s="28">
        <f>N45*P45</f>
        <v>15074.14981</v>
      </c>
    </row>
    <row r="46">
      <c r="A46" s="32"/>
      <c r="B46" s="32"/>
      <c r="C46" s="24" t="s">
        <v>42</v>
      </c>
      <c r="D46" s="56">
        <v>1.0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1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576.0</v>
      </c>
      <c r="E47" s="59">
        <v>3454197.0</v>
      </c>
      <c r="F47" s="58">
        <v>16.7</v>
      </c>
      <c r="G47" s="29"/>
      <c r="H47" s="28"/>
      <c r="I47" s="28"/>
      <c r="J47" s="27"/>
      <c r="K47" s="29">
        <f>SUM(K44:K46)</f>
        <v>575.6303901</v>
      </c>
      <c r="L47" s="29">
        <f t="shared" ref="L47:L49" si="29">K47/(E47/100000)</f>
        <v>16.66466592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462.0</v>
      </c>
      <c r="E48" s="57">
        <v>4603456.0</v>
      </c>
      <c r="F48" s="56">
        <v>10.0</v>
      </c>
      <c r="G48" s="27"/>
      <c r="H48" s="28"/>
      <c r="I48" s="28"/>
      <c r="J48" s="27">
        <f t="shared" ref="J48:J49" si="30">(44.6/48.7)*I36</f>
        <v>3.718193018</v>
      </c>
      <c r="K48" s="29">
        <f t="shared" ref="K48:K49" si="31">D48-J48</f>
        <v>458.281807</v>
      </c>
      <c r="L48" s="29">
        <f t="shared" si="29"/>
        <v>9.955168616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1192.0</v>
      </c>
      <c r="E49" s="57">
        <v>1.0760394E7</v>
      </c>
      <c r="F49" s="56">
        <v>11.1</v>
      </c>
      <c r="G49" s="27"/>
      <c r="H49" s="28"/>
      <c r="I49" s="28"/>
      <c r="J49" s="27">
        <f t="shared" si="30"/>
        <v>0.860862423</v>
      </c>
      <c r="K49" s="29">
        <f t="shared" si="31"/>
        <v>1191.139138</v>
      </c>
      <c r="L49" s="29">
        <f t="shared" si="29"/>
        <v>11.069661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6.0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6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1660.0</v>
      </c>
      <c r="E51" s="59">
        <v>1.536385E7</v>
      </c>
      <c r="F51" s="58">
        <v>10.8</v>
      </c>
      <c r="G51" s="29"/>
      <c r="H51" s="28"/>
      <c r="I51" s="28"/>
      <c r="J51" s="27"/>
      <c r="K51" s="29">
        <f>SUM(K48:K50)</f>
        <v>1655.420945</v>
      </c>
      <c r="L51" s="29">
        <f t="shared" ref="L51:L54" si="32">K51/(E51/100000)</f>
        <v>10.7747794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2402.0</v>
      </c>
      <c r="E52" s="59">
        <v>2.0487176E7</v>
      </c>
      <c r="F52" s="58">
        <v>11.7</v>
      </c>
      <c r="G52" s="29"/>
      <c r="H52" s="28"/>
      <c r="I52" s="28"/>
      <c r="J52" s="27"/>
      <c r="K52" s="29">
        <f>SUM(K39,K43,K47,K51)</f>
        <v>2402</v>
      </c>
      <c r="L52" s="29">
        <f t="shared" si="32"/>
        <v>11.7244075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9.0</v>
      </c>
      <c r="E53" s="57">
        <v>172636.0</v>
      </c>
      <c r="F53" s="56" t="s">
        <v>60</v>
      </c>
      <c r="G53" s="28"/>
      <c r="H53" s="28"/>
      <c r="I53" s="28">
        <f>I56-I54</f>
        <v>5.06</v>
      </c>
      <c r="J53" s="27"/>
      <c r="K53" s="29">
        <f>D53+I53</f>
        <v>14.06</v>
      </c>
      <c r="L53" s="29">
        <f t="shared" si="32"/>
        <v>8.144303621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52.0</v>
      </c>
      <c r="E54" s="57">
        <v>204885.0</v>
      </c>
      <c r="F54" s="56">
        <v>25.4</v>
      </c>
      <c r="G54" s="27">
        <v>1.02</v>
      </c>
      <c r="H54" s="28">
        <f>D54*G54</f>
        <v>53.04</v>
      </c>
      <c r="I54" s="28">
        <f>H54-D54</f>
        <v>1.04</v>
      </c>
      <c r="J54" s="27"/>
      <c r="K54" s="29">
        <f>H54</f>
        <v>53.04</v>
      </c>
      <c r="L54" s="29">
        <f t="shared" si="32"/>
        <v>25.8876931</v>
      </c>
      <c r="M54" s="29">
        <f>L66*(E54/100000)</f>
        <v>29.89375131</v>
      </c>
      <c r="N54" s="27">
        <f>K54-M54</f>
        <v>23.14624869</v>
      </c>
      <c r="O54" s="42">
        <v>12.0</v>
      </c>
      <c r="P54" s="46">
        <v>67.7</v>
      </c>
      <c r="Q54" s="28">
        <f>N54*P54</f>
        <v>1567.001037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61.0</v>
      </c>
      <c r="E56" s="59">
        <v>377521.0</v>
      </c>
      <c r="F56" s="58">
        <v>16.2</v>
      </c>
      <c r="G56" s="29">
        <v>1.1</v>
      </c>
      <c r="H56" s="28">
        <f>D56*G56</f>
        <v>67.1</v>
      </c>
      <c r="I56" s="28">
        <f>H56-D56</f>
        <v>6.1</v>
      </c>
      <c r="J56" s="27"/>
      <c r="K56" s="29">
        <f>SUM(K53:K55)</f>
        <v>67.1</v>
      </c>
      <c r="L56" s="29">
        <f t="shared" ref="L56:L58" si="33">K56/(E56/100000)</f>
        <v>17.77384569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5.0</v>
      </c>
      <c r="E57" s="57">
        <v>93935.0</v>
      </c>
      <c r="F57" s="56" t="s">
        <v>60</v>
      </c>
      <c r="G57" s="27"/>
      <c r="H57" s="28"/>
      <c r="I57" s="28"/>
      <c r="J57" s="27">
        <f t="shared" ref="J57:J58" si="34">(0.5/48.7)*I53</f>
        <v>0.05195071869</v>
      </c>
      <c r="K57" s="29">
        <f t="shared" ref="K57:K58" si="35">D57-J57</f>
        <v>4.948049281</v>
      </c>
      <c r="L57" s="29">
        <f t="shared" si="33"/>
        <v>5.267524651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104.0</v>
      </c>
      <c r="E58" s="57">
        <v>1175527.0</v>
      </c>
      <c r="F58" s="56">
        <v>8.8</v>
      </c>
      <c r="G58" s="27"/>
      <c r="H58" s="28"/>
      <c r="I58" s="28"/>
      <c r="J58" s="27">
        <f t="shared" si="34"/>
        <v>0.01067761807</v>
      </c>
      <c r="K58" s="29">
        <f t="shared" si="35"/>
        <v>103.9893224</v>
      </c>
      <c r="L58" s="29">
        <f t="shared" si="33"/>
        <v>8.846187487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1269462.0</v>
      </c>
      <c r="F60" s="58">
        <v>8.6</v>
      </c>
      <c r="G60" s="29"/>
      <c r="H60" s="28"/>
      <c r="I60" s="28"/>
      <c r="J60" s="27"/>
      <c r="K60" s="29">
        <f>SUM(K57:K59)</f>
        <v>108.9373717</v>
      </c>
      <c r="L60" s="29">
        <f t="shared" ref="L60:L62" si="36">K60/(E60/100000)</f>
        <v>8.581381062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16.0</v>
      </c>
      <c r="E61" s="57">
        <v>291220.0</v>
      </c>
      <c r="F61" s="56" t="s">
        <v>60</v>
      </c>
      <c r="G61" s="27"/>
      <c r="H61" s="28"/>
      <c r="I61" s="28"/>
      <c r="J61" s="27">
        <f t="shared" ref="J61:J62" si="37">(3.6/48.7)*I53</f>
        <v>0.3740451745</v>
      </c>
      <c r="K61" s="29">
        <f t="shared" ref="K61:K62" si="38">D61-J61</f>
        <v>15.62595483</v>
      </c>
      <c r="L61" s="29">
        <f t="shared" si="36"/>
        <v>5.365687393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634.0</v>
      </c>
      <c r="E62" s="57">
        <v>3060962.0</v>
      </c>
      <c r="F62" s="56">
        <v>20.7</v>
      </c>
      <c r="G62" s="27"/>
      <c r="H62" s="28"/>
      <c r="I62" s="28"/>
      <c r="J62" s="27">
        <f t="shared" si="37"/>
        <v>0.0768788501</v>
      </c>
      <c r="K62" s="29">
        <f t="shared" si="38"/>
        <v>633.9231211</v>
      </c>
      <c r="L62" s="29">
        <f t="shared" si="36"/>
        <v>20.7099311</v>
      </c>
      <c r="M62" s="29">
        <f>L66*(E62/100000)</f>
        <v>446.609741</v>
      </c>
      <c r="N62" s="27">
        <f>K62-M62</f>
        <v>187.3133802</v>
      </c>
      <c r="O62" s="42">
        <v>12.0</v>
      </c>
      <c r="P62" s="46">
        <v>67.7</v>
      </c>
      <c r="Q62" s="28">
        <f>N62*P62</f>
        <v>12681.11584</v>
      </c>
    </row>
    <row r="63">
      <c r="A63" s="32"/>
      <c r="B63" s="32"/>
      <c r="C63" s="24" t="s">
        <v>42</v>
      </c>
      <c r="D63" s="56">
        <v>3.0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3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653.0</v>
      </c>
      <c r="E64" s="59">
        <v>3352182.0</v>
      </c>
      <c r="F64" s="58">
        <v>19.5</v>
      </c>
      <c r="G64" s="29"/>
      <c r="H64" s="28"/>
      <c r="I64" s="28"/>
      <c r="J64" s="27"/>
      <c r="K64" s="29">
        <f>SUM(K61:K63)</f>
        <v>652.549076</v>
      </c>
      <c r="L64" s="29">
        <f t="shared" ref="L64:L66" si="39">K64/(E64/100000)</f>
        <v>19.46639759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538.0</v>
      </c>
      <c r="E65" s="57">
        <v>4368943.0</v>
      </c>
      <c r="F65" s="56">
        <v>12.3</v>
      </c>
      <c r="G65" s="27"/>
      <c r="H65" s="28"/>
      <c r="I65" s="28"/>
      <c r="J65" s="27">
        <f t="shared" ref="J65:J66" si="40">(44.6/48.7)*I53</f>
        <v>4.634004107</v>
      </c>
      <c r="K65" s="29">
        <f t="shared" ref="K65:K66" si="41">D65-J65</f>
        <v>533.3659959</v>
      </c>
      <c r="L65" s="29">
        <f t="shared" si="39"/>
        <v>12.20812439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1643.0</v>
      </c>
      <c r="E66" s="57">
        <v>1.1254222E7</v>
      </c>
      <c r="F66" s="56">
        <v>14.6</v>
      </c>
      <c r="G66" s="27"/>
      <c r="H66" s="28"/>
      <c r="I66" s="28"/>
      <c r="J66" s="27">
        <f t="shared" si="40"/>
        <v>0.9524435318</v>
      </c>
      <c r="K66" s="29">
        <f t="shared" si="41"/>
        <v>1642.047556</v>
      </c>
      <c r="L66" s="29">
        <f t="shared" si="39"/>
        <v>14.59050263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5.0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5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2186.0</v>
      </c>
      <c r="E68" s="59">
        <v>1.5623165E7</v>
      </c>
      <c r="F68" s="58">
        <v>14.0</v>
      </c>
      <c r="G68" s="29"/>
      <c r="H68" s="28"/>
      <c r="I68" s="28"/>
      <c r="J68" s="27"/>
      <c r="K68" s="29">
        <f>SUM(K65:K67)</f>
        <v>2180.413552</v>
      </c>
      <c r="L68" s="29">
        <f t="shared" ref="L68:L71" si="42">K68/(E68/100000)</f>
        <v>13.95628576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3009.0</v>
      </c>
      <c r="E69" s="59">
        <v>2.062233E7</v>
      </c>
      <c r="F69" s="58">
        <v>14.6</v>
      </c>
      <c r="G69" s="29"/>
      <c r="H69" s="28"/>
      <c r="I69" s="28"/>
      <c r="J69" s="27"/>
      <c r="K69" s="29">
        <f>SUM(K56,K60,K64,K68)</f>
        <v>3009</v>
      </c>
      <c r="L69" s="29">
        <f t="shared" si="42"/>
        <v>14.59097978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19.0</v>
      </c>
      <c r="E70" s="57">
        <v>162920.0</v>
      </c>
      <c r="F70" s="56" t="s">
        <v>60</v>
      </c>
      <c r="G70" s="27"/>
      <c r="H70" s="28"/>
      <c r="I70" s="28">
        <f>I73-I71</f>
        <v>15.82</v>
      </c>
      <c r="J70" s="27"/>
      <c r="K70" s="29">
        <f>D70+I70</f>
        <v>34.82</v>
      </c>
      <c r="L70" s="29">
        <f t="shared" si="42"/>
        <v>21.37245274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174.0</v>
      </c>
      <c r="E71" s="57">
        <v>211216.0</v>
      </c>
      <c r="F71" s="56">
        <v>82.4</v>
      </c>
      <c r="G71" s="27">
        <v>1.02</v>
      </c>
      <c r="H71" s="28">
        <f>D71*G71</f>
        <v>177.48</v>
      </c>
      <c r="I71" s="28">
        <f>H71-D71</f>
        <v>3.48</v>
      </c>
      <c r="J71" s="27"/>
      <c r="K71" s="29">
        <f>H71</f>
        <v>177.48</v>
      </c>
      <c r="L71" s="29">
        <f t="shared" si="42"/>
        <v>84.02772517</v>
      </c>
      <c r="M71" s="29">
        <f>L83*(E71/100000)</f>
        <v>97.60137816</v>
      </c>
      <c r="N71" s="27">
        <f>K71-M71</f>
        <v>79.87862184</v>
      </c>
      <c r="O71" s="42">
        <v>16.0</v>
      </c>
      <c r="P71" s="46">
        <v>63.7</v>
      </c>
      <c r="Q71" s="28">
        <f>N71*P71</f>
        <v>5088.268211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193.0</v>
      </c>
      <c r="E73" s="59">
        <v>374136.0</v>
      </c>
      <c r="F73" s="58">
        <v>51.6</v>
      </c>
      <c r="G73" s="29">
        <v>1.1</v>
      </c>
      <c r="H73" s="28">
        <f>D73*G73</f>
        <v>212.3</v>
      </c>
      <c r="I73" s="28">
        <f>H73-D73</f>
        <v>19.3</v>
      </c>
      <c r="J73" s="27"/>
      <c r="K73" s="29">
        <f>SUM(K70:K72)</f>
        <v>212.3</v>
      </c>
      <c r="L73" s="29">
        <f t="shared" ref="L73:L75" si="43">K73/(E73/100000)</f>
        <v>56.74407167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21.0</v>
      </c>
      <c r="E74" s="57">
        <v>85840.0</v>
      </c>
      <c r="F74" s="56">
        <v>24.5</v>
      </c>
      <c r="G74" s="28"/>
      <c r="H74" s="28"/>
      <c r="I74" s="28"/>
      <c r="J74" s="27">
        <f t="shared" ref="J74:J75" si="44">(0.5/48.7)*I70</f>
        <v>0.1624229979</v>
      </c>
      <c r="K74" s="29">
        <f t="shared" ref="K74:K75" si="45">D74-J74</f>
        <v>20.837577</v>
      </c>
      <c r="L74" s="29">
        <f t="shared" si="43"/>
        <v>24.27490331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321.0</v>
      </c>
      <c r="E75" s="57">
        <v>1171680.0</v>
      </c>
      <c r="F75" s="56">
        <v>27.4</v>
      </c>
      <c r="G75" s="27"/>
      <c r="H75" s="28"/>
      <c r="I75" s="28"/>
      <c r="J75" s="27">
        <f t="shared" si="44"/>
        <v>0.03572895277</v>
      </c>
      <c r="K75" s="29">
        <f t="shared" si="45"/>
        <v>320.964271</v>
      </c>
      <c r="L75" s="29">
        <f t="shared" si="43"/>
        <v>27.39350941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343.0</v>
      </c>
      <c r="E77" s="59">
        <v>1257520.0</v>
      </c>
      <c r="F77" s="58">
        <v>27.3</v>
      </c>
      <c r="G77" s="29"/>
      <c r="H77" s="28"/>
      <c r="I77" s="28"/>
      <c r="J77" s="27"/>
      <c r="K77" s="29">
        <f>SUM(K74:K76)</f>
        <v>342.801848</v>
      </c>
      <c r="L77" s="29">
        <f t="shared" ref="L77:L79" si="46">K77/(E77/100000)</f>
        <v>27.26015078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46.0</v>
      </c>
      <c r="E78" s="57">
        <v>269886.0</v>
      </c>
      <c r="F78" s="56">
        <v>17.0</v>
      </c>
      <c r="G78" s="27"/>
      <c r="H78" s="28"/>
      <c r="I78" s="28"/>
      <c r="J78" s="27">
        <f t="shared" ref="J78:J79" si="47">(3.6/48.7)*I70</f>
        <v>1.169445585</v>
      </c>
      <c r="K78" s="29">
        <f t="shared" ref="K78:K79" si="48">D78-J78</f>
        <v>44.83055441</v>
      </c>
      <c r="L78" s="29">
        <f t="shared" si="46"/>
        <v>16.61092254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2336.0</v>
      </c>
      <c r="E79" s="57">
        <v>3209944.0</v>
      </c>
      <c r="F79" s="56">
        <v>72.8</v>
      </c>
      <c r="G79" s="27"/>
      <c r="H79" s="28"/>
      <c r="I79" s="28"/>
      <c r="J79" s="27">
        <f t="shared" si="47"/>
        <v>0.25724846</v>
      </c>
      <c r="K79" s="29">
        <f t="shared" si="48"/>
        <v>2335.742752</v>
      </c>
      <c r="L79" s="29">
        <f t="shared" si="46"/>
        <v>72.76584113</v>
      </c>
      <c r="M79" s="29">
        <f>L83*(E79/100000)</f>
        <v>1483.291788</v>
      </c>
      <c r="N79" s="27">
        <f>K79-M79</f>
        <v>852.4509639</v>
      </c>
      <c r="O79" s="42">
        <v>16.0</v>
      </c>
      <c r="P79" s="46">
        <v>63.7</v>
      </c>
      <c r="Q79" s="28">
        <f>N79*P79</f>
        <v>54301.1264</v>
      </c>
    </row>
    <row r="80">
      <c r="A80" s="32"/>
      <c r="B80" s="32"/>
      <c r="C80" s="24" t="s">
        <v>42</v>
      </c>
      <c r="D80" s="56">
        <v>9.0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9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2391.0</v>
      </c>
      <c r="E81" s="59">
        <v>3479830.0</v>
      </c>
      <c r="F81" s="58">
        <v>68.7</v>
      </c>
      <c r="G81" s="29"/>
      <c r="H81" s="28"/>
      <c r="I81" s="28"/>
      <c r="J81" s="27"/>
      <c r="K81" s="29">
        <f>SUM(K78:K80)</f>
        <v>2389.573306</v>
      </c>
      <c r="L81" s="29">
        <f t="shared" ref="L81:L83" si="49">K81/(E81/100000)</f>
        <v>68.66925413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1782.0</v>
      </c>
      <c r="E82" s="57">
        <v>4197160.0</v>
      </c>
      <c r="F82" s="56">
        <v>42.5</v>
      </c>
      <c r="G82" s="27"/>
      <c r="H82" s="28"/>
      <c r="I82" s="28"/>
      <c r="J82" s="27">
        <f t="shared" ref="J82:J83" si="50">(44.6/48.7)*I70</f>
        <v>14.48813142</v>
      </c>
      <c r="K82" s="29">
        <f t="shared" ref="K82:K83" si="51">D82-J82</f>
        <v>1767.511869</v>
      </c>
      <c r="L82" s="29">
        <f t="shared" si="49"/>
        <v>42.11209171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5456.0</v>
      </c>
      <c r="E83" s="57">
        <v>1.1800257E7</v>
      </c>
      <c r="F83" s="56">
        <v>46.2</v>
      </c>
      <c r="G83" s="27"/>
      <c r="H83" s="28"/>
      <c r="I83" s="28"/>
      <c r="J83" s="27">
        <f t="shared" si="50"/>
        <v>3.187022587</v>
      </c>
      <c r="K83" s="29">
        <f t="shared" si="51"/>
        <v>5452.812977</v>
      </c>
      <c r="L83" s="29">
        <f t="shared" si="49"/>
        <v>46.20927305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21.0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21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7259.0</v>
      </c>
      <c r="E85" s="59">
        <v>1.5997417E7</v>
      </c>
      <c r="F85" s="58">
        <v>45.4</v>
      </c>
      <c r="G85" s="29"/>
      <c r="H85" s="28"/>
      <c r="I85" s="28"/>
      <c r="J85" s="27"/>
      <c r="K85" s="29">
        <f>SUM(K82:K84)</f>
        <v>7241.324846</v>
      </c>
      <c r="L85" s="29">
        <f t="shared" ref="L85:L88" si="52">K85/(E85/100000)</f>
        <v>45.26558785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10186.0</v>
      </c>
      <c r="E86" s="59">
        <v>2.1108903E7</v>
      </c>
      <c r="F86" s="58">
        <v>48.3</v>
      </c>
      <c r="G86" s="29"/>
      <c r="H86" s="28"/>
      <c r="I86" s="28"/>
      <c r="J86" s="27"/>
      <c r="K86" s="29">
        <f>SUM(K85,K81,K77,K73)</f>
        <v>10186</v>
      </c>
      <c r="L86" s="29">
        <f t="shared" si="52"/>
        <v>48.25452085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29.0</v>
      </c>
      <c r="E87" s="57">
        <v>166706.0</v>
      </c>
      <c r="F87" s="56">
        <v>17.4</v>
      </c>
      <c r="G87" s="27"/>
      <c r="H87" s="28"/>
      <c r="I87" s="28">
        <f>I90-I88</f>
        <v>31.18</v>
      </c>
      <c r="J87" s="27"/>
      <c r="K87" s="29">
        <f>D87+I87</f>
        <v>60.18</v>
      </c>
      <c r="L87" s="29">
        <f t="shared" si="52"/>
        <v>36.09948052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351.0</v>
      </c>
      <c r="E88" s="57">
        <v>228258.0</v>
      </c>
      <c r="F88" s="56">
        <v>153.8</v>
      </c>
      <c r="G88" s="27">
        <v>1.02</v>
      </c>
      <c r="H88" s="28">
        <f>D88*G88</f>
        <v>358.02</v>
      </c>
      <c r="I88" s="28">
        <f>H88-D88</f>
        <v>7.02</v>
      </c>
      <c r="J88" s="27"/>
      <c r="K88" s="29">
        <f>H88</f>
        <v>358.02</v>
      </c>
      <c r="L88" s="29">
        <f t="shared" si="52"/>
        <v>156.848829</v>
      </c>
      <c r="M88" s="29">
        <f>L100*(E88/100000)</f>
        <v>198.8124079</v>
      </c>
      <c r="N88" s="27">
        <f>K88-M88</f>
        <v>159.2075921</v>
      </c>
      <c r="O88" s="42">
        <v>22.0</v>
      </c>
      <c r="P88" s="46">
        <v>57.9</v>
      </c>
      <c r="Q88" s="28">
        <f>N88*P88</f>
        <v>9218.119583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382.0</v>
      </c>
      <c r="E90" s="59">
        <v>394964.0</v>
      </c>
      <c r="F90" s="58">
        <v>96.7</v>
      </c>
      <c r="G90" s="29">
        <v>1.1</v>
      </c>
      <c r="H90" s="28">
        <f>D90*G90</f>
        <v>420.2</v>
      </c>
      <c r="I90" s="28">
        <f>H90-D90</f>
        <v>38.2</v>
      </c>
      <c r="J90" s="27"/>
      <c r="K90" s="29">
        <f>SUM(K87:K89)</f>
        <v>420.2</v>
      </c>
      <c r="L90" s="29">
        <f t="shared" ref="L90:L92" si="53">K90/(E90/100000)</f>
        <v>106.3894431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39.0</v>
      </c>
      <c r="E91" s="57">
        <v>86710.0</v>
      </c>
      <c r="F91" s="56">
        <v>45.0</v>
      </c>
      <c r="G91" s="27"/>
      <c r="H91" s="28"/>
      <c r="I91" s="28"/>
      <c r="J91" s="27">
        <f t="shared" ref="J91:J92" si="54">(0.5/48.7)*I87</f>
        <v>0.3201232033</v>
      </c>
      <c r="K91" s="29">
        <f t="shared" ref="K91:K92" si="55">D91-J91</f>
        <v>38.6798768</v>
      </c>
      <c r="L91" s="29">
        <f t="shared" si="53"/>
        <v>44.60832291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552.0</v>
      </c>
      <c r="E92" s="57">
        <v>1406503.0</v>
      </c>
      <c r="F92" s="56">
        <v>39.2</v>
      </c>
      <c r="G92" s="27"/>
      <c r="H92" s="28"/>
      <c r="I92" s="28"/>
      <c r="J92" s="27">
        <f t="shared" si="54"/>
        <v>0.07207392197</v>
      </c>
      <c r="K92" s="29">
        <f t="shared" si="55"/>
        <v>551.9279261</v>
      </c>
      <c r="L92" s="29">
        <f t="shared" si="53"/>
        <v>39.24114816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3.0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3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594.0</v>
      </c>
      <c r="E94" s="59">
        <v>1493213.0</v>
      </c>
      <c r="F94" s="58">
        <v>39.8</v>
      </c>
      <c r="G94" s="29"/>
      <c r="H94" s="28"/>
      <c r="I94" s="28"/>
      <c r="J94" s="27"/>
      <c r="K94" s="29">
        <f>SUM(K91:K93)</f>
        <v>593.6078029</v>
      </c>
      <c r="L94" s="29">
        <f t="shared" ref="L94:L96" si="56">K94/(E94/100000)</f>
        <v>39.75372588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101.0</v>
      </c>
      <c r="E95" s="57">
        <v>276062.0</v>
      </c>
      <c r="F95" s="56">
        <v>36.6</v>
      </c>
      <c r="G95" s="27"/>
      <c r="H95" s="28"/>
      <c r="I95" s="28"/>
      <c r="J95" s="27">
        <f t="shared" ref="J95:J96" si="57">(3.6/48.7)*I87</f>
        <v>2.304887064</v>
      </c>
      <c r="K95" s="29">
        <f t="shared" ref="K95:K96" si="58">D95-J95</f>
        <v>98.69511294</v>
      </c>
      <c r="L95" s="29">
        <f t="shared" si="56"/>
        <v>35.75106785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4760.0</v>
      </c>
      <c r="E96" s="57">
        <v>3577790.0</v>
      </c>
      <c r="F96" s="56">
        <v>133.0</v>
      </c>
      <c r="G96" s="27"/>
      <c r="H96" s="28"/>
      <c r="I96" s="28"/>
      <c r="J96" s="27">
        <f t="shared" si="57"/>
        <v>0.5189322382</v>
      </c>
      <c r="K96" s="29">
        <f t="shared" si="58"/>
        <v>4759.481068</v>
      </c>
      <c r="L96" s="29">
        <f t="shared" si="56"/>
        <v>133.0285195</v>
      </c>
      <c r="M96" s="29">
        <f>L100*(E96/100000)</f>
        <v>3116.250229</v>
      </c>
      <c r="N96" s="27">
        <f>K96-M96</f>
        <v>1643.230839</v>
      </c>
      <c r="O96" s="42">
        <v>22.0</v>
      </c>
      <c r="P96" s="46">
        <v>57.9</v>
      </c>
      <c r="Q96" s="28">
        <f>N96*P96</f>
        <v>95143.06555</v>
      </c>
    </row>
    <row r="97">
      <c r="A97" s="32"/>
      <c r="B97" s="32"/>
      <c r="C97" s="24" t="s">
        <v>42</v>
      </c>
      <c r="D97" s="56">
        <v>24.0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24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4885.0</v>
      </c>
      <c r="E98" s="59">
        <v>3853852.0</v>
      </c>
      <c r="F98" s="58">
        <v>126.8</v>
      </c>
      <c r="G98" s="29"/>
      <c r="H98" s="28"/>
      <c r="I98" s="28"/>
      <c r="J98" s="27"/>
      <c r="K98" s="29">
        <f>SUM(K95:K97)</f>
        <v>4882.176181</v>
      </c>
      <c r="L98" s="29">
        <f t="shared" ref="L98:L100" si="59">K98/(E98/100000)</f>
        <v>126.6830221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3316.0</v>
      </c>
      <c r="E99" s="57">
        <v>4283635.0</v>
      </c>
      <c r="F99" s="56">
        <v>77.4</v>
      </c>
      <c r="G99" s="27"/>
      <c r="H99" s="28"/>
      <c r="I99" s="28"/>
      <c r="J99" s="27">
        <f t="shared" ref="J99:J100" si="60">(44.6/48.7)*I87</f>
        <v>28.55498973</v>
      </c>
      <c r="K99" s="29">
        <f t="shared" ref="K99:K100" si="61">D99-J99</f>
        <v>3287.44501</v>
      </c>
      <c r="L99" s="29">
        <f t="shared" si="59"/>
        <v>76.74428401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11080.0</v>
      </c>
      <c r="E100" s="57">
        <v>1.2713649E7</v>
      </c>
      <c r="F100" s="56">
        <v>87.2</v>
      </c>
      <c r="G100" s="27"/>
      <c r="H100" s="28"/>
      <c r="I100" s="28"/>
      <c r="J100" s="27">
        <f t="shared" si="60"/>
        <v>6.42899384</v>
      </c>
      <c r="K100" s="29">
        <f t="shared" si="61"/>
        <v>11073.57101</v>
      </c>
      <c r="L100" s="29">
        <f t="shared" si="59"/>
        <v>87.09986414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51.0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51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14447.0</v>
      </c>
      <c r="E102" s="59">
        <v>1.6997284E7</v>
      </c>
      <c r="F102" s="58">
        <v>85.0</v>
      </c>
      <c r="G102" s="29"/>
      <c r="H102" s="28"/>
      <c r="I102" s="28"/>
      <c r="J102" s="27"/>
      <c r="K102" s="29">
        <f>SUM(K99:K101)</f>
        <v>14412.01602</v>
      </c>
      <c r="L102" s="29">
        <f t="shared" ref="L102:L105" si="62">K102/(E102/100000)</f>
        <v>84.79011127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20308.0</v>
      </c>
      <c r="E103" s="59">
        <v>2.2739313E7</v>
      </c>
      <c r="F103" s="58">
        <v>89.3</v>
      </c>
      <c r="G103" s="29"/>
      <c r="H103" s="28"/>
      <c r="I103" s="28"/>
      <c r="J103" s="27"/>
      <c r="K103" s="29">
        <f>SUM(K102,K98,K94,K90)</f>
        <v>20308</v>
      </c>
      <c r="L103" s="29">
        <f t="shared" si="62"/>
        <v>89.30788718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29.0</v>
      </c>
      <c r="E104" s="57">
        <v>160260.0</v>
      </c>
      <c r="F104" s="56">
        <v>18.1</v>
      </c>
      <c r="G104" s="27"/>
      <c r="H104" s="28"/>
      <c r="I104" s="28">
        <f>I107-I105</f>
        <v>41.38</v>
      </c>
      <c r="J104" s="27"/>
      <c r="K104" s="29">
        <f>D104+I104</f>
        <v>70.38</v>
      </c>
      <c r="L104" s="29">
        <f t="shared" si="62"/>
        <v>43.91613628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454.0</v>
      </c>
      <c r="E105" s="57">
        <v>206661.0</v>
      </c>
      <c r="F105" s="56">
        <v>219.7</v>
      </c>
      <c r="G105" s="27">
        <v>1.25</v>
      </c>
      <c r="H105" s="28">
        <f>D105*G105</f>
        <v>567.5</v>
      </c>
      <c r="I105" s="28">
        <f>H105-D105</f>
        <v>113.5</v>
      </c>
      <c r="J105" s="27"/>
      <c r="K105" s="29">
        <f>H105</f>
        <v>567.5</v>
      </c>
      <c r="L105" s="29">
        <f t="shared" si="62"/>
        <v>274.6043037</v>
      </c>
      <c r="M105" s="29">
        <f>L117*(E105/100000)</f>
        <v>228.9660735</v>
      </c>
      <c r="N105" s="27">
        <f>K105-M105</f>
        <v>338.5339265</v>
      </c>
      <c r="O105" s="42">
        <v>27.0</v>
      </c>
      <c r="P105" s="46">
        <v>53.2</v>
      </c>
      <c r="Q105" s="28">
        <f>N105*P105</f>
        <v>18010.00489</v>
      </c>
    </row>
    <row r="106">
      <c r="A106" s="32"/>
      <c r="B106" s="32"/>
      <c r="C106" s="24" t="s">
        <v>42</v>
      </c>
      <c r="D106" s="56">
        <v>1.0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1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484.0</v>
      </c>
      <c r="E107" s="59">
        <v>366921.0</v>
      </c>
      <c r="F107" s="58">
        <v>131.9</v>
      </c>
      <c r="G107" s="29">
        <v>1.32</v>
      </c>
      <c r="H107" s="28">
        <f>D107*G107</f>
        <v>638.88</v>
      </c>
      <c r="I107" s="28">
        <f>H107-D107</f>
        <v>154.88</v>
      </c>
      <c r="J107" s="27"/>
      <c r="K107" s="29">
        <f>SUM(K104:K106)</f>
        <v>638.88</v>
      </c>
      <c r="L107" s="29">
        <f t="shared" ref="L107:L109" si="63">K107/(E107/100000)</f>
        <v>174.1192246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27.0</v>
      </c>
      <c r="E108" s="57">
        <v>84371.0</v>
      </c>
      <c r="F108" s="56">
        <v>32.0</v>
      </c>
      <c r="G108" s="27"/>
      <c r="H108" s="28"/>
      <c r="I108" s="28"/>
      <c r="J108" s="27">
        <f t="shared" ref="J108:J109" si="64">(0.5/48.7)*I104</f>
        <v>0.4248459959</v>
      </c>
      <c r="K108" s="29">
        <f t="shared" ref="K108:K109" si="65">D108-J108</f>
        <v>26.575154</v>
      </c>
      <c r="L108" s="29">
        <f t="shared" si="63"/>
        <v>31.49797206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610.0</v>
      </c>
      <c r="E109" s="57">
        <v>1627527.0</v>
      </c>
      <c r="F109" s="56">
        <v>37.5</v>
      </c>
      <c r="G109" s="27"/>
      <c r="H109" s="28"/>
      <c r="I109" s="28"/>
      <c r="J109" s="27">
        <f t="shared" si="64"/>
        <v>1.165297741</v>
      </c>
      <c r="K109" s="29">
        <f t="shared" si="65"/>
        <v>608.8347023</v>
      </c>
      <c r="L109" s="29">
        <f t="shared" si="63"/>
        <v>37.40857769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638.0</v>
      </c>
      <c r="E111" s="59">
        <v>1711898.0</v>
      </c>
      <c r="F111" s="58">
        <v>37.3</v>
      </c>
      <c r="G111" s="29"/>
      <c r="H111" s="28"/>
      <c r="I111" s="28"/>
      <c r="J111" s="27"/>
      <c r="K111" s="29">
        <f>SUM(K108:K110)</f>
        <v>636.4098563</v>
      </c>
      <c r="L111" s="29">
        <f t="shared" ref="L111:L113" si="66">K111/(E111/100000)</f>
        <v>37.17568782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83.0</v>
      </c>
      <c r="E112" s="57">
        <v>262570.0</v>
      </c>
      <c r="F112" s="56">
        <v>31.6</v>
      </c>
      <c r="G112" s="27"/>
      <c r="H112" s="28"/>
      <c r="I112" s="28"/>
      <c r="J112" s="27">
        <f t="shared" ref="J112:J113" si="67">(3.6/48.7)*I104</f>
        <v>3.05889117</v>
      </c>
      <c r="K112" s="29">
        <f t="shared" ref="K112:K113" si="68">D112-J112</f>
        <v>79.94110883</v>
      </c>
      <c r="L112" s="29">
        <f t="shared" si="66"/>
        <v>30.44563691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5006.0</v>
      </c>
      <c r="E113" s="57">
        <v>3238537.0</v>
      </c>
      <c r="F113" s="56">
        <v>154.6</v>
      </c>
      <c r="G113" s="27"/>
      <c r="H113" s="28"/>
      <c r="I113" s="28"/>
      <c r="J113" s="27">
        <f t="shared" si="67"/>
        <v>8.390143737</v>
      </c>
      <c r="K113" s="29">
        <f t="shared" si="68"/>
        <v>4997.609856</v>
      </c>
      <c r="L113" s="29">
        <f t="shared" si="66"/>
        <v>154.3168985</v>
      </c>
      <c r="M113" s="29">
        <f>L117*(E113/100000)</f>
        <v>3588.074676</v>
      </c>
      <c r="N113" s="27">
        <f>K113-M113</f>
        <v>1409.53518</v>
      </c>
      <c r="O113" s="42">
        <v>27.0</v>
      </c>
      <c r="P113" s="46">
        <v>53.2</v>
      </c>
      <c r="Q113" s="28">
        <f>N113*P113</f>
        <v>74987.27158</v>
      </c>
    </row>
    <row r="114">
      <c r="A114" s="32"/>
      <c r="B114" s="32"/>
      <c r="C114" s="24" t="s">
        <v>42</v>
      </c>
      <c r="D114" s="56">
        <v>25.0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25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5114.0</v>
      </c>
      <c r="E115" s="59">
        <v>3501107.0</v>
      </c>
      <c r="F115" s="58">
        <v>146.1</v>
      </c>
      <c r="G115" s="29"/>
      <c r="H115" s="28"/>
      <c r="I115" s="28"/>
      <c r="J115" s="27"/>
      <c r="K115" s="29">
        <f>SUM(K112:K114)</f>
        <v>5102.550965</v>
      </c>
      <c r="L115" s="29">
        <f t="shared" ref="L115:L117" si="69">K115/(E115/100000)</f>
        <v>145.7410746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3257.0</v>
      </c>
      <c r="E116" s="57">
        <v>4024276.0</v>
      </c>
      <c r="F116" s="56">
        <v>80.9</v>
      </c>
      <c r="G116" s="27"/>
      <c r="H116" s="28"/>
      <c r="I116" s="28"/>
      <c r="J116" s="27">
        <f t="shared" ref="J116:J117" si="70">(44.6/48.7)*I104</f>
        <v>37.89626283</v>
      </c>
      <c r="K116" s="29">
        <f t="shared" ref="K116:K117" si="71">D116-J116</f>
        <v>3219.103737</v>
      </c>
      <c r="L116" s="29">
        <f t="shared" si="69"/>
        <v>79.99212125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14349.0</v>
      </c>
      <c r="E117" s="57">
        <v>1.2857352E7</v>
      </c>
      <c r="F117" s="56">
        <v>111.6</v>
      </c>
      <c r="G117" s="27"/>
      <c r="H117" s="28"/>
      <c r="I117" s="28"/>
      <c r="J117" s="27">
        <f t="shared" si="70"/>
        <v>103.9445585</v>
      </c>
      <c r="K117" s="29">
        <f t="shared" si="71"/>
        <v>14245.05544</v>
      </c>
      <c r="L117" s="29">
        <f t="shared" si="69"/>
        <v>110.7930734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56.0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56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17662.0</v>
      </c>
      <c r="E119" s="59">
        <v>1.6881628E7</v>
      </c>
      <c r="F119" s="58">
        <v>104.6</v>
      </c>
      <c r="G119" s="29"/>
      <c r="H119" s="28"/>
      <c r="I119" s="28"/>
      <c r="J119" s="27"/>
      <c r="K119" s="29">
        <f>SUM(K116:K118)</f>
        <v>17520.15918</v>
      </c>
      <c r="L119" s="29">
        <f t="shared" ref="L119:L122" si="72">K119/(E119/100000)</f>
        <v>103.7824029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23898.0</v>
      </c>
      <c r="E120" s="59">
        <v>2.2461554E7</v>
      </c>
      <c r="F120" s="58">
        <v>106.4</v>
      </c>
      <c r="G120" s="29"/>
      <c r="H120" s="28"/>
      <c r="I120" s="28"/>
      <c r="J120" s="27"/>
      <c r="K120" s="29">
        <f>SUM(K119,K115,K111,K107)</f>
        <v>23898</v>
      </c>
      <c r="L120" s="29">
        <f t="shared" si="72"/>
        <v>106.3951319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31.0</v>
      </c>
      <c r="E121" s="57">
        <v>156911.0</v>
      </c>
      <c r="F121" s="56">
        <v>19.8</v>
      </c>
      <c r="G121" s="27"/>
      <c r="H121" s="28"/>
      <c r="I121" s="28">
        <f>I124-I122</f>
        <v>48.25</v>
      </c>
      <c r="J121" s="27"/>
      <c r="K121" s="29">
        <f>D121+I121</f>
        <v>79.25</v>
      </c>
      <c r="L121" s="29">
        <f t="shared" si="72"/>
        <v>50.50633799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543.0</v>
      </c>
      <c r="E122" s="57">
        <v>183470.0</v>
      </c>
      <c r="F122" s="56">
        <v>296.0</v>
      </c>
      <c r="G122" s="27">
        <v>1.25</v>
      </c>
      <c r="H122" s="28">
        <f>D122*G122</f>
        <v>678.75</v>
      </c>
      <c r="I122" s="28">
        <f>H122-D122</f>
        <v>135.75</v>
      </c>
      <c r="J122" s="27"/>
      <c r="K122" s="29">
        <f>H122</f>
        <v>678.75</v>
      </c>
      <c r="L122" s="29">
        <f t="shared" si="72"/>
        <v>369.9514907</v>
      </c>
      <c r="M122" s="29">
        <f>L134*(E122/100000)</f>
        <v>248.9472358</v>
      </c>
      <c r="N122" s="27">
        <f>K122-M122</f>
        <v>429.8027642</v>
      </c>
      <c r="O122" s="42">
        <v>32.0</v>
      </c>
      <c r="P122" s="27">
        <v>48.5</v>
      </c>
      <c r="Q122" s="28">
        <f>N122*P122</f>
        <v>20845.43406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575.0</v>
      </c>
      <c r="E124" s="59">
        <v>340381.0</v>
      </c>
      <c r="F124" s="58">
        <v>168.9</v>
      </c>
      <c r="G124" s="29">
        <v>1.32</v>
      </c>
      <c r="H124" s="28">
        <f>D124*G124</f>
        <v>759</v>
      </c>
      <c r="I124" s="28">
        <f>H124-D124</f>
        <v>184</v>
      </c>
      <c r="J124" s="27"/>
      <c r="K124" s="29">
        <f>SUM(K121:K123)</f>
        <v>759</v>
      </c>
      <c r="L124" s="29">
        <f t="shared" ref="L124:L126" si="73">K124/(E124/100000)</f>
        <v>222.9854193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24.0</v>
      </c>
      <c r="E125" s="57">
        <v>79446.0</v>
      </c>
      <c r="F125" s="56">
        <v>30.2</v>
      </c>
      <c r="G125" s="27"/>
      <c r="H125" s="28"/>
      <c r="I125" s="28"/>
      <c r="J125" s="27">
        <f t="shared" ref="J125:J126" si="74">(0.5/48.7)*I121</f>
        <v>0.4953798768</v>
      </c>
      <c r="K125" s="29">
        <f t="shared" ref="K125:K126" si="75">D125-J125</f>
        <v>23.50462012</v>
      </c>
      <c r="L125" s="29">
        <f t="shared" si="73"/>
        <v>29.58565582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722.0</v>
      </c>
      <c r="E126" s="57">
        <v>1635547.0</v>
      </c>
      <c r="F126" s="56">
        <v>44.1</v>
      </c>
      <c r="G126" s="27"/>
      <c r="H126" s="28"/>
      <c r="I126" s="28"/>
      <c r="J126" s="27">
        <f t="shared" si="74"/>
        <v>1.393737166</v>
      </c>
      <c r="K126" s="29">
        <f t="shared" si="75"/>
        <v>720.6062628</v>
      </c>
      <c r="L126" s="29">
        <f t="shared" si="73"/>
        <v>44.0590373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3.0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3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749.0</v>
      </c>
      <c r="E128" s="59">
        <v>1714993.0</v>
      </c>
      <c r="F128" s="58">
        <v>43.7</v>
      </c>
      <c r="G128" s="29"/>
      <c r="H128" s="28"/>
      <c r="I128" s="28"/>
      <c r="J128" s="27"/>
      <c r="K128" s="29">
        <f>SUM(K125:K127)</f>
        <v>747.110883</v>
      </c>
      <c r="L128" s="29">
        <f t="shared" ref="L128:L130" si="76">K128/(E128/100000)</f>
        <v>43.5634946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76.0</v>
      </c>
      <c r="E129" s="57">
        <v>244278.0</v>
      </c>
      <c r="F129" s="56">
        <v>31.1</v>
      </c>
      <c r="G129" s="27"/>
      <c r="H129" s="28"/>
      <c r="I129" s="28"/>
      <c r="J129" s="27">
        <f t="shared" ref="J129:J130" si="77">(3.6/48.7)*I121</f>
        <v>3.566735113</v>
      </c>
      <c r="K129" s="29">
        <f t="shared" ref="K129:K130" si="78">D129-J129</f>
        <v>72.43326489</v>
      </c>
      <c r="L129" s="29">
        <f t="shared" si="76"/>
        <v>29.65198048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5310.0</v>
      </c>
      <c r="E130" s="57">
        <v>2862385.0</v>
      </c>
      <c r="F130" s="56">
        <v>185.5</v>
      </c>
      <c r="G130" s="27"/>
      <c r="H130" s="28"/>
      <c r="I130" s="28"/>
      <c r="J130" s="27">
        <f t="shared" si="77"/>
        <v>10.0349076</v>
      </c>
      <c r="K130" s="29">
        <f t="shared" si="78"/>
        <v>5299.965092</v>
      </c>
      <c r="L130" s="29">
        <f t="shared" si="76"/>
        <v>185.1590577</v>
      </c>
      <c r="M130" s="29">
        <f>L134*(E130/100000)</f>
        <v>3883.92017</v>
      </c>
      <c r="N130" s="27">
        <f>K130-M130</f>
        <v>1416.044922</v>
      </c>
      <c r="O130" s="42">
        <v>32.0</v>
      </c>
      <c r="P130" s="27">
        <v>48.5</v>
      </c>
      <c r="Q130" s="28">
        <f>N130*P130</f>
        <v>68678.17874</v>
      </c>
    </row>
    <row r="131">
      <c r="A131" s="32"/>
      <c r="B131" s="32"/>
      <c r="C131" s="24" t="s">
        <v>42</v>
      </c>
      <c r="D131" s="56">
        <v>26.0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26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5412.0</v>
      </c>
      <c r="E132" s="59">
        <v>3106663.0</v>
      </c>
      <c r="F132" s="58">
        <v>174.2</v>
      </c>
      <c r="G132" s="29"/>
      <c r="H132" s="28"/>
      <c r="I132" s="28"/>
      <c r="J132" s="27"/>
      <c r="K132" s="29">
        <f>SUM(K129:K131)</f>
        <v>5398.398357</v>
      </c>
      <c r="L132" s="29">
        <f t="shared" ref="L132:L134" si="79">K132/(E132/100000)</f>
        <v>173.7683926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3655.0</v>
      </c>
      <c r="E133" s="57">
        <v>3971126.0</v>
      </c>
      <c r="F133" s="56">
        <v>92.0</v>
      </c>
      <c r="G133" s="27"/>
      <c r="H133" s="28"/>
      <c r="I133" s="28"/>
      <c r="J133" s="27">
        <f t="shared" ref="J133:J134" si="80">(44.6/48.7)*I121</f>
        <v>44.18788501</v>
      </c>
      <c r="K133" s="29">
        <f t="shared" ref="K133:K134" si="81">D133-J133</f>
        <v>3610.812115</v>
      </c>
      <c r="L133" s="29">
        <f t="shared" si="79"/>
        <v>90.92665695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17143.0</v>
      </c>
      <c r="E134" s="57">
        <v>1.2542485E7</v>
      </c>
      <c r="F134" s="56">
        <v>136.7</v>
      </c>
      <c r="G134" s="27"/>
      <c r="H134" s="28"/>
      <c r="I134" s="28"/>
      <c r="J134" s="27">
        <f t="shared" si="80"/>
        <v>124.3213552</v>
      </c>
      <c r="K134" s="29">
        <f t="shared" si="81"/>
        <v>17018.67864</v>
      </c>
      <c r="L134" s="29">
        <f t="shared" si="79"/>
        <v>135.6882519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85.0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85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20883.0</v>
      </c>
      <c r="E136" s="59">
        <v>1.6513611E7</v>
      </c>
      <c r="F136" s="58">
        <v>126.5</v>
      </c>
      <c r="G136" s="29"/>
      <c r="H136" s="28"/>
      <c r="I136" s="28"/>
      <c r="J136" s="27"/>
      <c r="K136" s="29">
        <f>SUM(K133:K135)</f>
        <v>20714.49076</v>
      </c>
      <c r="L136" s="29">
        <f t="shared" ref="L136:L139" si="82">K136/(E136/100000)</f>
        <v>125.4388926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27619.0</v>
      </c>
      <c r="E137" s="59">
        <v>2.1675648E7</v>
      </c>
      <c r="F137" s="58">
        <v>127.4</v>
      </c>
      <c r="G137" s="29"/>
      <c r="H137" s="28"/>
      <c r="I137" s="28"/>
      <c r="J137" s="27"/>
      <c r="K137" s="29">
        <f>SUM(K136,K132,K128,K124)</f>
        <v>27619</v>
      </c>
      <c r="L137" s="29">
        <f t="shared" si="82"/>
        <v>127.4194894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39.0</v>
      </c>
      <c r="E138" s="57">
        <v>145375.0</v>
      </c>
      <c r="F138" s="56">
        <v>26.8</v>
      </c>
      <c r="G138" s="27"/>
      <c r="H138" s="28"/>
      <c r="I138" s="28">
        <f>I141-I139</f>
        <v>54.35</v>
      </c>
      <c r="J138" s="27"/>
      <c r="K138" s="29">
        <f>D138+I138</f>
        <v>93.35</v>
      </c>
      <c r="L138" s="29">
        <f t="shared" si="82"/>
        <v>64.21324162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589.0</v>
      </c>
      <c r="E139" s="57">
        <v>166297.0</v>
      </c>
      <c r="F139" s="56">
        <v>354.2</v>
      </c>
      <c r="G139" s="27">
        <v>1.25</v>
      </c>
      <c r="H139" s="28">
        <f>D139*G139</f>
        <v>736.25</v>
      </c>
      <c r="I139" s="28">
        <f>H139-D139</f>
        <v>147.25</v>
      </c>
      <c r="J139" s="27"/>
      <c r="K139" s="29">
        <f>H139</f>
        <v>736.25</v>
      </c>
      <c r="L139" s="29">
        <f t="shared" si="82"/>
        <v>442.7319795</v>
      </c>
      <c r="M139" s="29">
        <f>L151*(E139/100000)</f>
        <v>272.4535094</v>
      </c>
      <c r="N139" s="27">
        <f>K139-M139</f>
        <v>463.7964906</v>
      </c>
      <c r="O139" s="42">
        <v>37.0</v>
      </c>
      <c r="P139" s="46">
        <v>43.85</v>
      </c>
      <c r="Q139" s="28">
        <f>N139*P139</f>
        <v>20337.47611</v>
      </c>
    </row>
    <row r="140">
      <c r="A140" s="32"/>
      <c r="B140" s="32"/>
      <c r="C140" s="24" t="s">
        <v>42</v>
      </c>
      <c r="D140" s="56">
        <v>2.0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2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630.0</v>
      </c>
      <c r="E141" s="59">
        <v>311672.0</v>
      </c>
      <c r="F141" s="58">
        <v>202.1</v>
      </c>
      <c r="G141" s="29">
        <v>1.32</v>
      </c>
      <c r="H141" s="28">
        <f>D141*G141</f>
        <v>831.6</v>
      </c>
      <c r="I141" s="28">
        <f>H141-D141</f>
        <v>201.6</v>
      </c>
      <c r="J141" s="27"/>
      <c r="K141" s="29">
        <f>SUM(K138:K140)</f>
        <v>831.6</v>
      </c>
      <c r="L141" s="29">
        <f t="shared" ref="L141:L143" si="83">K141/(E141/100000)</f>
        <v>266.8189635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35.0</v>
      </c>
      <c r="E142" s="57">
        <v>73020.0</v>
      </c>
      <c r="F142" s="56">
        <v>47.9</v>
      </c>
      <c r="G142" s="27"/>
      <c r="H142" s="28"/>
      <c r="I142" s="28"/>
      <c r="J142" s="27">
        <f t="shared" ref="J142:J143" si="84">(0.5/48.7)*I138</f>
        <v>0.5580082136</v>
      </c>
      <c r="K142" s="29">
        <f t="shared" ref="K142:K143" si="85">D142-J142</f>
        <v>34.44199179</v>
      </c>
      <c r="L142" s="29">
        <f t="shared" si="83"/>
        <v>47.16788796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824.0</v>
      </c>
      <c r="E143" s="57">
        <v>1526274.0</v>
      </c>
      <c r="F143" s="56">
        <v>54.0</v>
      </c>
      <c r="G143" s="27"/>
      <c r="H143" s="28"/>
      <c r="I143" s="28"/>
      <c r="J143" s="27">
        <f t="shared" si="84"/>
        <v>1.511806982</v>
      </c>
      <c r="K143" s="29">
        <f t="shared" si="85"/>
        <v>822.488193</v>
      </c>
      <c r="L143" s="29">
        <f t="shared" si="83"/>
        <v>53.88863291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3.0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3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862.0</v>
      </c>
      <c r="E145" s="59">
        <v>1599294.0</v>
      </c>
      <c r="F145" s="58">
        <v>53.9</v>
      </c>
      <c r="G145" s="29"/>
      <c r="H145" s="28"/>
      <c r="I145" s="28"/>
      <c r="J145" s="27"/>
      <c r="K145" s="29">
        <f>SUM(K142:K144)</f>
        <v>859.9301848</v>
      </c>
      <c r="L145" s="29">
        <f t="shared" ref="L145:L147" si="86">K145/(E145/100000)</f>
        <v>53.76936228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73.0</v>
      </c>
      <c r="E146" s="57">
        <v>222356.0</v>
      </c>
      <c r="F146" s="56">
        <v>32.8</v>
      </c>
      <c r="G146" s="27"/>
      <c r="H146" s="28"/>
      <c r="I146" s="28"/>
      <c r="J146" s="27">
        <f t="shared" ref="J146:J147" si="87">(3.6/48.7)*I138</f>
        <v>4.017659138</v>
      </c>
      <c r="K146" s="29">
        <f t="shared" ref="K146:K147" si="88">D146-J146</f>
        <v>68.98234086</v>
      </c>
      <c r="L146" s="29">
        <f t="shared" si="86"/>
        <v>31.02337731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6273.0</v>
      </c>
      <c r="E147" s="57">
        <v>2684835.0</v>
      </c>
      <c r="F147" s="56">
        <v>233.6</v>
      </c>
      <c r="G147" s="27"/>
      <c r="H147" s="28"/>
      <c r="I147" s="28"/>
      <c r="J147" s="27">
        <f t="shared" si="87"/>
        <v>10.88501027</v>
      </c>
      <c r="K147" s="29">
        <f t="shared" si="88"/>
        <v>6262.11499</v>
      </c>
      <c r="L147" s="29">
        <f t="shared" si="86"/>
        <v>233.2402174</v>
      </c>
      <c r="M147" s="29">
        <f>L151*(E147/100000)</f>
        <v>4398.712652</v>
      </c>
      <c r="N147" s="27">
        <f>K147-M147</f>
        <v>1863.402337</v>
      </c>
      <c r="O147" s="42">
        <v>37.0</v>
      </c>
      <c r="P147" s="46">
        <v>43.85</v>
      </c>
      <c r="Q147" s="28">
        <f>N147*P147</f>
        <v>81710.1925</v>
      </c>
    </row>
    <row r="148">
      <c r="A148" s="32"/>
      <c r="B148" s="32"/>
      <c r="C148" s="24" t="s">
        <v>42</v>
      </c>
      <c r="D148" s="56">
        <v>37.0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37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6383.0</v>
      </c>
      <c r="E149" s="59">
        <v>2907191.0</v>
      </c>
      <c r="F149" s="58">
        <v>219.6</v>
      </c>
      <c r="G149" s="29"/>
      <c r="H149" s="28"/>
      <c r="I149" s="28"/>
      <c r="J149" s="27"/>
      <c r="K149" s="29">
        <f>SUM(K146:K148)</f>
        <v>6368.097331</v>
      </c>
      <c r="L149" s="29">
        <f t="shared" ref="L149:L151" si="89">K149/(E149/100000)</f>
        <v>219.0464036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4055.0</v>
      </c>
      <c r="E150" s="57">
        <v>3802475.0</v>
      </c>
      <c r="F150" s="56">
        <v>106.6</v>
      </c>
      <c r="G150" s="27"/>
      <c r="H150" s="28"/>
      <c r="I150" s="28"/>
      <c r="J150" s="27">
        <f t="shared" ref="J150:J151" si="90">(44.6/48.7)*I138</f>
        <v>49.77433265</v>
      </c>
      <c r="K150" s="29">
        <f t="shared" ref="K150:K151" si="91">D150-J150</f>
        <v>4005.225667</v>
      </c>
      <c r="L150" s="29">
        <f t="shared" si="89"/>
        <v>105.332071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19392.0</v>
      </c>
      <c r="E151" s="57">
        <v>1.1753953E7</v>
      </c>
      <c r="F151" s="56">
        <v>165.0</v>
      </c>
      <c r="G151" s="27"/>
      <c r="H151" s="28"/>
      <c r="I151" s="28"/>
      <c r="J151" s="27">
        <f t="shared" si="90"/>
        <v>134.8531828</v>
      </c>
      <c r="K151" s="29">
        <f t="shared" si="91"/>
        <v>19257.14682</v>
      </c>
      <c r="L151" s="29">
        <f t="shared" si="89"/>
        <v>163.8354928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95.0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95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23542.0</v>
      </c>
      <c r="E153" s="59">
        <v>1.5556428E7</v>
      </c>
      <c r="F153" s="58">
        <v>151.3</v>
      </c>
      <c r="G153" s="29"/>
      <c r="H153" s="28"/>
      <c r="I153" s="28"/>
      <c r="J153" s="27"/>
      <c r="K153" s="29">
        <f>SUM(K150:K152)</f>
        <v>23357.37248</v>
      </c>
      <c r="L153" s="29">
        <f t="shared" ref="L153:L156" si="92">K153/(E153/100000)</f>
        <v>150.1461163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31417.0</v>
      </c>
      <c r="E154" s="59">
        <v>2.0374585E7</v>
      </c>
      <c r="F154" s="58">
        <v>154.2</v>
      </c>
      <c r="G154" s="29"/>
      <c r="H154" s="28"/>
      <c r="I154" s="28"/>
      <c r="J154" s="27"/>
      <c r="K154" s="29">
        <f>SUM(K153,K149,K145,K141)</f>
        <v>31417</v>
      </c>
      <c r="L154" s="29">
        <f t="shared" si="92"/>
        <v>154.1970057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45.0</v>
      </c>
      <c r="E155" s="57">
        <v>129580.0</v>
      </c>
      <c r="F155" s="56">
        <v>34.7</v>
      </c>
      <c r="G155" s="27"/>
      <c r="H155" s="28"/>
      <c r="I155" s="28">
        <f>I158-I156</f>
        <v>63.2</v>
      </c>
      <c r="J155" s="27"/>
      <c r="K155" s="29">
        <f>D155+I155</f>
        <v>108.2</v>
      </c>
      <c r="L155" s="29">
        <f t="shared" si="92"/>
        <v>83.50054021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688.0</v>
      </c>
      <c r="E156" s="57">
        <v>159991.0</v>
      </c>
      <c r="F156" s="56">
        <v>430.0</v>
      </c>
      <c r="G156" s="27">
        <v>1.25</v>
      </c>
      <c r="H156" s="28">
        <f>D156*G156</f>
        <v>860</v>
      </c>
      <c r="I156" s="28">
        <f>H156-D156</f>
        <v>172</v>
      </c>
      <c r="J156" s="27"/>
      <c r="K156" s="29">
        <f>H156</f>
        <v>860</v>
      </c>
      <c r="L156" s="29">
        <f t="shared" si="92"/>
        <v>537.5302361</v>
      </c>
      <c r="M156" s="29">
        <f>L168*(E156/100000)</f>
        <v>347.9522826</v>
      </c>
      <c r="N156" s="27">
        <f>K156-M156</f>
        <v>512.0477174</v>
      </c>
      <c r="O156" s="42">
        <v>42.0</v>
      </c>
      <c r="P156" s="46">
        <v>39.15</v>
      </c>
      <c r="Q156" s="28">
        <f>N156*P156</f>
        <v>20046.66814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735.0</v>
      </c>
      <c r="E158" s="59">
        <v>289571.0</v>
      </c>
      <c r="F158" s="58">
        <v>253.8</v>
      </c>
      <c r="G158" s="29">
        <v>1.32</v>
      </c>
      <c r="H158" s="28">
        <f>D158*G158</f>
        <v>970.2</v>
      </c>
      <c r="I158" s="28">
        <f>H158-D158</f>
        <v>235.2</v>
      </c>
      <c r="J158" s="27"/>
      <c r="K158" s="29">
        <f>SUM(K155:K157)</f>
        <v>970.2</v>
      </c>
      <c r="L158" s="29">
        <f t="shared" ref="L158:L160" si="93">K158/(E158/100000)</f>
        <v>335.0473632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24.0</v>
      </c>
      <c r="E159" s="57">
        <v>60970.0</v>
      </c>
      <c r="F159" s="56">
        <v>39.4</v>
      </c>
      <c r="G159" s="27"/>
      <c r="H159" s="28"/>
      <c r="I159" s="28"/>
      <c r="J159" s="27">
        <f t="shared" ref="J159:J160" si="94">(0.5/48.7)*I155</f>
        <v>0.6488706366</v>
      </c>
      <c r="K159" s="29">
        <f t="shared" ref="K159:K160" si="95">D159-J159</f>
        <v>23.35112936</v>
      </c>
      <c r="L159" s="29">
        <f t="shared" si="93"/>
        <v>38.2993757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1223.0</v>
      </c>
      <c r="E160" s="57">
        <v>1513862.0</v>
      </c>
      <c r="F160" s="56">
        <v>80.8</v>
      </c>
      <c r="G160" s="27"/>
      <c r="H160" s="28"/>
      <c r="I160" s="28"/>
      <c r="J160" s="27">
        <f t="shared" si="94"/>
        <v>1.765913758</v>
      </c>
      <c r="K160" s="29">
        <f t="shared" si="95"/>
        <v>1221.234086</v>
      </c>
      <c r="L160" s="29">
        <f t="shared" si="93"/>
        <v>80.67010641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11.0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11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1258.0</v>
      </c>
      <c r="E162" s="59">
        <v>1574832.0</v>
      </c>
      <c r="F162" s="58">
        <v>79.9</v>
      </c>
      <c r="G162" s="29"/>
      <c r="H162" s="28"/>
      <c r="I162" s="28"/>
      <c r="J162" s="27"/>
      <c r="K162" s="29">
        <f>SUM(K159:K161)</f>
        <v>1255.585216</v>
      </c>
      <c r="L162" s="29">
        <f t="shared" ref="L162:L164" si="96">K162/(E162/100000)</f>
        <v>79.72820057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86.0</v>
      </c>
      <c r="E163" s="57">
        <v>183037.0</v>
      </c>
      <c r="F163" s="56">
        <v>47.0</v>
      </c>
      <c r="G163" s="27"/>
      <c r="H163" s="28"/>
      <c r="I163" s="28"/>
      <c r="J163" s="27">
        <f t="shared" ref="J163:J164" si="97">(3.6/48.7)*I155</f>
        <v>4.671868583</v>
      </c>
      <c r="K163" s="29">
        <f t="shared" ref="K163:K164" si="98">D163-J163</f>
        <v>81.32813142</v>
      </c>
      <c r="L163" s="29">
        <f t="shared" si="96"/>
        <v>44.43261822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8029.0</v>
      </c>
      <c r="E164" s="57">
        <v>2613588.0</v>
      </c>
      <c r="F164" s="56">
        <v>307.2</v>
      </c>
      <c r="G164" s="27"/>
      <c r="H164" s="28"/>
      <c r="I164" s="28"/>
      <c r="J164" s="27">
        <f t="shared" si="97"/>
        <v>12.71457906</v>
      </c>
      <c r="K164" s="29">
        <f t="shared" si="98"/>
        <v>8016.285421</v>
      </c>
      <c r="L164" s="29">
        <f t="shared" si="96"/>
        <v>306.7157265</v>
      </c>
      <c r="M164" s="29">
        <f>L168*(E164/100000)</f>
        <v>5684.09417</v>
      </c>
      <c r="N164" s="27">
        <f>K164-M164</f>
        <v>2332.191251</v>
      </c>
      <c r="O164" s="42">
        <v>42.0</v>
      </c>
      <c r="P164" s="46">
        <v>39.15</v>
      </c>
      <c r="Q164" s="28">
        <f>N164*P164</f>
        <v>91305.28747</v>
      </c>
    </row>
    <row r="165">
      <c r="A165" s="32"/>
      <c r="B165" s="32"/>
      <c r="C165" s="24" t="s">
        <v>42</v>
      </c>
      <c r="D165" s="56">
        <v>48.0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48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8163.0</v>
      </c>
      <c r="E166" s="59">
        <v>2796625.0</v>
      </c>
      <c r="F166" s="58">
        <v>291.9</v>
      </c>
      <c r="G166" s="29"/>
      <c r="H166" s="28"/>
      <c r="I166" s="28"/>
      <c r="J166" s="27"/>
      <c r="K166" s="29">
        <f>SUM(K163:K165)</f>
        <v>8145.613552</v>
      </c>
      <c r="L166" s="29">
        <f t="shared" ref="L166:L168" si="99">K166/(E166/100000)</f>
        <v>291.2658491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5133.0</v>
      </c>
      <c r="E167" s="57">
        <v>3558956.0</v>
      </c>
      <c r="F167" s="56">
        <v>144.2</v>
      </c>
      <c r="G167" s="27"/>
      <c r="H167" s="28"/>
      <c r="I167" s="28"/>
      <c r="J167" s="27">
        <f t="shared" ref="J167:J168" si="100">(44.6/48.7)*I155</f>
        <v>57.87926078</v>
      </c>
      <c r="K167" s="29">
        <f t="shared" ref="K167:K168" si="101">D167-J167</f>
        <v>5075.120739</v>
      </c>
      <c r="L167" s="29">
        <f t="shared" si="99"/>
        <v>142.6013904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26245.0</v>
      </c>
      <c r="E168" s="57">
        <v>1.1995214E7</v>
      </c>
      <c r="F168" s="56">
        <v>218.8</v>
      </c>
      <c r="G168" s="27"/>
      <c r="H168" s="28"/>
      <c r="I168" s="28"/>
      <c r="J168" s="27">
        <f t="shared" si="100"/>
        <v>157.5195072</v>
      </c>
      <c r="K168" s="29">
        <f t="shared" si="101"/>
        <v>26087.48049</v>
      </c>
      <c r="L168" s="29">
        <f t="shared" si="99"/>
        <v>217.48241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137.0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137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31515.0</v>
      </c>
      <c r="E170" s="59">
        <v>1.555417E7</v>
      </c>
      <c r="F170" s="58">
        <v>202.6</v>
      </c>
      <c r="G170" s="29"/>
      <c r="H170" s="28"/>
      <c r="I170" s="28"/>
      <c r="J170" s="27"/>
      <c r="K170" s="29">
        <f>SUM(K167:K169)</f>
        <v>31299.60123</v>
      </c>
      <c r="L170" s="29">
        <f t="shared" ref="L170:L173" si="102">K170/(E170/100000)</f>
        <v>201.229646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41671.0</v>
      </c>
      <c r="E171" s="59">
        <v>2.0215198E7</v>
      </c>
      <c r="F171" s="58">
        <v>206.1</v>
      </c>
      <c r="G171" s="29"/>
      <c r="H171" s="28"/>
      <c r="I171" s="28"/>
      <c r="J171" s="27"/>
      <c r="K171" s="29">
        <f>SUM(K170,K166,K162,K158)</f>
        <v>41671</v>
      </c>
      <c r="L171" s="29">
        <f t="shared" si="102"/>
        <v>206.1369866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44.0</v>
      </c>
      <c r="E172" s="57">
        <v>112810.0</v>
      </c>
      <c r="F172" s="56">
        <v>39.0</v>
      </c>
      <c r="G172" s="27"/>
      <c r="H172" s="28"/>
      <c r="I172" s="28">
        <f>I175-I173</f>
        <v>124.14</v>
      </c>
      <c r="J172" s="27"/>
      <c r="K172" s="29">
        <f>D172+I172</f>
        <v>168.14</v>
      </c>
      <c r="L172" s="29">
        <f t="shared" si="102"/>
        <v>149.0470703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997.0</v>
      </c>
      <c r="E173" s="57">
        <v>163596.0</v>
      </c>
      <c r="F173" s="56">
        <v>609.4</v>
      </c>
      <c r="G173" s="27">
        <v>1.42</v>
      </c>
      <c r="H173" s="28">
        <f>D173*G173</f>
        <v>1415.74</v>
      </c>
      <c r="I173" s="28">
        <f>H173-D173</f>
        <v>418.74</v>
      </c>
      <c r="J173" s="27"/>
      <c r="K173" s="29">
        <f>H173</f>
        <v>1415.74</v>
      </c>
      <c r="L173" s="29">
        <f t="shared" si="102"/>
        <v>865.3879068</v>
      </c>
      <c r="M173" s="29">
        <f>L185*(E172/100000)</f>
        <v>357.8952777</v>
      </c>
      <c r="N173" s="27">
        <f>K173-M173</f>
        <v>1057.844722</v>
      </c>
      <c r="O173" s="42">
        <v>47.0</v>
      </c>
      <c r="P173" s="46">
        <v>34.65</v>
      </c>
      <c r="Q173" s="28">
        <f>N173*P173</f>
        <v>36654.31963</v>
      </c>
    </row>
    <row r="174">
      <c r="A174" s="32"/>
      <c r="B174" s="32"/>
      <c r="C174" s="24" t="s">
        <v>42</v>
      </c>
      <c r="D174" s="56">
        <v>3.0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3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1044.0</v>
      </c>
      <c r="E175" s="59">
        <v>276406.0</v>
      </c>
      <c r="F175" s="58">
        <v>377.7</v>
      </c>
      <c r="G175" s="29">
        <v>1.52</v>
      </c>
      <c r="H175" s="28">
        <f>D175*G175</f>
        <v>1586.88</v>
      </c>
      <c r="I175" s="28">
        <f>H175-D175</f>
        <v>542.88</v>
      </c>
      <c r="J175" s="27"/>
      <c r="K175" s="29">
        <f>SUM(K172:K174)</f>
        <v>1586.88</v>
      </c>
      <c r="L175" s="29">
        <f t="shared" ref="L175:L177" si="103">K175/(E175/100000)</f>
        <v>574.1119947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53.0</v>
      </c>
      <c r="E176" s="57">
        <v>52639.0</v>
      </c>
      <c r="F176" s="56">
        <v>100.7</v>
      </c>
      <c r="G176" s="27"/>
      <c r="H176" s="28"/>
      <c r="I176" s="28"/>
      <c r="J176" s="27">
        <f t="shared" ref="J176:J177" si="104">(0.5/48.7)*I172</f>
        <v>1.274537988</v>
      </c>
      <c r="K176" s="29">
        <f t="shared" ref="K176:K177" si="105">D176-J176</f>
        <v>51.72546201</v>
      </c>
      <c r="L176" s="29">
        <f t="shared" si="103"/>
        <v>98.26452253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1763.0</v>
      </c>
      <c r="E177" s="57">
        <v>1341373.0</v>
      </c>
      <c r="F177" s="56">
        <v>131.4</v>
      </c>
      <c r="G177" s="27"/>
      <c r="H177" s="28"/>
      <c r="I177" s="28"/>
      <c r="J177" s="27">
        <f t="shared" si="104"/>
        <v>4.299178645</v>
      </c>
      <c r="K177" s="29">
        <f t="shared" si="105"/>
        <v>1758.700821</v>
      </c>
      <c r="L177" s="29">
        <f t="shared" si="103"/>
        <v>131.1119891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18.0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18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1834.0</v>
      </c>
      <c r="E179" s="59">
        <v>1394012.0</v>
      </c>
      <c r="F179" s="58">
        <v>131.6</v>
      </c>
      <c r="G179" s="29"/>
      <c r="H179" s="28"/>
      <c r="I179" s="28"/>
      <c r="J179" s="27"/>
      <c r="K179" s="29">
        <f>SUM(K176:K178)</f>
        <v>1828.426283</v>
      </c>
      <c r="L179" s="29">
        <f t="shared" ref="L179:L181" si="106">K179/(E179/100000)</f>
        <v>131.1628798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82.0</v>
      </c>
      <c r="E180" s="57">
        <v>160050.0</v>
      </c>
      <c r="F180" s="56">
        <v>51.2</v>
      </c>
      <c r="G180" s="27"/>
      <c r="H180" s="28"/>
      <c r="I180" s="28"/>
      <c r="J180" s="27">
        <f t="shared" ref="J180:J181" si="107">(3.6/48.7)*I172</f>
        <v>9.176673511</v>
      </c>
      <c r="K180" s="29">
        <f t="shared" ref="K180:K181" si="108">D180-J180</f>
        <v>72.82332649</v>
      </c>
      <c r="L180" s="29">
        <f t="shared" si="106"/>
        <v>45.50036019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11774.0</v>
      </c>
      <c r="E181" s="57">
        <v>2636569.0</v>
      </c>
      <c r="F181" s="56">
        <v>446.6</v>
      </c>
      <c r="G181" s="27"/>
      <c r="H181" s="28"/>
      <c r="I181" s="28"/>
      <c r="J181" s="27">
        <f t="shared" si="107"/>
        <v>30.95408624</v>
      </c>
      <c r="K181" s="29">
        <f t="shared" si="108"/>
        <v>11743.04591</v>
      </c>
      <c r="L181" s="29">
        <f t="shared" si="106"/>
        <v>445.391185</v>
      </c>
      <c r="M181" s="29">
        <f>L185*(E181/100000)</f>
        <v>8364.644928</v>
      </c>
      <c r="N181" s="27">
        <f>K181-M181</f>
        <v>3378.400985</v>
      </c>
      <c r="O181" s="42">
        <v>47.0</v>
      </c>
      <c r="P181" s="46">
        <v>34.65</v>
      </c>
      <c r="Q181" s="28">
        <f>N181*P181</f>
        <v>117061.5941</v>
      </c>
    </row>
    <row r="182">
      <c r="A182" s="32"/>
      <c r="B182" s="32"/>
      <c r="C182" s="24" t="s">
        <v>42</v>
      </c>
      <c r="D182" s="56">
        <v>75.0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75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11931.0</v>
      </c>
      <c r="E183" s="59">
        <v>2796619.0</v>
      </c>
      <c r="F183" s="58">
        <v>426.6</v>
      </c>
      <c r="G183" s="29"/>
      <c r="H183" s="28"/>
      <c r="I183" s="28"/>
      <c r="J183" s="27"/>
      <c r="K183" s="29">
        <f>SUM(K180:K182)</f>
        <v>11890.86924</v>
      </c>
      <c r="L183" s="29">
        <f t="shared" ref="L183:L185" si="109">K183/(E183/100000)</f>
        <v>425.1873151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6980.0</v>
      </c>
      <c r="E184" s="57">
        <v>3169829.0</v>
      </c>
      <c r="F184" s="56">
        <v>220.2</v>
      </c>
      <c r="G184" s="27"/>
      <c r="H184" s="28"/>
      <c r="I184" s="28"/>
      <c r="J184" s="27">
        <f t="shared" ref="J184:J185" si="110">(44.6/48.7)*I172</f>
        <v>113.6887885</v>
      </c>
      <c r="K184" s="29">
        <f t="shared" ref="K184:K185" si="111">D184-J184</f>
        <v>6866.311211</v>
      </c>
      <c r="L184" s="29">
        <f t="shared" si="109"/>
        <v>216.6145622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42315.0</v>
      </c>
      <c r="E185" s="57">
        <v>1.3216978E7</v>
      </c>
      <c r="F185" s="56">
        <v>320.2</v>
      </c>
      <c r="G185" s="27"/>
      <c r="H185" s="28"/>
      <c r="I185" s="28"/>
      <c r="J185" s="27">
        <f t="shared" si="110"/>
        <v>383.4867351</v>
      </c>
      <c r="K185" s="29">
        <f t="shared" si="111"/>
        <v>41931.51326</v>
      </c>
      <c r="L185" s="29">
        <f t="shared" si="109"/>
        <v>317.2549222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273.0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273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49568.0</v>
      </c>
      <c r="E187" s="59">
        <v>1.6386807E7</v>
      </c>
      <c r="F187" s="58">
        <v>302.5</v>
      </c>
      <c r="G187" s="29"/>
      <c r="H187" s="28"/>
      <c r="I187" s="28"/>
      <c r="J187" s="27"/>
      <c r="K187" s="29">
        <f>SUM(K184:K186)</f>
        <v>49070.82448</v>
      </c>
      <c r="L187" s="29">
        <f t="shared" ref="L187:L190" si="112">K187/(E187/100000)</f>
        <v>299.4532399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64377.0</v>
      </c>
      <c r="E188" s="59">
        <v>2.0853844E7</v>
      </c>
      <c r="F188" s="58">
        <v>308.7</v>
      </c>
      <c r="G188" s="29"/>
      <c r="H188" s="28"/>
      <c r="I188" s="28"/>
      <c r="J188" s="27"/>
      <c r="K188" s="29">
        <f>SUM(K187,K183,K179,K175)</f>
        <v>64377</v>
      </c>
      <c r="L188" s="29">
        <f t="shared" si="112"/>
        <v>308.7056756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65.0</v>
      </c>
      <c r="E189" s="57">
        <v>96938.0</v>
      </c>
      <c r="F189" s="56">
        <v>67.1</v>
      </c>
      <c r="G189" s="27"/>
      <c r="H189" s="28"/>
      <c r="I189" s="28">
        <f>I192-I190</f>
        <v>173.2</v>
      </c>
      <c r="J189" s="27"/>
      <c r="K189" s="29">
        <f>D189+I189</f>
        <v>238.2</v>
      </c>
      <c r="L189" s="29">
        <f t="shared" si="112"/>
        <v>245.7240711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1368.0</v>
      </c>
      <c r="E190" s="57">
        <v>179969.0</v>
      </c>
      <c r="F190" s="56">
        <v>760.1</v>
      </c>
      <c r="G190" s="27">
        <v>1.42</v>
      </c>
      <c r="H190" s="28">
        <f>D190*G190</f>
        <v>1942.56</v>
      </c>
      <c r="I190" s="28">
        <f>H190-D190</f>
        <v>574.56</v>
      </c>
      <c r="J190" s="27"/>
      <c r="K190" s="29">
        <f>H190</f>
        <v>1942.56</v>
      </c>
      <c r="L190" s="29">
        <f t="shared" si="112"/>
        <v>1079.385894</v>
      </c>
      <c r="M190" s="29">
        <f>L202*(E190/100000)</f>
        <v>901.1936535</v>
      </c>
      <c r="N190" s="27">
        <f>K190-M190</f>
        <v>1041.366347</v>
      </c>
      <c r="O190" s="42">
        <v>52.0</v>
      </c>
      <c r="P190" s="46">
        <v>30.25</v>
      </c>
      <c r="Q190" s="28">
        <f>N190*P190</f>
        <v>31501.33198</v>
      </c>
    </row>
    <row r="191">
      <c r="A191" s="32"/>
      <c r="B191" s="32"/>
      <c r="C191" s="24" t="s">
        <v>42</v>
      </c>
      <c r="D191" s="56">
        <v>5.0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5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1438.0</v>
      </c>
      <c r="E192" s="59">
        <v>276907.0</v>
      </c>
      <c r="F192" s="58">
        <v>519.3</v>
      </c>
      <c r="G192" s="29">
        <v>1.52</v>
      </c>
      <c r="H192" s="28">
        <f>D192*G192</f>
        <v>2185.76</v>
      </c>
      <c r="I192" s="28">
        <f>H192-D192</f>
        <v>747.76</v>
      </c>
      <c r="J192" s="27"/>
      <c r="K192" s="29">
        <f>SUM(K189:K191)</f>
        <v>2185.76</v>
      </c>
      <c r="L192" s="29">
        <f t="shared" ref="L192:L194" si="113">K192/(E192/100000)</f>
        <v>789.3480483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63.0</v>
      </c>
      <c r="E193" s="57">
        <v>44442.0</v>
      </c>
      <c r="F193" s="56">
        <v>141.8</v>
      </c>
      <c r="G193" s="27"/>
      <c r="H193" s="28"/>
      <c r="I193" s="28"/>
      <c r="J193" s="27">
        <f t="shared" ref="J193:J194" si="114">(0.5/48.7)*I189</f>
        <v>1.778234086</v>
      </c>
      <c r="K193" s="29">
        <f t="shared" ref="K193:K194" si="115">D193-J193</f>
        <v>61.22176591</v>
      </c>
      <c r="L193" s="29">
        <f t="shared" si="113"/>
        <v>137.7565499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2449.0</v>
      </c>
      <c r="E194" s="57">
        <v>1226516.0</v>
      </c>
      <c r="F194" s="56">
        <v>199.7</v>
      </c>
      <c r="G194" s="27"/>
      <c r="H194" s="28"/>
      <c r="I194" s="28"/>
      <c r="J194" s="27">
        <f t="shared" si="114"/>
        <v>5.898973306</v>
      </c>
      <c r="K194" s="29">
        <f t="shared" si="115"/>
        <v>2443.101027</v>
      </c>
      <c r="L194" s="29">
        <f t="shared" si="113"/>
        <v>199.1903103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24.0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24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2536.0</v>
      </c>
      <c r="E196" s="59">
        <v>1270958.0</v>
      </c>
      <c r="F196" s="58">
        <v>199.5</v>
      </c>
      <c r="G196" s="29"/>
      <c r="H196" s="28"/>
      <c r="I196" s="28"/>
      <c r="J196" s="27"/>
      <c r="K196" s="29">
        <f>SUM(K193:K195)</f>
        <v>2528.322793</v>
      </c>
      <c r="L196" s="29">
        <f t="shared" ref="L196:L198" si="116">K196/(E196/100000)</f>
        <v>198.9304755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162.0</v>
      </c>
      <c r="E197" s="57">
        <v>140248.0</v>
      </c>
      <c r="F197" s="56">
        <v>115.5</v>
      </c>
      <c r="G197" s="27"/>
      <c r="H197" s="28"/>
      <c r="I197" s="28"/>
      <c r="J197" s="27">
        <f t="shared" ref="J197:J198" si="117">(3.6/48.7)*I189</f>
        <v>12.80328542</v>
      </c>
      <c r="K197" s="29">
        <f t="shared" ref="K197:K198" si="118">D197-J197</f>
        <v>149.1967146</v>
      </c>
      <c r="L197" s="29">
        <f t="shared" si="116"/>
        <v>106.3806361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19398.0</v>
      </c>
      <c r="E198" s="57">
        <v>2758755.0</v>
      </c>
      <c r="F198" s="56">
        <v>703.1</v>
      </c>
      <c r="G198" s="27"/>
      <c r="H198" s="28"/>
      <c r="I198" s="28"/>
      <c r="J198" s="27">
        <f t="shared" si="117"/>
        <v>42.4726078</v>
      </c>
      <c r="K198" s="29">
        <f t="shared" si="118"/>
        <v>19355.52739</v>
      </c>
      <c r="L198" s="29">
        <f t="shared" si="116"/>
        <v>701.6037086</v>
      </c>
      <c r="M198" s="29">
        <f>L202*(E198/100000)</f>
        <v>13814.44859</v>
      </c>
      <c r="N198" s="27">
        <f>K198-M198</f>
        <v>5541.078807</v>
      </c>
      <c r="O198" s="42">
        <v>52.0</v>
      </c>
      <c r="P198" s="46">
        <v>30.25</v>
      </c>
      <c r="Q198" s="28">
        <f>N198*P198</f>
        <v>167617.6339</v>
      </c>
    </row>
    <row r="199">
      <c r="A199" s="32"/>
      <c r="B199" s="32"/>
      <c r="C199" s="24" t="s">
        <v>42</v>
      </c>
      <c r="D199" s="56">
        <v>147.0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147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19707.0</v>
      </c>
      <c r="E200" s="59">
        <v>2899003.0</v>
      </c>
      <c r="F200" s="58">
        <v>679.8</v>
      </c>
      <c r="G200" s="29"/>
      <c r="H200" s="28"/>
      <c r="I200" s="28"/>
      <c r="J200" s="27"/>
      <c r="K200" s="29">
        <f>SUM(K197:K199)</f>
        <v>19651.72411</v>
      </c>
      <c r="L200" s="29">
        <f t="shared" ref="L200:L202" si="119">K200/(E200/100000)</f>
        <v>677.8787089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9740.0</v>
      </c>
      <c r="E201" s="57">
        <v>2762755.0</v>
      </c>
      <c r="F201" s="56">
        <v>352.5</v>
      </c>
      <c r="G201" s="27"/>
      <c r="H201" s="28"/>
      <c r="I201" s="28"/>
      <c r="J201" s="27">
        <f t="shared" ref="J201:J202" si="120">(44.6/48.7)*I189</f>
        <v>158.6184805</v>
      </c>
      <c r="K201" s="29">
        <f t="shared" ref="K201:K202" si="121">D201-J201</f>
        <v>9581.38152</v>
      </c>
      <c r="L201" s="29">
        <f t="shared" si="119"/>
        <v>346.8053273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76263.0</v>
      </c>
      <c r="E202" s="57">
        <v>1.5124694E7</v>
      </c>
      <c r="F202" s="56">
        <v>504.2</v>
      </c>
      <c r="G202" s="27"/>
      <c r="H202" s="28"/>
      <c r="I202" s="28"/>
      <c r="J202" s="27">
        <f t="shared" si="120"/>
        <v>526.1884189</v>
      </c>
      <c r="K202" s="29">
        <f t="shared" si="121"/>
        <v>75736.81158</v>
      </c>
      <c r="L202" s="29">
        <f t="shared" si="119"/>
        <v>500.749381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433.0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433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86436.0</v>
      </c>
      <c r="E204" s="59">
        <v>1.7887449E7</v>
      </c>
      <c r="F204" s="58">
        <v>483.2</v>
      </c>
      <c r="G204" s="29"/>
      <c r="H204" s="28"/>
      <c r="I204" s="28"/>
      <c r="J204" s="27"/>
      <c r="K204" s="29">
        <f>SUM(K201:K203)</f>
        <v>85751.1931</v>
      </c>
      <c r="L204" s="29">
        <f t="shared" ref="L204:L207" si="122">K204/(E204/100000)</f>
        <v>479.3930823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110117.0</v>
      </c>
      <c r="E205" s="59">
        <v>2.2334317E7</v>
      </c>
      <c r="F205" s="58">
        <v>493.0</v>
      </c>
      <c r="G205" s="29"/>
      <c r="H205" s="28"/>
      <c r="I205" s="28"/>
      <c r="J205" s="27"/>
      <c r="K205" s="29">
        <f>SUM(K204,K200,K196,K192)</f>
        <v>110117</v>
      </c>
      <c r="L205" s="29">
        <f t="shared" si="122"/>
        <v>493.0394782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70.0</v>
      </c>
      <c r="E206" s="57">
        <v>76675.0</v>
      </c>
      <c r="F206" s="56">
        <v>91.3</v>
      </c>
      <c r="G206" s="27"/>
      <c r="H206" s="28"/>
      <c r="I206" s="28">
        <f>I209-I207</f>
        <v>191.68</v>
      </c>
      <c r="J206" s="27"/>
      <c r="K206" s="29">
        <f>D206+I206</f>
        <v>261.68</v>
      </c>
      <c r="L206" s="29">
        <f t="shared" si="122"/>
        <v>341.284643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1628.0</v>
      </c>
      <c r="E207" s="57">
        <v>170182.0</v>
      </c>
      <c r="F207" s="56">
        <v>956.6</v>
      </c>
      <c r="G207" s="27">
        <v>1.28</v>
      </c>
      <c r="H207" s="28">
        <f>D207*G207</f>
        <v>2083.84</v>
      </c>
      <c r="I207" s="28">
        <f>H207-D207</f>
        <v>455.84</v>
      </c>
      <c r="J207" s="27"/>
      <c r="K207" s="29">
        <f>H207</f>
        <v>2083.84</v>
      </c>
      <c r="L207" s="29">
        <f t="shared" si="122"/>
        <v>1224.477324</v>
      </c>
      <c r="M207" s="29">
        <f>L219*(E207/100000)</f>
        <v>1242.871514</v>
      </c>
      <c r="N207" s="27">
        <f>K207-M207</f>
        <v>840.9684856</v>
      </c>
      <c r="O207" s="42">
        <v>57.0</v>
      </c>
      <c r="P207" s="46">
        <v>26.0</v>
      </c>
      <c r="Q207" s="28">
        <f>N207*P207</f>
        <v>21865.18063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1704.0</v>
      </c>
      <c r="E209" s="59">
        <v>246857.0</v>
      </c>
      <c r="F209" s="58">
        <v>690.3</v>
      </c>
      <c r="G209" s="29">
        <v>1.38</v>
      </c>
      <c r="H209" s="28">
        <f>D209*G209</f>
        <v>2351.52</v>
      </c>
      <c r="I209" s="28">
        <f>H209-D209</f>
        <v>647.52</v>
      </c>
      <c r="J209" s="27"/>
      <c r="K209" s="29">
        <f>SUM(K206:K208)</f>
        <v>2351.52</v>
      </c>
      <c r="L209" s="29">
        <f t="shared" ref="L209:L211" si="123">K209/(E209/100000)</f>
        <v>952.5838846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68.0</v>
      </c>
      <c r="E210" s="57">
        <v>35088.0</v>
      </c>
      <c r="F210" s="56">
        <v>193.8</v>
      </c>
      <c r="G210" s="27"/>
      <c r="H210" s="28"/>
      <c r="I210" s="28"/>
      <c r="J210" s="27">
        <f t="shared" ref="J210:J211" si="124">(0.5/48.7)*I206</f>
        <v>1.967967146</v>
      </c>
      <c r="K210" s="29">
        <f t="shared" ref="K210:K211" si="125">D210-J210</f>
        <v>66.03203285</v>
      </c>
      <c r="L210" s="29">
        <f t="shared" si="123"/>
        <v>188.1897881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3462.0</v>
      </c>
      <c r="E211" s="57">
        <v>1113206.0</v>
      </c>
      <c r="F211" s="56">
        <v>311.0</v>
      </c>
      <c r="G211" s="27"/>
      <c r="H211" s="28"/>
      <c r="I211" s="28"/>
      <c r="J211" s="27">
        <f t="shared" si="124"/>
        <v>4.680082136</v>
      </c>
      <c r="K211" s="29">
        <f t="shared" si="125"/>
        <v>3457.319918</v>
      </c>
      <c r="L211" s="29">
        <f t="shared" si="123"/>
        <v>310.5732378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24.0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24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3554.0</v>
      </c>
      <c r="E213" s="59">
        <v>1148294.0</v>
      </c>
      <c r="F213" s="58">
        <v>309.5</v>
      </c>
      <c r="G213" s="29"/>
      <c r="H213" s="28"/>
      <c r="I213" s="28"/>
      <c r="J213" s="27"/>
      <c r="K213" s="29">
        <f>SUM(K210:K212)</f>
        <v>3547.351951</v>
      </c>
      <c r="L213" s="29">
        <f t="shared" ref="L213:L215" si="126">K213/(E213/100000)</f>
        <v>308.9236686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188.0</v>
      </c>
      <c r="E214" s="57">
        <v>113718.0</v>
      </c>
      <c r="F214" s="56">
        <v>165.3</v>
      </c>
      <c r="G214" s="27"/>
      <c r="H214" s="28"/>
      <c r="I214" s="28"/>
      <c r="J214" s="27">
        <f t="shared" ref="J214:J215" si="127">(3.6/48.7)*I206</f>
        <v>14.16936345</v>
      </c>
      <c r="K214" s="29">
        <f t="shared" ref="K214:K215" si="128">D214-J214</f>
        <v>173.8306366</v>
      </c>
      <c r="L214" s="29">
        <f t="shared" si="126"/>
        <v>152.8611447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28015.0</v>
      </c>
      <c r="E215" s="57">
        <v>2596670.0</v>
      </c>
      <c r="F215" s="60">
        <v>1078.9</v>
      </c>
      <c r="G215" s="27"/>
      <c r="H215" s="28"/>
      <c r="I215" s="28"/>
      <c r="J215" s="29">
        <f t="shared" si="127"/>
        <v>33.69659138</v>
      </c>
      <c r="K215" s="29">
        <f t="shared" si="128"/>
        <v>27981.30341</v>
      </c>
      <c r="L215" s="29">
        <f t="shared" si="126"/>
        <v>1077.584114</v>
      </c>
      <c r="M215" s="29">
        <f>L219*(E215/100000)</f>
        <v>18963.97489</v>
      </c>
      <c r="N215" s="29">
        <f>K215-M215</f>
        <v>9017.328516</v>
      </c>
      <c r="O215" s="42">
        <v>57.0</v>
      </c>
      <c r="P215" s="33">
        <v>26.0</v>
      </c>
      <c r="Q215" s="28">
        <f>N215*P215</f>
        <v>234450.5414</v>
      </c>
    </row>
    <row r="216">
      <c r="A216" s="32"/>
      <c r="B216" s="32"/>
      <c r="C216" s="24" t="s">
        <v>42</v>
      </c>
      <c r="D216" s="56">
        <v>203.0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203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28406.0</v>
      </c>
      <c r="E217" s="59">
        <v>2710388.0</v>
      </c>
      <c r="F217" s="61">
        <v>1048.0</v>
      </c>
      <c r="G217" s="27"/>
      <c r="H217" s="28"/>
      <c r="I217" s="28"/>
      <c r="J217" s="27"/>
      <c r="K217" s="29">
        <f>SUM(K214:K216)</f>
        <v>28358.13405</v>
      </c>
      <c r="L217" s="29">
        <f t="shared" ref="L217:L219" si="129">K217/(E217/100000)</f>
        <v>1046.275812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11802.0</v>
      </c>
      <c r="E218" s="57">
        <v>2226353.0</v>
      </c>
      <c r="F218" s="56">
        <v>530.1</v>
      </c>
      <c r="G218" s="27"/>
      <c r="H218" s="28"/>
      <c r="I218" s="28"/>
      <c r="J218" s="27">
        <f t="shared" ref="J218:J219" si="130">(44.6/48.7)*I206</f>
        <v>175.5426694</v>
      </c>
      <c r="K218" s="29">
        <f t="shared" ref="K218:K219" si="131">D218-J218</f>
        <v>11626.45733</v>
      </c>
      <c r="L218" s="29">
        <f t="shared" si="129"/>
        <v>522.2198515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113442.0</v>
      </c>
      <c r="E219" s="57">
        <v>1.547605E7</v>
      </c>
      <c r="F219" s="56">
        <v>733.0</v>
      </c>
      <c r="G219" s="27"/>
      <c r="H219" s="28"/>
      <c r="I219" s="28"/>
      <c r="J219" s="27">
        <f t="shared" si="130"/>
        <v>417.4633265</v>
      </c>
      <c r="K219" s="29">
        <f t="shared" si="131"/>
        <v>113024.5367</v>
      </c>
      <c r="L219" s="29">
        <f t="shared" si="129"/>
        <v>730.3190199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681.0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681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125925.0</v>
      </c>
      <c r="E221" s="59">
        <v>1.7702403E7</v>
      </c>
      <c r="F221" s="58">
        <v>711.3</v>
      </c>
      <c r="G221" s="29"/>
      <c r="H221" s="28"/>
      <c r="I221" s="28"/>
      <c r="J221" s="27"/>
      <c r="K221" s="29">
        <f>SUM(K218:K220)</f>
        <v>125331.994</v>
      </c>
      <c r="L221" s="29">
        <f t="shared" ref="L221:L224" si="132">K221/(E221/100000)</f>
        <v>707.9942424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159589.0</v>
      </c>
      <c r="E222" s="59">
        <v>2.1807942E7</v>
      </c>
      <c r="F222" s="58">
        <v>731.8</v>
      </c>
      <c r="G222" s="29"/>
      <c r="H222" s="28"/>
      <c r="I222" s="28"/>
      <c r="J222" s="27"/>
      <c r="K222" s="29">
        <f>SUM(K221,K217,K213,K209)</f>
        <v>159589</v>
      </c>
      <c r="L222" s="29">
        <f t="shared" si="132"/>
        <v>731.7930321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81.0</v>
      </c>
      <c r="E223" s="57">
        <v>52238.0</v>
      </c>
      <c r="F223" s="56">
        <v>155.1</v>
      </c>
      <c r="G223" s="27"/>
      <c r="H223" s="28"/>
      <c r="I223" s="28">
        <f>I226-I224</f>
        <v>205.34</v>
      </c>
      <c r="J223" s="27"/>
      <c r="K223" s="29">
        <f>D223+I223</f>
        <v>286.34</v>
      </c>
      <c r="L223" s="29">
        <f t="shared" si="132"/>
        <v>548.1450285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1700.0</v>
      </c>
      <c r="E224" s="57">
        <v>137559.0</v>
      </c>
      <c r="F224" s="60">
        <v>1235.8</v>
      </c>
      <c r="G224" s="27">
        <v>1.28</v>
      </c>
      <c r="H224" s="28">
        <f>D224*G224</f>
        <v>2176</v>
      </c>
      <c r="I224" s="28">
        <f>H224-D224</f>
        <v>476</v>
      </c>
      <c r="J224" s="29"/>
      <c r="K224" s="29">
        <f>H224</f>
        <v>2176</v>
      </c>
      <c r="L224" s="29">
        <f t="shared" si="132"/>
        <v>1581.86669</v>
      </c>
      <c r="M224" s="29">
        <f>L236*(E224/100000)</f>
        <v>1405.893461</v>
      </c>
      <c r="N224" s="29">
        <f>K224-M224</f>
        <v>770.1065395</v>
      </c>
      <c r="O224" s="42">
        <v>62.0</v>
      </c>
      <c r="P224" s="33">
        <v>22.0</v>
      </c>
      <c r="Q224" s="28">
        <f>N224*P224</f>
        <v>16942.34387</v>
      </c>
    </row>
    <row r="225">
      <c r="A225" s="32"/>
      <c r="B225" s="32"/>
      <c r="C225" s="24" t="s">
        <v>42</v>
      </c>
      <c r="D225" s="56">
        <v>12.0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12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1793.0</v>
      </c>
      <c r="E226" s="59">
        <v>189797.0</v>
      </c>
      <c r="F226" s="58">
        <v>944.7</v>
      </c>
      <c r="G226" s="29">
        <v>1.38</v>
      </c>
      <c r="H226" s="28">
        <f>D226*G226</f>
        <v>2474.34</v>
      </c>
      <c r="I226" s="28">
        <f>H226-D226</f>
        <v>681.34</v>
      </c>
      <c r="J226" s="27"/>
      <c r="K226" s="29">
        <f>SUM(K223:K225)</f>
        <v>2474.34</v>
      </c>
      <c r="L226" s="29">
        <f t="shared" ref="L226:L228" si="133">K226/(E226/100000)</f>
        <v>1303.677087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85.0</v>
      </c>
      <c r="E227" s="57">
        <v>24694.0</v>
      </c>
      <c r="F227" s="56">
        <v>344.2</v>
      </c>
      <c r="G227" s="27"/>
      <c r="H227" s="28"/>
      <c r="I227" s="28"/>
      <c r="J227" s="27">
        <f t="shared" ref="J227:J228" si="134">(0.5/48.7)*I223</f>
        <v>2.108213552</v>
      </c>
      <c r="K227" s="29">
        <f t="shared" ref="K227:K228" si="135">D227-J227</f>
        <v>82.89178645</v>
      </c>
      <c r="L227" s="29">
        <f t="shared" si="133"/>
        <v>335.6758178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4547.0</v>
      </c>
      <c r="E228" s="57">
        <v>947866.0</v>
      </c>
      <c r="F228" s="56">
        <v>479.7</v>
      </c>
      <c r="G228" s="27"/>
      <c r="H228" s="28"/>
      <c r="I228" s="28"/>
      <c r="J228" s="27">
        <f t="shared" si="134"/>
        <v>4.887063655</v>
      </c>
      <c r="K228" s="29">
        <f t="shared" si="135"/>
        <v>4542.112936</v>
      </c>
      <c r="L228" s="29">
        <f t="shared" si="133"/>
        <v>479.1935713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46.0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46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4678.0</v>
      </c>
      <c r="E230" s="59">
        <v>972560.0</v>
      </c>
      <c r="F230" s="58">
        <v>481.0</v>
      </c>
      <c r="G230" s="29"/>
      <c r="H230" s="28"/>
      <c r="I230" s="28"/>
      <c r="J230" s="27"/>
      <c r="K230" s="29">
        <f>SUM(K227:K229)</f>
        <v>4671.004723</v>
      </c>
      <c r="L230" s="29">
        <f t="shared" ref="L230:L232" si="136">K230/(E230/100000)</f>
        <v>480.2793373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210.0</v>
      </c>
      <c r="E231" s="57">
        <v>82562.0</v>
      </c>
      <c r="F231" s="56">
        <v>254.4</v>
      </c>
      <c r="G231" s="27"/>
      <c r="H231" s="28"/>
      <c r="I231" s="28"/>
      <c r="J231" s="27">
        <f t="shared" ref="J231:J232" si="137">(3.6/48.7)*I223</f>
        <v>15.17913758</v>
      </c>
      <c r="K231" s="29">
        <f t="shared" ref="K231:K232" si="138">D231-J231</f>
        <v>194.8208624</v>
      </c>
      <c r="L231" s="29">
        <f t="shared" si="136"/>
        <v>235.9691655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32871.0</v>
      </c>
      <c r="E232" s="57">
        <v>2092247.0</v>
      </c>
      <c r="F232" s="60">
        <v>1571.1</v>
      </c>
      <c r="G232" s="27"/>
      <c r="H232" s="28"/>
      <c r="I232" s="28"/>
      <c r="J232" s="29">
        <f t="shared" si="137"/>
        <v>35.18685832</v>
      </c>
      <c r="K232" s="29">
        <f t="shared" si="138"/>
        <v>32835.81314</v>
      </c>
      <c r="L232" s="29">
        <f t="shared" si="136"/>
        <v>1569.404241</v>
      </c>
      <c r="M232" s="29">
        <f>L236*(E232/100000)</f>
        <v>21383.38004</v>
      </c>
      <c r="N232" s="29">
        <f>K232-M232</f>
        <v>11452.4331</v>
      </c>
      <c r="O232" s="42">
        <v>62.0</v>
      </c>
      <c r="P232" s="33">
        <v>22.0</v>
      </c>
      <c r="Q232" s="28">
        <f>N232*P232</f>
        <v>251953.5282</v>
      </c>
    </row>
    <row r="233">
      <c r="A233" s="32"/>
      <c r="B233" s="32"/>
      <c r="C233" s="24" t="s">
        <v>42</v>
      </c>
      <c r="D233" s="56">
        <v>229.0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229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33310.0</v>
      </c>
      <c r="E234" s="59">
        <v>2174809.0</v>
      </c>
      <c r="F234" s="61">
        <v>1531.6</v>
      </c>
      <c r="G234" s="27"/>
      <c r="H234" s="28"/>
      <c r="I234" s="28"/>
      <c r="J234" s="27"/>
      <c r="K234" s="29">
        <f>SUM(K231:K233)</f>
        <v>33259.634</v>
      </c>
      <c r="L234" s="29">
        <f t="shared" ref="L234:L236" si="139">K234/(E234/100000)</f>
        <v>1529.312873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13483.0</v>
      </c>
      <c r="E235" s="57">
        <v>1678901.0</v>
      </c>
      <c r="F235" s="56">
        <v>803.1</v>
      </c>
      <c r="G235" s="27"/>
      <c r="H235" s="28"/>
      <c r="I235" s="28"/>
      <c r="J235" s="27">
        <f t="shared" ref="J235:J236" si="140">(44.6/48.7)*I223</f>
        <v>188.0526489</v>
      </c>
      <c r="K235" s="29">
        <f t="shared" ref="K235:K236" si="141">D235-J235</f>
        <v>13294.94735</v>
      </c>
      <c r="L235" s="29">
        <f t="shared" si="139"/>
        <v>791.8839378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144070.0</v>
      </c>
      <c r="E236" s="57">
        <v>1.405381E7</v>
      </c>
      <c r="F236" s="60">
        <v>1025.1</v>
      </c>
      <c r="G236" s="27"/>
      <c r="H236" s="28"/>
      <c r="I236" s="28"/>
      <c r="J236" s="29">
        <f t="shared" si="140"/>
        <v>435.926078</v>
      </c>
      <c r="K236" s="29">
        <f t="shared" si="141"/>
        <v>143634.0739</v>
      </c>
      <c r="L236" s="29">
        <f t="shared" si="139"/>
        <v>1022.029428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862.0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862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158415.0</v>
      </c>
      <c r="E238" s="59">
        <v>1.5732711E7</v>
      </c>
      <c r="F238" s="61">
        <v>1006.9</v>
      </c>
      <c r="G238" s="27"/>
      <c r="H238" s="28"/>
      <c r="I238" s="28"/>
      <c r="J238" s="27"/>
      <c r="K238" s="29">
        <f>SUM(K235:K237)</f>
        <v>157791.0213</v>
      </c>
      <c r="L238" s="29">
        <f t="shared" ref="L238:L241" si="142">K238/(E238/100000)</f>
        <v>1002.948705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198196.0</v>
      </c>
      <c r="E239" s="59">
        <v>1.9069877E7</v>
      </c>
      <c r="F239" s="61">
        <v>1039.3</v>
      </c>
      <c r="G239" s="27"/>
      <c r="H239" s="28"/>
      <c r="I239" s="28"/>
      <c r="J239" s="27"/>
      <c r="K239" s="29">
        <f>SUM(K238,K234,K230,K226)</f>
        <v>198196</v>
      </c>
      <c r="L239" s="29">
        <f t="shared" si="142"/>
        <v>1039.314517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75.0</v>
      </c>
      <c r="E240" s="57">
        <v>34811.0</v>
      </c>
      <c r="F240" s="56">
        <v>215.4</v>
      </c>
      <c r="G240" s="27"/>
      <c r="H240" s="28"/>
      <c r="I240" s="28">
        <f>I243-I241</f>
        <v>183.19</v>
      </c>
      <c r="J240" s="27"/>
      <c r="K240" s="29">
        <f>D240+I240</f>
        <v>258.19</v>
      </c>
      <c r="L240" s="29">
        <f t="shared" si="142"/>
        <v>741.6908448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1727.0</v>
      </c>
      <c r="E241" s="57">
        <v>106143.0</v>
      </c>
      <c r="F241" s="60">
        <v>1627.1</v>
      </c>
      <c r="G241" s="27">
        <v>1.49</v>
      </c>
      <c r="H241" s="28">
        <f>D241*G241</f>
        <v>2573.23</v>
      </c>
      <c r="I241" s="28">
        <f>H241-D241</f>
        <v>846.23</v>
      </c>
      <c r="J241" s="29"/>
      <c r="K241" s="29">
        <f>H241</f>
        <v>2573.23</v>
      </c>
      <c r="L241" s="29">
        <f t="shared" si="142"/>
        <v>2424.304947</v>
      </c>
      <c r="M241" s="29">
        <f>L253*(E241/100000)</f>
        <v>1547.717592</v>
      </c>
      <c r="N241" s="29">
        <f>K241-M241</f>
        <v>1025.512408</v>
      </c>
      <c r="O241" s="42">
        <v>67.0</v>
      </c>
      <c r="P241" s="33">
        <v>18.1</v>
      </c>
      <c r="Q241" s="28">
        <f>N241*P241</f>
        <v>18561.77459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1806.0</v>
      </c>
      <c r="E243" s="59">
        <v>140954.0</v>
      </c>
      <c r="F243" s="61">
        <v>1281.3</v>
      </c>
      <c r="G243" s="27">
        <v>1.57</v>
      </c>
      <c r="H243" s="28">
        <f>D243*G243</f>
        <v>2835.42</v>
      </c>
      <c r="I243" s="28">
        <f>H243-D243</f>
        <v>1029.42</v>
      </c>
      <c r="J243" s="27"/>
      <c r="K243" s="29">
        <f>SUM(K240:K242)</f>
        <v>2835.42</v>
      </c>
      <c r="L243" s="29">
        <f t="shared" ref="L243:L245" si="143">K243/(E243/100000)</f>
        <v>2011.592434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84.0</v>
      </c>
      <c r="E244" s="57">
        <v>17113.0</v>
      </c>
      <c r="F244" s="56">
        <v>490.9</v>
      </c>
      <c r="G244" s="27"/>
      <c r="H244" s="28"/>
      <c r="I244" s="28"/>
      <c r="J244" s="27">
        <f t="shared" ref="J244:J245" si="144">(0.5/48.7)*I240</f>
        <v>1.880800821</v>
      </c>
      <c r="K244" s="29">
        <f t="shared" ref="K244:K245" si="145">D244-J244</f>
        <v>82.11919918</v>
      </c>
      <c r="L244" s="29">
        <f t="shared" si="143"/>
        <v>479.8644258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5463.0</v>
      </c>
      <c r="E245" s="57">
        <v>767062.0</v>
      </c>
      <c r="F245" s="56">
        <v>712.2</v>
      </c>
      <c r="G245" s="27"/>
      <c r="H245" s="28"/>
      <c r="I245" s="28"/>
      <c r="J245" s="27">
        <f t="shared" si="144"/>
        <v>8.688193018</v>
      </c>
      <c r="K245" s="29">
        <f t="shared" si="145"/>
        <v>5454.311807</v>
      </c>
      <c r="L245" s="29">
        <f t="shared" si="143"/>
        <v>711.0653124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5580.0</v>
      </c>
      <c r="E247" s="59">
        <v>784175.0</v>
      </c>
      <c r="F247" s="58">
        <v>711.6</v>
      </c>
      <c r="G247" s="29"/>
      <c r="H247" s="28"/>
      <c r="I247" s="28"/>
      <c r="J247" s="27"/>
      <c r="K247" s="29">
        <f>SUM(K244:K246)</f>
        <v>5569.431006</v>
      </c>
      <c r="L247" s="29">
        <f t="shared" ref="L247:L249" si="146">K247/(E247/100000)</f>
        <v>710.2280749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213.0</v>
      </c>
      <c r="E248" s="57">
        <v>59326.0</v>
      </c>
      <c r="F248" s="56">
        <v>359.0</v>
      </c>
      <c r="G248" s="27"/>
      <c r="H248" s="28"/>
      <c r="I248" s="28"/>
      <c r="J248" s="27">
        <f t="shared" ref="J248:J249" si="147">(3.6/48.7)*I240</f>
        <v>13.54176591</v>
      </c>
      <c r="K248" s="29">
        <f t="shared" ref="K248:K249" si="148">D248-J248</f>
        <v>199.4582341</v>
      </c>
      <c r="L248" s="29">
        <f t="shared" si="146"/>
        <v>336.2071168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32541.0</v>
      </c>
      <c r="E249" s="57">
        <v>1572257.0</v>
      </c>
      <c r="F249" s="60">
        <v>2069.7</v>
      </c>
      <c r="G249" s="27"/>
      <c r="H249" s="28"/>
      <c r="I249" s="28"/>
      <c r="J249" s="29">
        <f t="shared" si="147"/>
        <v>62.55498973</v>
      </c>
      <c r="K249" s="29">
        <f t="shared" si="148"/>
        <v>32478.44501</v>
      </c>
      <c r="L249" s="29">
        <f t="shared" si="146"/>
        <v>2065.721126</v>
      </c>
      <c r="M249" s="29">
        <f>L253*(E249/100000)</f>
        <v>22925.76824</v>
      </c>
      <c r="N249" s="29">
        <f>K249-M249</f>
        <v>9552.676774</v>
      </c>
      <c r="O249" s="42">
        <v>67.0</v>
      </c>
      <c r="P249" s="33">
        <v>18.1</v>
      </c>
      <c r="Q249" s="28">
        <f>N249*P249</f>
        <v>172903.4496</v>
      </c>
    </row>
    <row r="250">
      <c r="A250" s="32"/>
      <c r="B250" s="32"/>
      <c r="C250" s="24" t="s">
        <v>42</v>
      </c>
      <c r="D250" s="56">
        <v>247.0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247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33001.0</v>
      </c>
      <c r="E251" s="59">
        <v>1631583.0</v>
      </c>
      <c r="F251" s="61">
        <v>2022.6</v>
      </c>
      <c r="G251" s="27"/>
      <c r="H251" s="28"/>
      <c r="I251" s="28"/>
      <c r="J251" s="27"/>
      <c r="K251" s="29">
        <f>SUM(K248:K250)</f>
        <v>32924.90324</v>
      </c>
      <c r="L251" s="29">
        <f t="shared" ref="L251:L253" si="149">K251/(E251/100000)</f>
        <v>2017.972928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14548.0</v>
      </c>
      <c r="E252" s="57">
        <v>1246327.0</v>
      </c>
      <c r="F252" s="60">
        <v>1167.3</v>
      </c>
      <c r="G252" s="27"/>
      <c r="H252" s="28"/>
      <c r="I252" s="28"/>
      <c r="J252" s="29">
        <f t="shared" ref="J252:J253" si="150">(44.6/48.7)*I240</f>
        <v>167.7674333</v>
      </c>
      <c r="K252" s="29">
        <f t="shared" ref="K252:K253" si="151">D252-J252</f>
        <v>14380.23257</v>
      </c>
      <c r="L252" s="29">
        <f t="shared" si="149"/>
        <v>1153.808958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179608.0</v>
      </c>
      <c r="E253" s="57">
        <v>1.2264429E7</v>
      </c>
      <c r="F253" s="60">
        <v>1464.5</v>
      </c>
      <c r="G253" s="27"/>
      <c r="H253" s="28"/>
      <c r="I253" s="28"/>
      <c r="J253" s="29">
        <f t="shared" si="150"/>
        <v>774.9868172</v>
      </c>
      <c r="K253" s="29">
        <f t="shared" si="151"/>
        <v>178833.0132</v>
      </c>
      <c r="L253" s="29">
        <f t="shared" si="149"/>
        <v>1458.143817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939.0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939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195095.0</v>
      </c>
      <c r="E255" s="59">
        <v>1.3510756E7</v>
      </c>
      <c r="F255" s="61">
        <v>1444.0</v>
      </c>
      <c r="G255" s="27"/>
      <c r="H255" s="28"/>
      <c r="I255" s="28"/>
      <c r="J255" s="27"/>
      <c r="K255" s="29">
        <f>SUM(K252:K254)</f>
        <v>194152.2457</v>
      </c>
      <c r="L255" s="29">
        <f t="shared" ref="L255:L258" si="152">K255/(E255/100000)</f>
        <v>1437.019851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235482.0</v>
      </c>
      <c r="E256" s="59">
        <v>1.6067468E7</v>
      </c>
      <c r="F256" s="61">
        <v>1465.6</v>
      </c>
      <c r="G256" s="27"/>
      <c r="H256" s="28"/>
      <c r="I256" s="28"/>
      <c r="J256" s="27"/>
      <c r="K256" s="29">
        <f>SUM(K255,K251,K247,K243)</f>
        <v>235482</v>
      </c>
      <c r="L256" s="29">
        <f t="shared" si="152"/>
        <v>1465.582505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71.0</v>
      </c>
      <c r="E257" s="57">
        <v>20848.0</v>
      </c>
      <c r="F257" s="56">
        <v>340.6</v>
      </c>
      <c r="G257" s="27"/>
      <c r="H257" s="28"/>
      <c r="I257" s="28">
        <f>I260-I258</f>
        <v>186.71</v>
      </c>
      <c r="J257" s="27"/>
      <c r="K257" s="29">
        <f>D257+I257</f>
        <v>257.71</v>
      </c>
      <c r="L257" s="29">
        <f t="shared" si="152"/>
        <v>1236.137759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1771.0</v>
      </c>
      <c r="E258" s="57">
        <v>68676.0</v>
      </c>
      <c r="F258" s="60">
        <v>2578.8</v>
      </c>
      <c r="G258" s="27">
        <v>1.49</v>
      </c>
      <c r="H258" s="28">
        <f>D258*G258</f>
        <v>2638.79</v>
      </c>
      <c r="I258" s="28">
        <f>H258-D258</f>
        <v>867.79</v>
      </c>
      <c r="J258" s="29"/>
      <c r="K258" s="29">
        <f>H258</f>
        <v>2638.79</v>
      </c>
      <c r="L258" s="29">
        <f t="shared" si="152"/>
        <v>3842.375794</v>
      </c>
      <c r="M258" s="29">
        <f>L270*(E258/100000)</f>
        <v>1563.9111</v>
      </c>
      <c r="N258" s="29">
        <f>K258-M258</f>
        <v>1074.8789</v>
      </c>
      <c r="O258" s="42">
        <v>72.0</v>
      </c>
      <c r="P258" s="33">
        <v>14.45</v>
      </c>
      <c r="Q258" s="28">
        <f>N258*P258</f>
        <v>15532.0001</v>
      </c>
    </row>
    <row r="259">
      <c r="A259" s="32"/>
      <c r="B259" s="32"/>
      <c r="C259" s="24" t="s">
        <v>42</v>
      </c>
      <c r="D259" s="56">
        <v>8.0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8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1850.0</v>
      </c>
      <c r="E260" s="59">
        <v>89524.0</v>
      </c>
      <c r="F260" s="61">
        <v>2066.5</v>
      </c>
      <c r="G260" s="27">
        <v>1.57</v>
      </c>
      <c r="H260" s="28">
        <f>D260*G260</f>
        <v>2904.5</v>
      </c>
      <c r="I260" s="28">
        <f>H260-D260</f>
        <v>1054.5</v>
      </c>
      <c r="J260" s="27"/>
      <c r="K260" s="29">
        <f>SUM(K257:K259)</f>
        <v>2904.5</v>
      </c>
      <c r="L260" s="29">
        <f t="shared" ref="L260:L262" si="153">K260/(E260/100000)</f>
        <v>3244.381395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101.0</v>
      </c>
      <c r="E261" s="57">
        <v>10758.0</v>
      </c>
      <c r="F261" s="56">
        <v>938.8</v>
      </c>
      <c r="G261" s="27"/>
      <c r="H261" s="28"/>
      <c r="I261" s="28"/>
      <c r="J261" s="27">
        <f t="shared" ref="J261:J262" si="154">(0.5/48.7)*I257</f>
        <v>1.916940452</v>
      </c>
      <c r="K261" s="29">
        <f t="shared" ref="K261:K262" si="155">D261-J261</f>
        <v>99.08305955</v>
      </c>
      <c r="L261" s="29">
        <f t="shared" si="153"/>
        <v>921.0174712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6033.0</v>
      </c>
      <c r="E262" s="57">
        <v>517007.0</v>
      </c>
      <c r="F262" s="60">
        <v>1166.9</v>
      </c>
      <c r="G262" s="27"/>
      <c r="H262" s="28"/>
      <c r="I262" s="28"/>
      <c r="J262" s="29">
        <f t="shared" si="154"/>
        <v>8.909548255</v>
      </c>
      <c r="K262" s="29">
        <f t="shared" si="155"/>
        <v>6024.090452</v>
      </c>
      <c r="L262" s="29">
        <f t="shared" si="153"/>
        <v>1165.185472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30.0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30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6164.0</v>
      </c>
      <c r="E264" s="59">
        <v>527765.0</v>
      </c>
      <c r="F264" s="61">
        <v>1167.9</v>
      </c>
      <c r="G264" s="27"/>
      <c r="H264" s="28"/>
      <c r="I264" s="28"/>
      <c r="J264" s="27"/>
      <c r="K264" s="29">
        <f>SUM(K261:K263)</f>
        <v>6153.173511</v>
      </c>
      <c r="L264" s="29">
        <f t="shared" ref="L264:L266" si="156">K264/(E264/100000)</f>
        <v>1165.892682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218.0</v>
      </c>
      <c r="E265" s="57">
        <v>38254.0</v>
      </c>
      <c r="F265" s="56">
        <v>569.9</v>
      </c>
      <c r="G265" s="27"/>
      <c r="H265" s="28"/>
      <c r="I265" s="28"/>
      <c r="J265" s="27">
        <f t="shared" ref="J265:J266" si="157">(3.6/48.7)*I257</f>
        <v>13.80197125</v>
      </c>
      <c r="K265" s="29">
        <f t="shared" ref="K265:K266" si="158">D265-J265</f>
        <v>204.1980287</v>
      </c>
      <c r="L265" s="29">
        <f t="shared" si="156"/>
        <v>533.7952338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30777.0</v>
      </c>
      <c r="E266" s="57">
        <v>1038028.0</v>
      </c>
      <c r="F266" s="60">
        <v>2964.9</v>
      </c>
      <c r="G266" s="27"/>
      <c r="H266" s="28"/>
      <c r="I266" s="28"/>
      <c r="J266" s="29">
        <f t="shared" si="157"/>
        <v>64.14874743</v>
      </c>
      <c r="K266" s="29">
        <f t="shared" si="158"/>
        <v>30712.85125</v>
      </c>
      <c r="L266" s="29">
        <f t="shared" si="156"/>
        <v>2958.769056</v>
      </c>
      <c r="M266" s="29">
        <f>L270*(E266/100000)</f>
        <v>23638.29448</v>
      </c>
      <c r="N266" s="29">
        <f>K266-M266</f>
        <v>7074.556778</v>
      </c>
      <c r="O266" s="42">
        <v>72.0</v>
      </c>
      <c r="P266" s="33">
        <v>14.45</v>
      </c>
      <c r="Q266" s="28">
        <f>N266*P266</f>
        <v>102227.3454</v>
      </c>
    </row>
    <row r="267">
      <c r="A267" s="32"/>
      <c r="B267" s="32"/>
      <c r="C267" s="24" t="s">
        <v>42</v>
      </c>
      <c r="D267" s="56">
        <v>197.0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197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31192.0</v>
      </c>
      <c r="E268" s="59">
        <v>1076282.0</v>
      </c>
      <c r="F268" s="61">
        <v>2898.1</v>
      </c>
      <c r="G268" s="27"/>
      <c r="H268" s="28"/>
      <c r="I268" s="28"/>
      <c r="J268" s="27"/>
      <c r="K268" s="29">
        <f>SUM(K265:K267)</f>
        <v>31114.04928</v>
      </c>
      <c r="L268" s="29">
        <f t="shared" ref="L268:L270" si="159">K268/(E268/100000)</f>
        <v>2890.88262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14965.0</v>
      </c>
      <c r="E269" s="57">
        <v>844787.0</v>
      </c>
      <c r="F269" s="60">
        <v>1771.5</v>
      </c>
      <c r="G269" s="27"/>
      <c r="H269" s="28"/>
      <c r="I269" s="28"/>
      <c r="J269" s="29">
        <f t="shared" ref="J269:J270" si="160">(44.6/48.7)*I257</f>
        <v>170.9910883</v>
      </c>
      <c r="K269" s="29">
        <f t="shared" ref="K269:K270" si="161">D269-J269</f>
        <v>14794.00891</v>
      </c>
      <c r="L269" s="29">
        <f t="shared" si="159"/>
        <v>1751.211715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204486.0</v>
      </c>
      <c r="E270" s="57">
        <v>8944691.0</v>
      </c>
      <c r="F270" s="60">
        <v>2286.1</v>
      </c>
      <c r="G270" s="27"/>
      <c r="H270" s="28"/>
      <c r="I270" s="28"/>
      <c r="J270" s="29">
        <f t="shared" si="160"/>
        <v>794.7317043</v>
      </c>
      <c r="K270" s="29">
        <f t="shared" si="161"/>
        <v>203691.2683</v>
      </c>
      <c r="L270" s="29">
        <f t="shared" si="159"/>
        <v>2277.23091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877.0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877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220328.0</v>
      </c>
      <c r="E272" s="59">
        <v>9789478.0</v>
      </c>
      <c r="F272" s="61">
        <v>2250.7</v>
      </c>
      <c r="G272" s="27"/>
      <c r="H272" s="28"/>
      <c r="I272" s="28"/>
      <c r="J272" s="27"/>
      <c r="K272" s="29">
        <f>SUM(K269:K271)</f>
        <v>219362.2772</v>
      </c>
      <c r="L272" s="29">
        <f t="shared" ref="L272:L275" si="162">K272/(E272/100000)</f>
        <v>2240.796467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259534.0</v>
      </c>
      <c r="E273" s="59">
        <v>1.1483049E7</v>
      </c>
      <c r="F273" s="61">
        <v>2260.1</v>
      </c>
      <c r="G273" s="27"/>
      <c r="H273" s="28"/>
      <c r="I273" s="28"/>
      <c r="J273" s="27"/>
      <c r="K273" s="29">
        <f>SUM(K272,K268,K264,K260)</f>
        <v>259534</v>
      </c>
      <c r="L273" s="29">
        <f t="shared" si="162"/>
        <v>2260.148851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63.0</v>
      </c>
      <c r="E274" s="57">
        <v>13284.0</v>
      </c>
      <c r="F274" s="56">
        <v>474.3</v>
      </c>
      <c r="G274" s="27"/>
      <c r="H274" s="28"/>
      <c r="I274" s="28">
        <f>I277-I275</f>
        <v>106.04</v>
      </c>
      <c r="J274" s="27"/>
      <c r="K274" s="29">
        <f>D274+I274</f>
        <v>169.04</v>
      </c>
      <c r="L274" s="29">
        <f t="shared" si="162"/>
        <v>1272.508281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1692.0</v>
      </c>
      <c r="E275" s="57">
        <v>44597.0</v>
      </c>
      <c r="F275" s="60">
        <v>3794.0</v>
      </c>
      <c r="G275" s="27">
        <v>1.27</v>
      </c>
      <c r="H275" s="28">
        <f>D275*G275</f>
        <v>2148.84</v>
      </c>
      <c r="I275" s="28">
        <f>H275-D275</f>
        <v>456.84</v>
      </c>
      <c r="J275" s="29"/>
      <c r="K275" s="29">
        <f>H275</f>
        <v>2148.84</v>
      </c>
      <c r="L275" s="29">
        <f t="shared" si="162"/>
        <v>4818.35101</v>
      </c>
      <c r="M275" s="29">
        <f>L287*(E275/100000)</f>
        <v>1627.220751</v>
      </c>
      <c r="N275" s="29">
        <f>K275-M275</f>
        <v>521.619249</v>
      </c>
      <c r="O275" s="42">
        <v>77.0</v>
      </c>
      <c r="P275" s="33">
        <v>11.15</v>
      </c>
      <c r="Q275" s="28">
        <f>N275*P275</f>
        <v>5816.054627</v>
      </c>
    </row>
    <row r="276">
      <c r="A276" s="32"/>
      <c r="B276" s="32"/>
      <c r="C276" s="24" t="s">
        <v>42</v>
      </c>
      <c r="D276" s="56">
        <v>4.0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4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1759.0</v>
      </c>
      <c r="E277" s="59">
        <v>57881.0</v>
      </c>
      <c r="F277" s="61">
        <v>3039.0</v>
      </c>
      <c r="G277" s="27">
        <v>1.32</v>
      </c>
      <c r="H277" s="28">
        <f>D277*G277</f>
        <v>2321.88</v>
      </c>
      <c r="I277" s="28">
        <f>H277-D277</f>
        <v>562.88</v>
      </c>
      <c r="J277" s="27"/>
      <c r="K277" s="29">
        <f>SUM(K274:K276)</f>
        <v>2321.88</v>
      </c>
      <c r="L277" s="29">
        <f t="shared" ref="L277:L279" si="163">K277/(E277/100000)</f>
        <v>4011.471813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7270.0</v>
      </c>
      <c r="F278" s="60">
        <v>1210.5</v>
      </c>
      <c r="G278" s="27"/>
      <c r="H278" s="28"/>
      <c r="I278" s="28"/>
      <c r="J278" s="29">
        <f t="shared" ref="J278:J279" si="164">(0.5/48.7)*I274</f>
        <v>1.088706366</v>
      </c>
      <c r="K278" s="29">
        <f t="shared" ref="K278:K279" si="165">D278-J278</f>
        <v>86.91129363</v>
      </c>
      <c r="L278" s="29">
        <f t="shared" si="163"/>
        <v>1195.478592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7323.0</v>
      </c>
      <c r="E279" s="57">
        <v>365941.0</v>
      </c>
      <c r="F279" s="60">
        <v>2001.1</v>
      </c>
      <c r="G279" s="27"/>
      <c r="H279" s="28"/>
      <c r="I279" s="28"/>
      <c r="J279" s="29">
        <f t="shared" si="164"/>
        <v>4.690349076</v>
      </c>
      <c r="K279" s="29">
        <f t="shared" si="165"/>
        <v>7318.309651</v>
      </c>
      <c r="L279" s="29">
        <f t="shared" si="163"/>
        <v>1999.860538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39.0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39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7450.0</v>
      </c>
      <c r="E281" s="59">
        <v>373211.0</v>
      </c>
      <c r="F281" s="61">
        <v>1996.2</v>
      </c>
      <c r="G281" s="27"/>
      <c r="H281" s="28"/>
      <c r="I281" s="28"/>
      <c r="J281" s="27"/>
      <c r="K281" s="29">
        <f>SUM(K278:K280)</f>
        <v>7444.220945</v>
      </c>
      <c r="L281" s="29">
        <f t="shared" ref="L281:L283" si="166">K281/(E281/100000)</f>
        <v>1994.641354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229.0</v>
      </c>
      <c r="E282" s="57">
        <v>26447.0</v>
      </c>
      <c r="F282" s="60">
        <v>865.9</v>
      </c>
      <c r="G282" s="27"/>
      <c r="H282" s="28"/>
      <c r="I282" s="28"/>
      <c r="J282" s="29">
        <f t="shared" ref="J282:J283" si="167">(3.6/48.7)*I274</f>
        <v>7.838685832</v>
      </c>
      <c r="K282" s="29">
        <f t="shared" ref="K282:K283" si="168">D282-J282</f>
        <v>221.1613142</v>
      </c>
      <c r="L282" s="29">
        <f t="shared" si="166"/>
        <v>836.2434838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30976.0</v>
      </c>
      <c r="E283" s="57">
        <v>718463.0</v>
      </c>
      <c r="F283" s="60">
        <v>4311.4</v>
      </c>
      <c r="G283" s="27"/>
      <c r="H283" s="28"/>
      <c r="I283" s="28"/>
      <c r="J283" s="29">
        <f t="shared" si="167"/>
        <v>33.77051335</v>
      </c>
      <c r="K283" s="29">
        <f t="shared" si="168"/>
        <v>30942.22949</v>
      </c>
      <c r="L283" s="29">
        <f t="shared" si="166"/>
        <v>4306.725536</v>
      </c>
      <c r="M283" s="29">
        <f>L287*(E283/100000)</f>
        <v>26214.72078</v>
      </c>
      <c r="N283" s="29">
        <f>K283-M283</f>
        <v>4727.508711</v>
      </c>
      <c r="O283" s="42">
        <v>77.0</v>
      </c>
      <c r="P283" s="33">
        <v>11.15</v>
      </c>
      <c r="Q283" s="28">
        <f>N283*P283</f>
        <v>52711.72213</v>
      </c>
    </row>
    <row r="284">
      <c r="A284" s="32"/>
      <c r="B284" s="32"/>
      <c r="C284" s="24" t="s">
        <v>42</v>
      </c>
      <c r="D284" s="56">
        <v>176.0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176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31381.0</v>
      </c>
      <c r="E285" s="59">
        <v>744910.0</v>
      </c>
      <c r="F285" s="61">
        <v>4212.7</v>
      </c>
      <c r="G285" s="27"/>
      <c r="H285" s="28"/>
      <c r="I285" s="28"/>
      <c r="J285" s="27"/>
      <c r="K285" s="29">
        <f>SUM(K282:K284)</f>
        <v>31339.3908</v>
      </c>
      <c r="L285" s="29">
        <f t="shared" ref="L285:L287" si="169">K285/(E285/100000)</f>
        <v>4207.137883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16862.0</v>
      </c>
      <c r="E286" s="57">
        <v>598715.0</v>
      </c>
      <c r="F286" s="60">
        <v>2816.4</v>
      </c>
      <c r="G286" s="27"/>
      <c r="H286" s="28"/>
      <c r="I286" s="28"/>
      <c r="J286" s="29">
        <f t="shared" ref="J286:J287" si="170">(44.6/48.7)*I274</f>
        <v>97.1126078</v>
      </c>
      <c r="K286" s="29">
        <f t="shared" ref="K286:K287" si="171">D286-J286</f>
        <v>16764.88739</v>
      </c>
      <c r="L286" s="29">
        <f t="shared" si="169"/>
        <v>2800.144876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232080.0</v>
      </c>
      <c r="E287" s="57">
        <v>6349116.0</v>
      </c>
      <c r="F287" s="60">
        <v>3655.3</v>
      </c>
      <c r="G287" s="27"/>
      <c r="H287" s="28"/>
      <c r="I287" s="28"/>
      <c r="J287" s="29">
        <f t="shared" si="170"/>
        <v>418.3791376</v>
      </c>
      <c r="K287" s="29">
        <f t="shared" si="171"/>
        <v>231661.6209</v>
      </c>
      <c r="L287" s="29">
        <f t="shared" si="169"/>
        <v>3648.72245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873.0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873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249815.0</v>
      </c>
      <c r="E289" s="59">
        <v>6947831.0</v>
      </c>
      <c r="F289" s="61">
        <v>3595.6</v>
      </c>
      <c r="G289" s="27"/>
      <c r="H289" s="28"/>
      <c r="I289" s="28"/>
      <c r="J289" s="27"/>
      <c r="K289" s="29">
        <f>SUM(K286:K288)</f>
        <v>249299.5083</v>
      </c>
      <c r="L289" s="29">
        <f t="shared" ref="L289:L292" si="172">K289/(E289/100000)</f>
        <v>3588.163101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290405.0</v>
      </c>
      <c r="E290" s="59">
        <v>8123833.0</v>
      </c>
      <c r="F290" s="61">
        <v>3574.7</v>
      </c>
      <c r="G290" s="27"/>
      <c r="H290" s="28"/>
      <c r="I290" s="28"/>
      <c r="J290" s="27"/>
      <c r="K290" s="29">
        <f>SUM(K289,K285,K281,K277)</f>
        <v>290405</v>
      </c>
      <c r="L290" s="29">
        <f t="shared" si="172"/>
        <v>3574.728826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57.0</v>
      </c>
      <c r="E291" s="57">
        <v>8234.0</v>
      </c>
      <c r="F291" s="56">
        <v>692.3</v>
      </c>
      <c r="G291" s="27"/>
      <c r="H291" s="28"/>
      <c r="I291" s="28">
        <f>I294-I292</f>
        <v>94.84</v>
      </c>
      <c r="J291" s="27"/>
      <c r="K291" s="29">
        <f>D291+I291</f>
        <v>151.84</v>
      </c>
      <c r="L291" s="29">
        <f t="shared" si="172"/>
        <v>1844.06121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1532.0</v>
      </c>
      <c r="E292" s="57">
        <v>26551.0</v>
      </c>
      <c r="F292" s="60">
        <v>5770.0</v>
      </c>
      <c r="G292" s="27">
        <v>1.27</v>
      </c>
      <c r="H292" s="28">
        <f>D292*G292</f>
        <v>1945.64</v>
      </c>
      <c r="I292" s="28">
        <f>H292-D292</f>
        <v>413.64</v>
      </c>
      <c r="J292" s="29"/>
      <c r="K292" s="29">
        <f>H292</f>
        <v>1945.64</v>
      </c>
      <c r="L292" s="29">
        <f t="shared" si="172"/>
        <v>7327.934918</v>
      </c>
      <c r="M292" s="29">
        <f>L304*(E292/100000)</f>
        <v>1637.849797</v>
      </c>
      <c r="N292" s="29">
        <f>K292-M292</f>
        <v>307.7902034</v>
      </c>
      <c r="O292" s="42">
        <v>82.0</v>
      </c>
      <c r="P292" s="42">
        <v>8.25</v>
      </c>
      <c r="Q292" s="28">
        <f>N292*P292</f>
        <v>2539.269178</v>
      </c>
    </row>
    <row r="293">
      <c r="A293" s="32"/>
      <c r="B293" s="32"/>
      <c r="C293" s="24" t="s">
        <v>42</v>
      </c>
      <c r="D293" s="56">
        <v>0.0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0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1589.0</v>
      </c>
      <c r="E294" s="59">
        <v>34785.0</v>
      </c>
      <c r="F294" s="61">
        <v>4568.1</v>
      </c>
      <c r="G294" s="27">
        <v>1.32</v>
      </c>
      <c r="H294" s="28">
        <f>D294*G294</f>
        <v>2097.48</v>
      </c>
      <c r="I294" s="28">
        <f>H294-D294</f>
        <v>508.48</v>
      </c>
      <c r="J294" s="27"/>
      <c r="K294" s="29">
        <f>SUM(K291:K293)</f>
        <v>2097.48</v>
      </c>
      <c r="L294" s="29">
        <f t="shared" ref="L294:L296" si="173">K294/(E294/100000)</f>
        <v>6029.840448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94.0</v>
      </c>
      <c r="E295" s="57">
        <v>4481.0</v>
      </c>
      <c r="F295" s="60">
        <v>2097.7</v>
      </c>
      <c r="G295" s="27"/>
      <c r="H295" s="28"/>
      <c r="I295" s="28"/>
      <c r="J295" s="29">
        <f t="shared" ref="J295:J296" si="174">(0.5/48.7)*I291</f>
        <v>0.9737166324</v>
      </c>
      <c r="K295" s="29">
        <f t="shared" ref="K295:K296" si="175">D295-J295</f>
        <v>93.02628337</v>
      </c>
      <c r="L295" s="29">
        <f t="shared" si="173"/>
        <v>2076.016143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8592.0</v>
      </c>
      <c r="E296" s="57">
        <v>239151.0</v>
      </c>
      <c r="F296" s="60">
        <v>3592.7</v>
      </c>
      <c r="G296" s="27"/>
      <c r="H296" s="28"/>
      <c r="I296" s="28"/>
      <c r="J296" s="29">
        <f t="shared" si="174"/>
        <v>4.246817248</v>
      </c>
      <c r="K296" s="29">
        <f t="shared" si="175"/>
        <v>8587.753183</v>
      </c>
      <c r="L296" s="29">
        <f t="shared" si="173"/>
        <v>3590.93342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33.0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33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8719.0</v>
      </c>
      <c r="E298" s="59">
        <v>243632.0</v>
      </c>
      <c r="F298" s="61">
        <v>3578.8</v>
      </c>
      <c r="G298" s="27"/>
      <c r="H298" s="28"/>
      <c r="I298" s="28"/>
      <c r="J298" s="27"/>
      <c r="K298" s="29">
        <f>SUM(K295:K297)</f>
        <v>8713.779466</v>
      </c>
      <c r="L298" s="29">
        <f t="shared" ref="L298:L300" si="176">K298/(E298/100000)</f>
        <v>3576.615332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218.0</v>
      </c>
      <c r="E299" s="57">
        <v>16545.0</v>
      </c>
      <c r="F299" s="60">
        <v>1317.6</v>
      </c>
      <c r="G299" s="27"/>
      <c r="H299" s="28"/>
      <c r="I299" s="28"/>
      <c r="J299" s="29">
        <f t="shared" ref="J299:J300" si="177">(3.6/48.7)*I291</f>
        <v>7.010759754</v>
      </c>
      <c r="K299" s="29">
        <f t="shared" ref="K299:K300" si="178">D299-J299</f>
        <v>210.9892402</v>
      </c>
      <c r="L299" s="29">
        <f t="shared" si="176"/>
        <v>1275.244728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30485.0</v>
      </c>
      <c r="E300" s="57">
        <v>474295.0</v>
      </c>
      <c r="F300" s="60">
        <v>6427.4</v>
      </c>
      <c r="G300" s="27"/>
      <c r="H300" s="28"/>
      <c r="I300" s="28"/>
      <c r="J300" s="29">
        <f t="shared" si="177"/>
        <v>30.57708419</v>
      </c>
      <c r="K300" s="29">
        <f t="shared" si="178"/>
        <v>30454.42292</v>
      </c>
      <c r="L300" s="29">
        <f t="shared" si="176"/>
        <v>6420.987553</v>
      </c>
      <c r="M300" s="29">
        <f>L304*(E300/100000)</f>
        <v>29257.80458</v>
      </c>
      <c r="N300" s="29">
        <f>K300-M300</f>
        <v>1196.61834</v>
      </c>
      <c r="O300" s="42">
        <v>82.0</v>
      </c>
      <c r="P300" s="42">
        <v>8.25</v>
      </c>
      <c r="Q300" s="28">
        <f>N300*P300</f>
        <v>9872.101305</v>
      </c>
    </row>
    <row r="301">
      <c r="A301" s="32"/>
      <c r="B301" s="32"/>
      <c r="C301" s="24" t="s">
        <v>42</v>
      </c>
      <c r="D301" s="56">
        <v>141.0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141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30844.0</v>
      </c>
      <c r="E302" s="59">
        <v>490840.0</v>
      </c>
      <c r="F302" s="61">
        <v>6283.9</v>
      </c>
      <c r="G302" s="27"/>
      <c r="H302" s="28"/>
      <c r="I302" s="28"/>
      <c r="J302" s="27"/>
      <c r="K302" s="29">
        <f>SUM(K299:K301)</f>
        <v>30806.41216</v>
      </c>
      <c r="L302" s="29">
        <f t="shared" ref="L302:L304" si="179">K302/(E302/100000)</f>
        <v>6276.26358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19478.0</v>
      </c>
      <c r="E303" s="57">
        <v>406298.0</v>
      </c>
      <c r="F303" s="60">
        <v>4794.0</v>
      </c>
      <c r="G303" s="27"/>
      <c r="H303" s="28"/>
      <c r="I303" s="28"/>
      <c r="J303" s="29">
        <f t="shared" ref="J303:J304" si="180">(44.6/48.7)*I291</f>
        <v>86.85552361</v>
      </c>
      <c r="K303" s="29">
        <f t="shared" ref="K303:K304" si="181">D303-J303</f>
        <v>19391.14448</v>
      </c>
      <c r="L303" s="29">
        <f t="shared" si="179"/>
        <v>4772.640888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285606.0</v>
      </c>
      <c r="E304" s="57">
        <v>4623786.0</v>
      </c>
      <c r="F304" s="60">
        <v>6176.9</v>
      </c>
      <c r="G304" s="27"/>
      <c r="H304" s="28"/>
      <c r="I304" s="28"/>
      <c r="J304" s="29">
        <f t="shared" si="180"/>
        <v>378.8160986</v>
      </c>
      <c r="K304" s="29">
        <f t="shared" si="181"/>
        <v>285227.1839</v>
      </c>
      <c r="L304" s="29">
        <f t="shared" si="179"/>
        <v>6168.693445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925.0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925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306009.0</v>
      </c>
      <c r="E306" s="59">
        <v>5030084.0</v>
      </c>
      <c r="F306" s="61">
        <v>6083.6</v>
      </c>
      <c r="G306" s="27"/>
      <c r="H306" s="28"/>
      <c r="I306" s="28"/>
      <c r="J306" s="27"/>
      <c r="K306" s="29">
        <f>SUM(K303:K305)</f>
        <v>305543.3284</v>
      </c>
      <c r="L306" s="29">
        <f t="shared" ref="L306:L307" si="182">K306/(E306/100000)</f>
        <v>6074.318607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347161.0</v>
      </c>
      <c r="E307" s="59">
        <v>5799341.0</v>
      </c>
      <c r="F307" s="61">
        <v>5986.2</v>
      </c>
      <c r="G307" s="27"/>
      <c r="H307" s="28"/>
      <c r="I307" s="28"/>
      <c r="J307" s="27"/>
      <c r="K307" s="29">
        <f>SUM(K306,K302,K298,K294)</f>
        <v>347161</v>
      </c>
      <c r="L307" s="29">
        <f t="shared" si="182"/>
        <v>5986.214641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1852791.0</v>
      </c>
      <c r="E308" s="59">
        <v>3.15131659E8</v>
      </c>
      <c r="F308" s="58">
        <v>587.9</v>
      </c>
      <c r="M308" s="3" t="s">
        <v>80</v>
      </c>
      <c r="N308" s="5">
        <f>SUM(N2:N307)</f>
        <v>75001.64127</v>
      </c>
      <c r="O308" s="5"/>
      <c r="P308" s="3" t="s">
        <v>81</v>
      </c>
      <c r="Q308" s="5">
        <f>SUM(Q2:Q307)</f>
        <v>2200594.052</v>
      </c>
    </row>
    <row r="309">
      <c r="C309" s="51" t="s">
        <v>82</v>
      </c>
      <c r="D309" s="52"/>
      <c r="E309" s="53">
        <f>SUM(E15,E32,E49,E66,E83,E100,E117,E134,E151,E168,E185,E202,E219,E236,E253,E270,E287,E304)</f>
        <v>196096965</v>
      </c>
      <c r="M309" s="3" t="s">
        <v>83</v>
      </c>
      <c r="N309" s="5">
        <f>(N308/(E312/100000))</f>
        <v>170.5451218</v>
      </c>
      <c r="O309" s="5"/>
      <c r="P309" s="3" t="s">
        <v>8</v>
      </c>
      <c r="Q309" s="5">
        <f>Q11+Q28+Q45+Q62+Q79+Q96+Q113+Q130+Q147+Q164+Q181+Q198+Q215+Q232+Q249+Q266+Q283+Q300</f>
        <v>1942302.211</v>
      </c>
    </row>
    <row r="310">
      <c r="C310" s="51" t="s">
        <v>84</v>
      </c>
      <c r="D310" s="52"/>
      <c r="E310" s="53">
        <f>SUM(E11,E28,E45,E62,E79,E96,E113,E130,E147,E164,E181,E198,E215,E232,E249,E266,E283,E300)</f>
        <v>41311825</v>
      </c>
      <c r="M310" s="5"/>
      <c r="N310" s="5"/>
      <c r="O310" s="5"/>
      <c r="P310" s="3" t="s">
        <v>85</v>
      </c>
      <c r="Q310" s="5">
        <f>Q308-Q309</f>
        <v>258291.8412</v>
      </c>
    </row>
    <row r="311">
      <c r="C311" s="51" t="s">
        <v>86</v>
      </c>
      <c r="D311" s="52"/>
      <c r="E311" s="53">
        <f>SUM(E3,E20,E37,E54,E71,E88,E105,E122,E139,E156,E173,E190,E207,E224,E241,E258,E275,E292)</f>
        <v>2665769</v>
      </c>
      <c r="M311" s="3" t="s">
        <v>87</v>
      </c>
      <c r="N311" s="5">
        <f>SUM(K13,K30,K47,K64,K81,K98,K115,K132,K149,K166,K183,K200,K217,K234,K251,K268,K285,K302)</f>
        <v>261205.3204</v>
      </c>
      <c r="O311" s="5"/>
      <c r="P311" s="5"/>
      <c r="Q311" s="5"/>
    </row>
    <row r="312">
      <c r="C312" s="51" t="s">
        <v>88</v>
      </c>
      <c r="D312" s="52"/>
      <c r="E312" s="53">
        <f>SUM(E310:E311)</f>
        <v>43977594</v>
      </c>
      <c r="M312" s="3" t="s">
        <v>89</v>
      </c>
      <c r="N312" s="5">
        <f>SUM(K5,K22,K39,K56,K73,K90,K107,K124,K141,K158,K175,K192,K209,K226,K243,K260,K277,K294)</f>
        <v>23215.86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23215.86</v>
      </c>
      <c r="Q313" s="55">
        <f>P313/P314</f>
        <v>1.613180792</v>
      </c>
    </row>
    <row r="314">
      <c r="M314" s="3" t="s">
        <v>91</v>
      </c>
      <c r="N314" s="5">
        <f>SUM(N11,N28,N45,N62,N79,N96,N113,N130,N147,N164,N181,N198,N215,N232,N249,N266,N283,N300)</f>
        <v>66177.13785</v>
      </c>
      <c r="O314" s="5"/>
      <c r="P314" s="51">
        <f>N312-N315</f>
        <v>14391.35658</v>
      </c>
      <c r="Q314" s="51"/>
    </row>
    <row r="315">
      <c r="M315" s="3" t="s">
        <v>92</v>
      </c>
      <c r="N315" s="5">
        <f>SUM(N3,N20,N37,N54,N71,N88,N105,N122,N139,N156,N173,N190,N207,N224,N241,N258,N275,N292)</f>
        <v>8824.503421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261205.3204</v>
      </c>
      <c r="Q316" s="55">
        <f>P316/P317</f>
        <v>1.339320897</v>
      </c>
    </row>
    <row r="317">
      <c r="M317" s="3" t="s">
        <v>94</v>
      </c>
      <c r="N317" s="5">
        <f t="shared" ref="N317:N318" si="183">N314/(E310/100000)</f>
        <v>160.1893352</v>
      </c>
      <c r="O317" s="5"/>
      <c r="P317" s="52">
        <f>N311-N314</f>
        <v>195028.1826</v>
      </c>
      <c r="Q317" s="52"/>
    </row>
    <row r="318">
      <c r="M318" s="3" t="s">
        <v>95</v>
      </c>
      <c r="N318" s="5">
        <f t="shared" si="183"/>
        <v>331.0303114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284421.1804</v>
      </c>
      <c r="Q319" s="55">
        <f>P319/P320</f>
        <v>1.358140609</v>
      </c>
    </row>
    <row r="320">
      <c r="M320" s="3" t="s">
        <v>97</v>
      </c>
      <c r="N320" s="5">
        <f t="shared" ref="N320:N321" si="185">N314/N311</f>
        <v>0.2533529476</v>
      </c>
      <c r="O320" s="5"/>
      <c r="P320" s="52">
        <f t="shared" si="184"/>
        <v>209419.5391</v>
      </c>
      <c r="Q320" s="52"/>
    </row>
    <row r="321">
      <c r="M321" s="3" t="s">
        <v>98</v>
      </c>
      <c r="N321" s="5">
        <f t="shared" si="185"/>
        <v>0.380106678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0.2636992124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43.0</v>
      </c>
      <c r="E2" s="57">
        <v>37219.0</v>
      </c>
      <c r="F2" s="56">
        <v>115.5</v>
      </c>
      <c r="G2" s="27"/>
      <c r="H2" s="28"/>
      <c r="I2" s="28">
        <f>I5-I3</f>
        <v>29.7</v>
      </c>
      <c r="J2" s="27"/>
      <c r="K2" s="29">
        <f>D2+I2</f>
        <v>72.7</v>
      </c>
      <c r="L2" s="29">
        <f t="shared" ref="L2:L3" si="1">K2/(E2/100000)</f>
        <v>195.330342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315.0</v>
      </c>
      <c r="E3" s="57">
        <v>40715.0</v>
      </c>
      <c r="F3" s="56">
        <v>773.7</v>
      </c>
      <c r="G3" s="27">
        <v>1.02</v>
      </c>
      <c r="H3" s="28">
        <f>D3*G3</f>
        <v>321.3</v>
      </c>
      <c r="I3" s="28">
        <f>H3-D3</f>
        <v>6.3</v>
      </c>
      <c r="J3" s="27"/>
      <c r="K3" s="29">
        <f>H3</f>
        <v>321.3</v>
      </c>
      <c r="L3" s="29">
        <f t="shared" si="1"/>
        <v>789.1440501</v>
      </c>
      <c r="M3" s="29">
        <f>L15*(E3/100000)</f>
        <v>204.1069378</v>
      </c>
      <c r="N3" s="27">
        <f>K3-M3</f>
        <v>117.1930622</v>
      </c>
      <c r="O3" s="27">
        <v>0.5</v>
      </c>
      <c r="P3" s="33">
        <v>78.8</v>
      </c>
      <c r="Q3" s="28">
        <f>N3*P3</f>
        <v>9234.813299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2.0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2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5.865285945</v>
      </c>
      <c r="Y4" s="35">
        <f>L3*U4</f>
        <v>9.232985386</v>
      </c>
      <c r="Z4" s="35">
        <f>L11*U4</f>
        <v>12.88624898</v>
      </c>
    </row>
    <row r="5">
      <c r="A5" s="32"/>
      <c r="B5" s="36"/>
      <c r="C5" s="37" t="s">
        <v>45</v>
      </c>
      <c r="D5" s="58">
        <v>360.0</v>
      </c>
      <c r="E5" s="59">
        <v>77934.0</v>
      </c>
      <c r="F5" s="58">
        <v>461.9</v>
      </c>
      <c r="G5" s="29">
        <v>1.1</v>
      </c>
      <c r="H5" s="28">
        <f>D5*G5</f>
        <v>396</v>
      </c>
      <c r="I5" s="28">
        <f>H5-D5</f>
        <v>36</v>
      </c>
      <c r="J5" s="27"/>
      <c r="K5" s="29">
        <f>Sum(K2:K4)</f>
        <v>396</v>
      </c>
      <c r="L5" s="29">
        <f t="shared" ref="L5:L7" si="2">K5/(E5/100000)</f>
        <v>508.1222573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1.081676452</v>
      </c>
      <c r="Y5" s="35">
        <f>L20*U5</f>
        <v>2.457310152</v>
      </c>
      <c r="Z5" s="35">
        <f>L28*U5</f>
        <v>1.898271145</v>
      </c>
    </row>
    <row r="6">
      <c r="A6" s="32"/>
      <c r="B6" s="23" t="s">
        <v>46</v>
      </c>
      <c r="C6" s="24" t="s">
        <v>33</v>
      </c>
      <c r="D6" s="56">
        <v>47.0</v>
      </c>
      <c r="E6" s="57">
        <v>22852.0</v>
      </c>
      <c r="F6" s="56">
        <v>205.7</v>
      </c>
      <c r="G6" s="27"/>
      <c r="H6" s="28"/>
      <c r="I6" s="28"/>
      <c r="J6" s="27">
        <f t="shared" ref="J6:J7" si="3">(0.5/48.7)*I2</f>
        <v>0.3049281314</v>
      </c>
      <c r="K6" s="29">
        <f t="shared" ref="K6:K7" si="4">D6-J6</f>
        <v>46.69507187</v>
      </c>
      <c r="L6" s="29">
        <f t="shared" si="2"/>
        <v>204.3369152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0.703617855</v>
      </c>
      <c r="Y6" s="35">
        <f>L37*U6</f>
        <v>1.119931187</v>
      </c>
      <c r="Z6" s="35">
        <f>L45*U6</f>
        <v>1.091344297</v>
      </c>
    </row>
    <row r="7">
      <c r="A7" s="32"/>
      <c r="B7" s="32"/>
      <c r="C7" s="24" t="s">
        <v>36</v>
      </c>
      <c r="D7" s="56">
        <v>844.0</v>
      </c>
      <c r="E7" s="57">
        <v>224671.0</v>
      </c>
      <c r="F7" s="56">
        <v>375.7</v>
      </c>
      <c r="G7" s="27"/>
      <c r="H7" s="28"/>
      <c r="I7" s="28"/>
      <c r="J7" s="27">
        <f t="shared" si="3"/>
        <v>0.06468172485</v>
      </c>
      <c r="K7" s="29">
        <f t="shared" si="4"/>
        <v>843.9353183</v>
      </c>
      <c r="L7" s="29">
        <f t="shared" si="2"/>
        <v>375.6316206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0.898782815</v>
      </c>
      <c r="Y7" s="35">
        <f>L54*U7</f>
        <v>1.407308353</v>
      </c>
      <c r="Z7" s="35">
        <f>L62*U7</f>
        <v>1.40836572</v>
      </c>
    </row>
    <row r="8">
      <c r="A8" s="32"/>
      <c r="B8" s="32"/>
      <c r="C8" s="24" t="s">
        <v>42</v>
      </c>
      <c r="D8" s="56">
        <v>5.0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5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2.970847738</v>
      </c>
      <c r="Y8" s="35">
        <f>L71*U8</f>
        <v>5.507780152</v>
      </c>
      <c r="Z8" s="35">
        <f>L79*U8</f>
        <v>4.3984325</v>
      </c>
    </row>
    <row r="9">
      <c r="A9" s="32"/>
      <c r="B9" s="36"/>
      <c r="C9" s="37" t="s">
        <v>45</v>
      </c>
      <c r="D9" s="58">
        <v>896.0</v>
      </c>
      <c r="E9" s="59">
        <v>247523.0</v>
      </c>
      <c r="F9" s="58">
        <v>362.0</v>
      </c>
      <c r="G9" s="29"/>
      <c r="H9" s="28"/>
      <c r="I9" s="28"/>
      <c r="J9" s="27"/>
      <c r="K9" s="29">
        <f>SUM(K6:K8)</f>
        <v>895.6303901</v>
      </c>
      <c r="L9" s="29">
        <f t="shared" ref="L9:L11" si="5">K9/(E9/100000)</f>
        <v>361.8372394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5.092943714</v>
      </c>
      <c r="Y9" s="35">
        <f>L88*U9</f>
        <v>10.04969407</v>
      </c>
      <c r="Z9" s="35">
        <f>L96*U9</f>
        <v>7.295806345</v>
      </c>
    </row>
    <row r="10">
      <c r="A10" s="32"/>
      <c r="B10" s="23" t="s">
        <v>49</v>
      </c>
      <c r="C10" s="24" t="s">
        <v>33</v>
      </c>
      <c r="D10" s="56">
        <v>286.0</v>
      </c>
      <c r="E10" s="57">
        <v>70547.0</v>
      </c>
      <c r="F10" s="56">
        <v>405.4</v>
      </c>
      <c r="G10" s="27"/>
      <c r="H10" s="28"/>
      <c r="I10" s="28"/>
      <c r="J10" s="27">
        <f t="shared" ref="J10:J11" si="6">(3.6/48.7)*I2</f>
        <v>2.195482546</v>
      </c>
      <c r="K10" s="29">
        <f t="shared" ref="K10:K11" si="7">D10-J10</f>
        <v>283.8045175</v>
      </c>
      <c r="L10" s="29">
        <f t="shared" si="5"/>
        <v>402.291405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6.474403157</v>
      </c>
      <c r="Y10" s="35">
        <f>L105*U10</f>
        <v>17.15833212</v>
      </c>
      <c r="Z10" s="35">
        <f>L113*U10</f>
        <v>8.986571777</v>
      </c>
    </row>
    <row r="11">
      <c r="A11" s="32"/>
      <c r="B11" s="32"/>
      <c r="C11" s="24" t="s">
        <v>36</v>
      </c>
      <c r="D11" s="57">
        <v>6698.0</v>
      </c>
      <c r="E11" s="57">
        <v>608099.0</v>
      </c>
      <c r="F11" s="60">
        <v>1101.5</v>
      </c>
      <c r="G11" s="27"/>
      <c r="H11" s="28"/>
      <c r="I11" s="28"/>
      <c r="J11" s="29">
        <f t="shared" si="6"/>
        <v>0.4657084189</v>
      </c>
      <c r="K11" s="29">
        <f t="shared" si="7"/>
        <v>6697.534292</v>
      </c>
      <c r="L11" s="29">
        <f t="shared" si="5"/>
        <v>1101.388802</v>
      </c>
      <c r="M11" s="29">
        <f>L15*(E11/100000)</f>
        <v>3048.439759</v>
      </c>
      <c r="N11" s="29">
        <f>K11-M11</f>
        <v>3649.094533</v>
      </c>
      <c r="O11" s="42">
        <v>0.5</v>
      </c>
      <c r="P11" s="33">
        <v>78.8</v>
      </c>
      <c r="Q11" s="28">
        <f>N11*P11</f>
        <v>287548.6492</v>
      </c>
      <c r="T11" s="30" t="s">
        <v>51</v>
      </c>
      <c r="U11" s="34">
        <v>0.07</v>
      </c>
      <c r="V11" s="6"/>
      <c r="W11" s="6"/>
      <c r="X11" s="35">
        <f>L134*U11</f>
        <v>8.788826374</v>
      </c>
      <c r="Y11" s="35">
        <f>L122*U11</f>
        <v>22.2116605</v>
      </c>
      <c r="Z11" s="35">
        <f>L130*U11</f>
        <v>12.15831952</v>
      </c>
    </row>
    <row r="12">
      <c r="A12" s="32"/>
      <c r="B12" s="32"/>
      <c r="C12" s="24" t="s">
        <v>42</v>
      </c>
      <c r="D12" s="56">
        <v>92.0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92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12.72421862</v>
      </c>
      <c r="Y12" s="35">
        <f>L139*U12</f>
        <v>34.4809459</v>
      </c>
      <c r="Z12" s="35">
        <f>L147*U12</f>
        <v>18.41420437</v>
      </c>
    </row>
    <row r="13">
      <c r="A13" s="32"/>
      <c r="B13" s="36"/>
      <c r="C13" s="37" t="s">
        <v>45</v>
      </c>
      <c r="D13" s="59">
        <v>7076.0</v>
      </c>
      <c r="E13" s="59">
        <v>678646.0</v>
      </c>
      <c r="F13" s="61">
        <v>1042.7</v>
      </c>
      <c r="G13" s="27"/>
      <c r="H13" s="28"/>
      <c r="I13" s="28"/>
      <c r="J13" s="27"/>
      <c r="K13" s="29">
        <f>SUM(K10:K12)</f>
        <v>7073.338809</v>
      </c>
      <c r="L13" s="29">
        <f t="shared" ref="L13:L15" si="8">K13/(E13/100000)</f>
        <v>1042.272232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17.8551527</v>
      </c>
      <c r="Y13" s="35">
        <f>L156*U13</f>
        <v>45.17809759</v>
      </c>
      <c r="Z13" s="35">
        <f>L164*U13</f>
        <v>25.07282236</v>
      </c>
    </row>
    <row r="14">
      <c r="A14" s="32"/>
      <c r="B14" s="23" t="s">
        <v>39</v>
      </c>
      <c r="C14" s="24" t="s">
        <v>33</v>
      </c>
      <c r="D14" s="57">
        <v>4396.0</v>
      </c>
      <c r="E14" s="57">
        <v>882588.0</v>
      </c>
      <c r="F14" s="56">
        <v>498.1</v>
      </c>
      <c r="G14" s="27"/>
      <c r="H14" s="28"/>
      <c r="I14" s="28"/>
      <c r="J14" s="27">
        <f t="shared" ref="J14:J15" si="9">(44.6/48.7)*I2</f>
        <v>27.19958932</v>
      </c>
      <c r="K14" s="29">
        <f t="shared" ref="K14:K15" si="10">D14-J14</f>
        <v>4368.800411</v>
      </c>
      <c r="L14" s="29">
        <f t="shared" si="8"/>
        <v>494.9988455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24.90418089</v>
      </c>
      <c r="Y14" s="35">
        <f>L173*U14</f>
        <v>62.53308443</v>
      </c>
      <c r="Z14" s="35">
        <f>L181*U14</f>
        <v>34.82358512</v>
      </c>
    </row>
    <row r="15">
      <c r="A15" s="32"/>
      <c r="B15" s="32"/>
      <c r="C15" s="24" t="s">
        <v>36</v>
      </c>
      <c r="D15" s="57">
        <v>10341.0</v>
      </c>
      <c r="E15" s="57">
        <v>2061659.0</v>
      </c>
      <c r="F15" s="56">
        <v>501.6</v>
      </c>
      <c r="G15" s="27"/>
      <c r="H15" s="28"/>
      <c r="I15" s="28"/>
      <c r="J15" s="27">
        <f t="shared" si="9"/>
        <v>5.769609856</v>
      </c>
      <c r="K15" s="29">
        <f t="shared" si="10"/>
        <v>10335.23039</v>
      </c>
      <c r="L15" s="29">
        <f t="shared" si="8"/>
        <v>501.306491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34.92732762</v>
      </c>
      <c r="Y15" s="35">
        <f>L190*U15</f>
        <v>72.16588031</v>
      </c>
      <c r="Z15" s="35">
        <f>L198*U15</f>
        <v>49.14994974</v>
      </c>
    </row>
    <row r="16">
      <c r="A16" s="32"/>
      <c r="B16" s="32"/>
      <c r="C16" s="24" t="s">
        <v>42</v>
      </c>
      <c r="D16" s="56">
        <v>146.0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146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39.85927764</v>
      </c>
      <c r="Y16" s="35">
        <f>L207*U16</f>
        <v>63.91132191</v>
      </c>
      <c r="Z16" s="35">
        <f>L215*U16</f>
        <v>59.37641734</v>
      </c>
    </row>
    <row r="17">
      <c r="A17" s="32"/>
      <c r="B17" s="36"/>
      <c r="C17" s="37" t="s">
        <v>45</v>
      </c>
      <c r="D17" s="59">
        <v>14883.0</v>
      </c>
      <c r="E17" s="59">
        <v>2944247.0</v>
      </c>
      <c r="F17" s="58">
        <v>505.5</v>
      </c>
      <c r="G17" s="29"/>
      <c r="H17" s="28"/>
      <c r="I17" s="28"/>
      <c r="J17" s="27"/>
      <c r="K17" s="27">
        <f>SUM(K14:K16)</f>
        <v>14850.0308</v>
      </c>
      <c r="L17" s="29">
        <f t="shared" ref="L17:L20" si="11">K17/(E17/100000)</f>
        <v>504.3744903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44.78281737</v>
      </c>
      <c r="Y17" s="35">
        <f>L224*U17</f>
        <v>70.16940069</v>
      </c>
      <c r="Z17" s="35">
        <f>L232*U17</f>
        <v>69.13059728</v>
      </c>
    </row>
    <row r="18">
      <c r="A18" s="36"/>
      <c r="B18" s="44" t="s">
        <v>45</v>
      </c>
      <c r="C18" s="45"/>
      <c r="D18" s="59">
        <v>23215.0</v>
      </c>
      <c r="E18" s="59">
        <v>3948350.0</v>
      </c>
      <c r="F18" s="58">
        <v>588.0</v>
      </c>
      <c r="G18" s="29"/>
      <c r="H18" s="28"/>
      <c r="I18" s="28"/>
      <c r="J18" s="27"/>
      <c r="K18" s="27">
        <f>SUM(K5,K9,K13,K17)</f>
        <v>23215</v>
      </c>
      <c r="L18" s="29">
        <f t="shared" si="11"/>
        <v>587.9671255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57.54159385</v>
      </c>
      <c r="Y18" s="35">
        <f>L241*U18</f>
        <v>98.40282853</v>
      </c>
      <c r="Z18" s="35">
        <f>L249*U18</f>
        <v>82.47214373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147075.0</v>
      </c>
      <c r="F19" s="56" t="s">
        <v>60</v>
      </c>
      <c r="G19" s="27"/>
      <c r="H19" s="28"/>
      <c r="I19" s="28">
        <f>I22-I20</f>
        <v>7.88</v>
      </c>
      <c r="J19" s="27"/>
      <c r="K19" s="29">
        <f>D19+I19</f>
        <v>20.88</v>
      </c>
      <c r="L19" s="29">
        <f t="shared" si="11"/>
        <v>14.19683835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86.18796952</v>
      </c>
      <c r="Y19" s="35">
        <f>L258*U19</f>
        <v>141.1422297</v>
      </c>
      <c r="Z19" s="35">
        <f>L266*U19</f>
        <v>112.4507769</v>
      </c>
    </row>
    <row r="20">
      <c r="A20" s="32"/>
      <c r="B20" s="32"/>
      <c r="C20" s="24" t="s">
        <v>36</v>
      </c>
      <c r="D20" s="56">
        <v>81.0</v>
      </c>
      <c r="E20" s="57">
        <v>161050.0</v>
      </c>
      <c r="F20" s="56">
        <v>50.3</v>
      </c>
      <c r="G20" s="27">
        <v>1.02</v>
      </c>
      <c r="H20" s="28">
        <f>D20*G20</f>
        <v>82.62</v>
      </c>
      <c r="I20" s="28">
        <f>H20-D20</f>
        <v>1.62</v>
      </c>
      <c r="J20" s="27"/>
      <c r="K20" s="29">
        <f>H20</f>
        <v>82.62</v>
      </c>
      <c r="L20" s="29">
        <f t="shared" si="11"/>
        <v>51.30083825</v>
      </c>
      <c r="M20" s="29">
        <f>L32*(E20/100000)</f>
        <v>36.36826567</v>
      </c>
      <c r="N20" s="27">
        <f>K20-M20</f>
        <v>46.25173433</v>
      </c>
      <c r="O20" s="27">
        <v>2.5</v>
      </c>
      <c r="P20" s="46">
        <v>77.3</v>
      </c>
      <c r="Q20" s="28">
        <f>N20*P20</f>
        <v>3575.259064</v>
      </c>
      <c r="T20" s="30" t="s">
        <v>62</v>
      </c>
      <c r="U20" s="34">
        <v>0.0328</v>
      </c>
      <c r="V20" s="6"/>
      <c r="W20" s="6"/>
      <c r="X20" s="35">
        <f>L287*U20</f>
        <v>119.1270621</v>
      </c>
      <c r="Y20" s="35">
        <f>L275*U20</f>
        <v>158.1798426</v>
      </c>
      <c r="Z20" s="35">
        <f>L283*U20</f>
        <v>140.7660924</v>
      </c>
    </row>
    <row r="21">
      <c r="A21" s="32"/>
      <c r="B21" s="32"/>
      <c r="C21" s="24" t="s">
        <v>42</v>
      </c>
      <c r="D21" s="56">
        <v>1.0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1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136.5275859</v>
      </c>
      <c r="Y21" s="35">
        <f>L292*U21</f>
        <v>160.2778782</v>
      </c>
      <c r="Z21" s="35">
        <f>L300*U21</f>
        <v>143.0767553</v>
      </c>
    </row>
    <row r="22">
      <c r="A22" s="32"/>
      <c r="B22" s="36"/>
      <c r="C22" s="37" t="s">
        <v>45</v>
      </c>
      <c r="D22" s="58">
        <v>95.0</v>
      </c>
      <c r="E22" s="59">
        <v>308125.0</v>
      </c>
      <c r="F22" s="58">
        <v>30.8</v>
      </c>
      <c r="G22" s="29">
        <v>1.1</v>
      </c>
      <c r="H22" s="28">
        <f>D22*G22</f>
        <v>104.5</v>
      </c>
      <c r="I22" s="28">
        <f>H22-D22</f>
        <v>9.5</v>
      </c>
      <c r="J22" s="27"/>
      <c r="K22" s="27">
        <f>SUM(K19:K21)</f>
        <v>104.5</v>
      </c>
      <c r="L22" s="29">
        <f t="shared" ref="L22:L24" si="13">K22/(E22/100000)</f>
        <v>33.9148073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606.3135702</v>
      </c>
      <c r="Y22" s="35">
        <f t="shared" si="12"/>
        <v>975.5865118</v>
      </c>
      <c r="Z22" s="35">
        <f t="shared" si="12"/>
        <v>784.8567049</v>
      </c>
    </row>
    <row r="23">
      <c r="A23" s="32"/>
      <c r="B23" s="23" t="s">
        <v>46</v>
      </c>
      <c r="C23" s="24" t="s">
        <v>33</v>
      </c>
      <c r="D23" s="56">
        <v>7.0</v>
      </c>
      <c r="E23" s="57">
        <v>89983.0</v>
      </c>
      <c r="F23" s="56" t="s">
        <v>60</v>
      </c>
      <c r="G23" s="27"/>
      <c r="H23" s="28"/>
      <c r="I23" s="28"/>
      <c r="J23" s="27">
        <f t="shared" ref="J23:J24" si="14">(0.5/48.7)*I19</f>
        <v>0.08090349076</v>
      </c>
      <c r="K23" s="29">
        <f t="shared" ref="K23:K24" si="15">D23-J23</f>
        <v>6.919096509</v>
      </c>
      <c r="L23" s="29">
        <f t="shared" si="13"/>
        <v>7.689337441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127.0</v>
      </c>
      <c r="E24" s="57">
        <v>908801.0</v>
      </c>
      <c r="F24" s="56">
        <v>14.0</v>
      </c>
      <c r="G24" s="27"/>
      <c r="H24" s="28"/>
      <c r="I24" s="28"/>
      <c r="J24" s="27">
        <f t="shared" si="14"/>
        <v>0.01663244353</v>
      </c>
      <c r="K24" s="29">
        <f t="shared" si="15"/>
        <v>126.9833676</v>
      </c>
      <c r="L24" s="29">
        <f t="shared" si="13"/>
        <v>13.9726263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0.0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0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134.0</v>
      </c>
      <c r="E26" s="59">
        <v>998784.0</v>
      </c>
      <c r="F26" s="58">
        <v>13.4</v>
      </c>
      <c r="G26" s="29"/>
      <c r="H26" s="28"/>
      <c r="I26" s="28"/>
      <c r="J26" s="27"/>
      <c r="K26" s="27">
        <f>SUM(K23:K25)</f>
        <v>133.9024641</v>
      </c>
      <c r="L26" s="29">
        <f t="shared" ref="L26:L28" si="16">K26/(E26/100000)</f>
        <v>13.40654877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39.0</v>
      </c>
      <c r="E27" s="57">
        <v>276396.0</v>
      </c>
      <c r="F27" s="56">
        <v>14.1</v>
      </c>
      <c r="G27" s="27"/>
      <c r="H27" s="28"/>
      <c r="I27" s="28"/>
      <c r="J27" s="27">
        <f t="shared" ref="J27:J28" si="17">(3.6/48.7)*I19</f>
        <v>0.5825051335</v>
      </c>
      <c r="K27" s="29">
        <f t="shared" ref="K27:K28" si="18">D27-J27</f>
        <v>38.41749487</v>
      </c>
      <c r="L27" s="29">
        <f t="shared" si="16"/>
        <v>13.89943952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967.0</v>
      </c>
      <c r="E28" s="57">
        <v>2439776.0</v>
      </c>
      <c r="F28" s="56">
        <v>39.6</v>
      </c>
      <c r="G28" s="27"/>
      <c r="H28" s="28"/>
      <c r="I28" s="28"/>
      <c r="J28" s="27">
        <f t="shared" si="17"/>
        <v>0.1197535934</v>
      </c>
      <c r="K28" s="29">
        <f t="shared" si="18"/>
        <v>966.8802464</v>
      </c>
      <c r="L28" s="29">
        <f t="shared" si="16"/>
        <v>39.62987776</v>
      </c>
      <c r="M28" s="29">
        <f>L32*(E28/100000)</f>
        <v>550.9495296</v>
      </c>
      <c r="N28" s="27">
        <f>K28-M28</f>
        <v>415.9307168</v>
      </c>
      <c r="O28" s="27">
        <v>2.5</v>
      </c>
      <c r="P28" s="46">
        <v>77.3</v>
      </c>
      <c r="Q28" s="28">
        <f>N28*P28</f>
        <v>32151.44441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1009.0</v>
      </c>
      <c r="E30" s="59">
        <v>2716172.0</v>
      </c>
      <c r="F30" s="58">
        <v>37.1</v>
      </c>
      <c r="G30" s="29"/>
      <c r="H30" s="28"/>
      <c r="I30" s="28"/>
      <c r="J30" s="27"/>
      <c r="K30" s="27">
        <f>SUM(K27:K29)</f>
        <v>1008.297741</v>
      </c>
      <c r="L30" s="29">
        <f t="shared" ref="L30:L32" si="19">K30/(E30/100000)</f>
        <v>37.12201367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710.0</v>
      </c>
      <c r="E31" s="57">
        <v>3604510.0</v>
      </c>
      <c r="F31" s="56">
        <v>19.7</v>
      </c>
      <c r="G31" s="27"/>
      <c r="H31" s="28"/>
      <c r="I31" s="28"/>
      <c r="J31" s="27">
        <f t="shared" ref="J31:J32" si="20">(44.6/48.7)*I19</f>
        <v>7.216591376</v>
      </c>
      <c r="K31" s="29">
        <f t="shared" ref="K31:K32" si="21">D31-J31</f>
        <v>702.7834086</v>
      </c>
      <c r="L31" s="29">
        <f t="shared" si="19"/>
        <v>19.49733552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1876.0</v>
      </c>
      <c r="E32" s="57">
        <v>8300942.0</v>
      </c>
      <c r="F32" s="56">
        <v>22.6</v>
      </c>
      <c r="G32" s="27"/>
      <c r="H32" s="28"/>
      <c r="I32" s="28"/>
      <c r="J32" s="27">
        <f t="shared" si="20"/>
        <v>1.483613963</v>
      </c>
      <c r="K32" s="29">
        <f t="shared" si="21"/>
        <v>1874.516386</v>
      </c>
      <c r="L32" s="29">
        <f t="shared" si="19"/>
        <v>22.58197185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6.0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6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2592.0</v>
      </c>
      <c r="E34" s="59">
        <v>1.1905452E7</v>
      </c>
      <c r="F34" s="58">
        <v>21.8</v>
      </c>
      <c r="G34" s="29"/>
      <c r="H34" s="28"/>
      <c r="I34" s="28"/>
      <c r="J34" s="27"/>
      <c r="K34" s="27">
        <f>SUM(K31:K33)</f>
        <v>2583.299795</v>
      </c>
      <c r="L34" s="29">
        <f t="shared" ref="L34:L37" si="22">K34/(E34/100000)</f>
        <v>21.69846046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3830.0</v>
      </c>
      <c r="E35" s="59">
        <v>1.5928533E7</v>
      </c>
      <c r="F35" s="58">
        <v>24.0</v>
      </c>
      <c r="G35" s="29"/>
      <c r="H35" s="28"/>
      <c r="I35" s="28"/>
      <c r="J35" s="27"/>
      <c r="K35" s="27">
        <f>SUM(K34,K30,K26,K22)</f>
        <v>3830</v>
      </c>
      <c r="L35" s="29">
        <f t="shared" si="22"/>
        <v>24.04490106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7.0</v>
      </c>
      <c r="E36" s="57">
        <v>184740.0</v>
      </c>
      <c r="F36" s="56" t="s">
        <v>60</v>
      </c>
      <c r="G36" s="27"/>
      <c r="H36" s="28"/>
      <c r="I36" s="28">
        <f>I39-I37</f>
        <v>3.5</v>
      </c>
      <c r="J36" s="27"/>
      <c r="K36" s="29">
        <f>D36+I36</f>
        <v>10.5</v>
      </c>
      <c r="L36" s="29">
        <f t="shared" si="22"/>
        <v>5.683663527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35.0</v>
      </c>
      <c r="E37" s="57">
        <v>207519.0</v>
      </c>
      <c r="F37" s="56">
        <v>16.9</v>
      </c>
      <c r="G37" s="27">
        <v>1.02</v>
      </c>
      <c r="H37" s="28">
        <f>D37*G37</f>
        <v>35.7</v>
      </c>
      <c r="I37" s="28">
        <f>H37-D37</f>
        <v>0.7</v>
      </c>
      <c r="J37" s="27"/>
      <c r="K37" s="29">
        <f>H37</f>
        <v>35.7</v>
      </c>
      <c r="L37" s="29">
        <f t="shared" si="22"/>
        <v>17.20324404</v>
      </c>
      <c r="M37" s="29">
        <f>L48*(E37/100000)</f>
        <v>22.81610974</v>
      </c>
      <c r="N37" s="27">
        <f>K37-M37</f>
        <v>12.88389026</v>
      </c>
      <c r="O37" s="42">
        <v>7.0</v>
      </c>
      <c r="P37" s="46">
        <v>72.8</v>
      </c>
      <c r="Q37" s="28">
        <f>N37*P37</f>
        <v>937.9472108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42.0</v>
      </c>
      <c r="E39" s="59">
        <v>392259.0</v>
      </c>
      <c r="F39" s="58">
        <v>10.7</v>
      </c>
      <c r="G39" s="29">
        <v>1.1</v>
      </c>
      <c r="H39" s="28">
        <f>D39*G39</f>
        <v>46.2</v>
      </c>
      <c r="I39" s="28">
        <f>H39-D39</f>
        <v>4.2</v>
      </c>
      <c r="J39" s="27"/>
      <c r="K39" s="29">
        <f>SUM(K36:K38)</f>
        <v>46.2</v>
      </c>
      <c r="L39" s="29">
        <f t="shared" ref="L39:L41" si="23">K39/(E39/100000)</f>
        <v>11.77793244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6.0</v>
      </c>
      <c r="E40" s="57">
        <v>105589.0</v>
      </c>
      <c r="F40" s="56" t="s">
        <v>60</v>
      </c>
      <c r="G40" s="27"/>
      <c r="H40" s="28"/>
      <c r="I40" s="28"/>
      <c r="J40" s="27">
        <f t="shared" ref="J40:J41" si="24">(0.5/48.7)*I36</f>
        <v>0.03593429158</v>
      </c>
      <c r="K40" s="29">
        <f t="shared" ref="K40:K41" si="25">D40-J40</f>
        <v>5.964065708</v>
      </c>
      <c r="L40" s="29">
        <f t="shared" si="23"/>
        <v>5.648377869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89.0</v>
      </c>
      <c r="E41" s="57">
        <v>1148924.0</v>
      </c>
      <c r="F41" s="56">
        <v>7.7</v>
      </c>
      <c r="G41" s="27"/>
      <c r="H41" s="28"/>
      <c r="I41" s="28"/>
      <c r="J41" s="27">
        <f t="shared" si="24"/>
        <v>0.007186858316</v>
      </c>
      <c r="K41" s="29">
        <f t="shared" si="25"/>
        <v>88.99281314</v>
      </c>
      <c r="L41" s="29">
        <f t="shared" si="23"/>
        <v>7.745752821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95.0</v>
      </c>
      <c r="E43" s="59">
        <v>1254513.0</v>
      </c>
      <c r="F43" s="58">
        <v>7.6</v>
      </c>
      <c r="G43" s="29"/>
      <c r="H43" s="28"/>
      <c r="I43" s="28"/>
      <c r="J43" s="27"/>
      <c r="K43" s="29">
        <f>SUM(K40:K42)</f>
        <v>94.95687885</v>
      </c>
      <c r="L43" s="29">
        <f t="shared" ref="L43:L45" si="26">K43/(E43/100000)</f>
        <v>7.569222388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13.0</v>
      </c>
      <c r="E44" s="57">
        <v>326676.0</v>
      </c>
      <c r="F44" s="56" t="s">
        <v>60</v>
      </c>
      <c r="G44" s="27"/>
      <c r="H44" s="28"/>
      <c r="I44" s="28"/>
      <c r="J44" s="27">
        <f t="shared" ref="J44:J45" si="27">(3.6/48.7)*I36</f>
        <v>0.2587268994</v>
      </c>
      <c r="K44" s="29">
        <f t="shared" ref="K44:K45" si="28">D44-J44</f>
        <v>12.7412731</v>
      </c>
      <c r="L44" s="29">
        <f t="shared" si="26"/>
        <v>3.900278288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521.0</v>
      </c>
      <c r="E45" s="57">
        <v>3107519.0</v>
      </c>
      <c r="F45" s="56">
        <v>16.8</v>
      </c>
      <c r="G45" s="27"/>
      <c r="H45" s="28"/>
      <c r="I45" s="28"/>
      <c r="J45" s="27">
        <f t="shared" si="27"/>
        <v>0.05174537988</v>
      </c>
      <c r="K45" s="29">
        <f t="shared" si="28"/>
        <v>520.9482546</v>
      </c>
      <c r="L45" s="29">
        <f t="shared" si="26"/>
        <v>16.7641213</v>
      </c>
      <c r="M45" s="29">
        <f>L49*(E45/100000)</f>
        <v>335.8687946</v>
      </c>
      <c r="N45" s="27">
        <f>K45-M45</f>
        <v>185.07946</v>
      </c>
      <c r="O45" s="42">
        <v>7.0</v>
      </c>
      <c r="P45" s="46">
        <v>72.8</v>
      </c>
      <c r="Q45" s="28">
        <f>N45*P45</f>
        <v>13473.78469</v>
      </c>
    </row>
    <row r="46">
      <c r="A46" s="32"/>
      <c r="B46" s="32"/>
      <c r="C46" s="24" t="s">
        <v>42</v>
      </c>
      <c r="D46" s="56">
        <v>3.0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3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537.0</v>
      </c>
      <c r="E47" s="59">
        <v>3434195.0</v>
      </c>
      <c r="F47" s="58">
        <v>15.6</v>
      </c>
      <c r="G47" s="29"/>
      <c r="H47" s="28"/>
      <c r="I47" s="28"/>
      <c r="J47" s="27"/>
      <c r="K47" s="29">
        <f>SUM(K44:K46)</f>
        <v>536.6895277</v>
      </c>
      <c r="L47" s="29">
        <f t="shared" ref="L47:L49" si="29">K47/(E47/100000)</f>
        <v>15.62781169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505.0</v>
      </c>
      <c r="E48" s="57">
        <v>4563965.0</v>
      </c>
      <c r="F48" s="56">
        <v>11.1</v>
      </c>
      <c r="G48" s="27"/>
      <c r="H48" s="28"/>
      <c r="I48" s="28"/>
      <c r="J48" s="27">
        <f t="shared" ref="J48:J49" si="30">(44.6/48.7)*I36</f>
        <v>3.205338809</v>
      </c>
      <c r="K48" s="29">
        <f t="shared" ref="K48:K49" si="31">D48-J48</f>
        <v>501.7946612</v>
      </c>
      <c r="L48" s="29">
        <f t="shared" si="29"/>
        <v>10.99470879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1176.0</v>
      </c>
      <c r="E49" s="57">
        <v>1.0874634E7</v>
      </c>
      <c r="F49" s="56">
        <v>10.8</v>
      </c>
      <c r="G49" s="27"/>
      <c r="H49" s="28"/>
      <c r="I49" s="28"/>
      <c r="J49" s="27">
        <f t="shared" si="30"/>
        <v>0.6410677618</v>
      </c>
      <c r="K49" s="29">
        <f t="shared" si="31"/>
        <v>1175.358932</v>
      </c>
      <c r="L49" s="29">
        <f t="shared" si="29"/>
        <v>10.80826198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2.0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2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1683.0</v>
      </c>
      <c r="E51" s="59">
        <v>1.5438599E7</v>
      </c>
      <c r="F51" s="58">
        <v>10.9</v>
      </c>
      <c r="G51" s="29"/>
      <c r="H51" s="28"/>
      <c r="I51" s="28"/>
      <c r="J51" s="27"/>
      <c r="K51" s="29">
        <f>SUM(K48:K50)</f>
        <v>1679.153593</v>
      </c>
      <c r="L51" s="29">
        <f t="shared" ref="L51:L54" si="32">K51/(E51/100000)</f>
        <v>10.87633401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2357.0</v>
      </c>
      <c r="E52" s="59">
        <v>2.0519566E7</v>
      </c>
      <c r="F52" s="58">
        <v>11.5</v>
      </c>
      <c r="G52" s="29"/>
      <c r="H52" s="28"/>
      <c r="I52" s="28"/>
      <c r="J52" s="27"/>
      <c r="K52" s="29">
        <f>SUM(K39,K43,K47,K51)</f>
        <v>2357</v>
      </c>
      <c r="L52" s="29">
        <f t="shared" si="32"/>
        <v>11.48659772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5.0</v>
      </c>
      <c r="E53" s="57">
        <v>169593.0</v>
      </c>
      <c r="F53" s="56" t="s">
        <v>60</v>
      </c>
      <c r="G53" s="28"/>
      <c r="H53" s="28"/>
      <c r="I53" s="28">
        <f>I56-I54</f>
        <v>3.86</v>
      </c>
      <c r="J53" s="27"/>
      <c r="K53" s="29">
        <f>D53+I53</f>
        <v>8.86</v>
      </c>
      <c r="L53" s="29">
        <f t="shared" si="32"/>
        <v>5.224272228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42.0</v>
      </c>
      <c r="E54" s="57">
        <v>206695.0</v>
      </c>
      <c r="F54" s="56">
        <v>20.3</v>
      </c>
      <c r="G54" s="27">
        <v>1.02</v>
      </c>
      <c r="H54" s="28">
        <f>D54*G54</f>
        <v>42.84</v>
      </c>
      <c r="I54" s="28">
        <f>H54-D54</f>
        <v>0.84</v>
      </c>
      <c r="J54" s="27"/>
      <c r="K54" s="29">
        <f>H54</f>
        <v>42.84</v>
      </c>
      <c r="L54" s="29">
        <f t="shared" si="32"/>
        <v>20.72619076</v>
      </c>
      <c r="M54" s="29">
        <f>L66*(E54/100000)</f>
        <v>27.35992842</v>
      </c>
      <c r="N54" s="27">
        <f>K54-M54</f>
        <v>15.48007158</v>
      </c>
      <c r="O54" s="42">
        <v>12.0</v>
      </c>
      <c r="P54" s="46">
        <v>67.85</v>
      </c>
      <c r="Q54" s="28">
        <f>N54*P54</f>
        <v>1050.322857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47.0</v>
      </c>
      <c r="E56" s="59">
        <v>376288.0</v>
      </c>
      <c r="F56" s="58">
        <v>12.5</v>
      </c>
      <c r="G56" s="29">
        <v>1.1</v>
      </c>
      <c r="H56" s="28">
        <f>D56*G56</f>
        <v>51.7</v>
      </c>
      <c r="I56" s="28">
        <f>H56-D56</f>
        <v>4.7</v>
      </c>
      <c r="J56" s="27"/>
      <c r="K56" s="29">
        <f>SUM(K53:K55)</f>
        <v>51.7</v>
      </c>
      <c r="L56" s="29">
        <f t="shared" ref="L56:L58" si="33">K56/(E56/100000)</f>
        <v>13.73947615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4.0</v>
      </c>
      <c r="E57" s="57">
        <v>91269.0</v>
      </c>
      <c r="F57" s="56" t="s">
        <v>60</v>
      </c>
      <c r="G57" s="27"/>
      <c r="H57" s="28"/>
      <c r="I57" s="28"/>
      <c r="J57" s="27">
        <f t="shared" ref="J57:J58" si="34">(0.5/48.7)*I53</f>
        <v>0.03963039014</v>
      </c>
      <c r="K57" s="29">
        <f t="shared" ref="K57:K58" si="35">D57-J57</f>
        <v>3.96036961</v>
      </c>
      <c r="L57" s="29">
        <f t="shared" si="33"/>
        <v>4.339227569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105.0</v>
      </c>
      <c r="E58" s="57">
        <v>1141265.0</v>
      </c>
      <c r="F58" s="56">
        <v>9.2</v>
      </c>
      <c r="G58" s="27"/>
      <c r="H58" s="28"/>
      <c r="I58" s="28"/>
      <c r="J58" s="27">
        <f t="shared" si="34"/>
        <v>0.008624229979</v>
      </c>
      <c r="K58" s="29">
        <f t="shared" si="35"/>
        <v>104.9913758</v>
      </c>
      <c r="L58" s="29">
        <f t="shared" si="33"/>
        <v>9.199561519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109.0</v>
      </c>
      <c r="E60" s="59">
        <v>1232534.0</v>
      </c>
      <c r="F60" s="58">
        <v>8.8</v>
      </c>
      <c r="G60" s="29"/>
      <c r="H60" s="28"/>
      <c r="I60" s="28"/>
      <c r="J60" s="27"/>
      <c r="K60" s="29">
        <f>SUM(K57:K59)</f>
        <v>108.9517454</v>
      </c>
      <c r="L60" s="29">
        <f t="shared" ref="L60:L62" si="36">K60/(E60/100000)</f>
        <v>8.839654353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22.0</v>
      </c>
      <c r="E61" s="57">
        <v>282722.0</v>
      </c>
      <c r="F61" s="56">
        <v>7.8</v>
      </c>
      <c r="G61" s="27"/>
      <c r="H61" s="28"/>
      <c r="I61" s="28"/>
      <c r="J61" s="27">
        <f t="shared" ref="J61:J62" si="37">(3.6/48.7)*I53</f>
        <v>0.285338809</v>
      </c>
      <c r="K61" s="29">
        <f t="shared" ref="K61:K62" si="38">D61-J61</f>
        <v>21.71466119</v>
      </c>
      <c r="L61" s="29">
        <f t="shared" si="36"/>
        <v>7.680570027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641.0</v>
      </c>
      <c r="E62" s="57">
        <v>3090084.0</v>
      </c>
      <c r="F62" s="56">
        <v>20.7</v>
      </c>
      <c r="G62" s="27"/>
      <c r="H62" s="28"/>
      <c r="I62" s="28"/>
      <c r="J62" s="27">
        <f t="shared" si="37"/>
        <v>0.06209445585</v>
      </c>
      <c r="K62" s="29">
        <f t="shared" si="38"/>
        <v>640.9379055</v>
      </c>
      <c r="L62" s="29">
        <f t="shared" si="36"/>
        <v>20.74176319</v>
      </c>
      <c r="M62" s="29">
        <f>L66*(E62/100000)</f>
        <v>409.0301025</v>
      </c>
      <c r="N62" s="27">
        <f>K62-M62</f>
        <v>231.907803</v>
      </c>
      <c r="O62" s="42">
        <v>12.0</v>
      </c>
      <c r="P62" s="46">
        <v>67.85</v>
      </c>
      <c r="Q62" s="28">
        <f>N62*P62</f>
        <v>15734.94443</v>
      </c>
    </row>
    <row r="63">
      <c r="A63" s="32"/>
      <c r="B63" s="32"/>
      <c r="C63" s="24" t="s">
        <v>42</v>
      </c>
      <c r="D63" s="56">
        <v>4.0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4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667.0</v>
      </c>
      <c r="E64" s="59">
        <v>3372806.0</v>
      </c>
      <c r="F64" s="58">
        <v>19.8</v>
      </c>
      <c r="G64" s="29"/>
      <c r="H64" s="28"/>
      <c r="I64" s="28"/>
      <c r="J64" s="27"/>
      <c r="K64" s="29">
        <f>SUM(K61:K63)</f>
        <v>666.6525667</v>
      </c>
      <c r="L64" s="29">
        <f t="shared" ref="L64:L66" si="39">K64/(E64/100000)</f>
        <v>19.76551769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554.0</v>
      </c>
      <c r="E65" s="57">
        <v>4303260.0</v>
      </c>
      <c r="F65" s="56">
        <v>12.9</v>
      </c>
      <c r="G65" s="27"/>
      <c r="H65" s="28"/>
      <c r="I65" s="28"/>
      <c r="J65" s="27">
        <f t="shared" ref="J65:J66" si="40">(44.6/48.7)*I53</f>
        <v>3.535030801</v>
      </c>
      <c r="K65" s="29">
        <f t="shared" ref="K65:K66" si="41">D65-J65</f>
        <v>550.4649692</v>
      </c>
      <c r="L65" s="29">
        <f t="shared" si="39"/>
        <v>12.79181293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1508.0</v>
      </c>
      <c r="E66" s="57">
        <v>1.1386618E7</v>
      </c>
      <c r="F66" s="56">
        <v>13.2</v>
      </c>
      <c r="G66" s="27"/>
      <c r="H66" s="28"/>
      <c r="I66" s="28"/>
      <c r="J66" s="27">
        <f t="shared" si="40"/>
        <v>0.7692813142</v>
      </c>
      <c r="K66" s="29">
        <f t="shared" si="41"/>
        <v>1507.230719</v>
      </c>
      <c r="L66" s="29">
        <f t="shared" si="39"/>
        <v>13.23686031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8.0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8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2070.0</v>
      </c>
      <c r="E68" s="59">
        <v>1.5689878E7</v>
      </c>
      <c r="F68" s="58">
        <v>13.2</v>
      </c>
      <c r="G68" s="29"/>
      <c r="H68" s="28"/>
      <c r="I68" s="28"/>
      <c r="J68" s="27"/>
      <c r="K68" s="29">
        <f>SUM(K65:K67)</f>
        <v>2065.695688</v>
      </c>
      <c r="L68" s="29">
        <f t="shared" ref="L68:L71" si="42">K68/(E68/100000)</f>
        <v>13.16578553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2893.0</v>
      </c>
      <c r="E69" s="59">
        <v>2.0671506E7</v>
      </c>
      <c r="F69" s="58">
        <v>14.0</v>
      </c>
      <c r="G69" s="29"/>
      <c r="H69" s="28"/>
      <c r="I69" s="28"/>
      <c r="J69" s="27"/>
      <c r="K69" s="29">
        <f>SUM(K56,K60,K64,K68)</f>
        <v>2893</v>
      </c>
      <c r="L69" s="29">
        <f t="shared" si="42"/>
        <v>13.99510998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15.0</v>
      </c>
      <c r="E70" s="57">
        <v>160949.0</v>
      </c>
      <c r="F70" s="56" t="s">
        <v>60</v>
      </c>
      <c r="G70" s="27"/>
      <c r="H70" s="28"/>
      <c r="I70" s="28">
        <f>I73-I71</f>
        <v>15.1</v>
      </c>
      <c r="J70" s="27"/>
      <c r="K70" s="29">
        <f>D70+I70</f>
        <v>30.1</v>
      </c>
      <c r="L70" s="29">
        <f t="shared" si="42"/>
        <v>18.70157628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170.0</v>
      </c>
      <c r="E71" s="57">
        <v>211564.0</v>
      </c>
      <c r="F71" s="56">
        <v>80.4</v>
      </c>
      <c r="G71" s="27">
        <v>1.02</v>
      </c>
      <c r="H71" s="28">
        <f>D71*G71</f>
        <v>173.4</v>
      </c>
      <c r="I71" s="28">
        <f>H71-D71</f>
        <v>3.4</v>
      </c>
      <c r="J71" s="27"/>
      <c r="K71" s="29">
        <f>H71</f>
        <v>173.4</v>
      </c>
      <c r="L71" s="29">
        <f t="shared" si="42"/>
        <v>81.96101416</v>
      </c>
      <c r="M71" s="29">
        <f>L83*(E71/100000)</f>
        <v>93.53042126</v>
      </c>
      <c r="N71" s="27">
        <f>K71-M71</f>
        <v>79.86957874</v>
      </c>
      <c r="O71" s="42">
        <v>16.0</v>
      </c>
      <c r="P71" s="46">
        <v>63.9</v>
      </c>
      <c r="Q71" s="28">
        <f>N71*P71</f>
        <v>5103.666082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185.0</v>
      </c>
      <c r="E73" s="59">
        <v>372513.0</v>
      </c>
      <c r="F73" s="58">
        <v>49.7</v>
      </c>
      <c r="G73" s="29">
        <v>1.1</v>
      </c>
      <c r="H73" s="28">
        <f>D73*G73</f>
        <v>203.5</v>
      </c>
      <c r="I73" s="28">
        <f>H73-D73</f>
        <v>18.5</v>
      </c>
      <c r="J73" s="27"/>
      <c r="K73" s="29">
        <f>SUM(K70:K72)</f>
        <v>203.5</v>
      </c>
      <c r="L73" s="29">
        <f t="shared" ref="L73:L75" si="43">K73/(E73/100000)</f>
        <v>54.62896597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13.0</v>
      </c>
      <c r="E74" s="57">
        <v>84629.0</v>
      </c>
      <c r="F74" s="56" t="s">
        <v>60</v>
      </c>
      <c r="G74" s="28"/>
      <c r="H74" s="28"/>
      <c r="I74" s="28"/>
      <c r="J74" s="27">
        <f t="shared" ref="J74:J75" si="44">(0.5/48.7)*I70</f>
        <v>0.1550308008</v>
      </c>
      <c r="K74" s="29">
        <f t="shared" ref="K74:K75" si="45">D74-J74</f>
        <v>12.8449692</v>
      </c>
      <c r="L74" s="29">
        <f t="shared" si="43"/>
        <v>15.17797587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269.0</v>
      </c>
      <c r="E75" s="57">
        <v>1134108.0</v>
      </c>
      <c r="F75" s="56">
        <v>23.7</v>
      </c>
      <c r="G75" s="27"/>
      <c r="H75" s="28"/>
      <c r="I75" s="28"/>
      <c r="J75" s="27">
        <f t="shared" si="44"/>
        <v>0.03490759754</v>
      </c>
      <c r="K75" s="29">
        <f t="shared" si="45"/>
        <v>268.9650924</v>
      </c>
      <c r="L75" s="29">
        <f t="shared" si="43"/>
        <v>23.71600345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0.0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0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282.0</v>
      </c>
      <c r="E77" s="59">
        <v>1218737.0</v>
      </c>
      <c r="F77" s="58">
        <v>23.1</v>
      </c>
      <c r="G77" s="29"/>
      <c r="H77" s="28"/>
      <c r="I77" s="28"/>
      <c r="J77" s="27"/>
      <c r="K77" s="29">
        <f>SUM(K74:K76)</f>
        <v>281.8100616</v>
      </c>
      <c r="L77" s="29">
        <f t="shared" ref="L77:L79" si="46">K77/(E77/100000)</f>
        <v>23.1231235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51.0</v>
      </c>
      <c r="E78" s="57">
        <v>262887.0</v>
      </c>
      <c r="F78" s="56">
        <v>19.4</v>
      </c>
      <c r="G78" s="27"/>
      <c r="H78" s="28"/>
      <c r="I78" s="28"/>
      <c r="J78" s="27">
        <f t="shared" ref="J78:J79" si="47">(3.6/48.7)*I70</f>
        <v>1.116221766</v>
      </c>
      <c r="K78" s="29">
        <f t="shared" ref="K78:K79" si="48">D78-J78</f>
        <v>49.88377823</v>
      </c>
      <c r="L78" s="29">
        <f t="shared" si="46"/>
        <v>18.97536897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2104.0</v>
      </c>
      <c r="E79" s="57">
        <v>3214143.0</v>
      </c>
      <c r="F79" s="56">
        <v>65.5</v>
      </c>
      <c r="G79" s="27"/>
      <c r="H79" s="28"/>
      <c r="I79" s="28"/>
      <c r="J79" s="27">
        <f t="shared" si="47"/>
        <v>0.2513347023</v>
      </c>
      <c r="K79" s="29">
        <f t="shared" si="48"/>
        <v>2103.748665</v>
      </c>
      <c r="L79" s="29">
        <f t="shared" si="46"/>
        <v>65.45286458</v>
      </c>
      <c r="M79" s="29">
        <f>L83*(E79/100000)</f>
        <v>1420.941884</v>
      </c>
      <c r="N79" s="27">
        <f>K79-M79</f>
        <v>682.8067812</v>
      </c>
      <c r="O79" s="42">
        <v>16.0</v>
      </c>
      <c r="P79" s="46">
        <v>63.9</v>
      </c>
      <c r="Q79" s="28">
        <f>N79*P79</f>
        <v>43631.35332</v>
      </c>
    </row>
    <row r="80">
      <c r="A80" s="32"/>
      <c r="B80" s="32"/>
      <c r="C80" s="24" t="s">
        <v>42</v>
      </c>
      <c r="D80" s="56">
        <v>10.0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10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2165.0</v>
      </c>
      <c r="E81" s="59">
        <v>3477030.0</v>
      </c>
      <c r="F81" s="58">
        <v>62.3</v>
      </c>
      <c r="G81" s="29"/>
      <c r="H81" s="28"/>
      <c r="I81" s="28"/>
      <c r="J81" s="27"/>
      <c r="K81" s="29">
        <f>SUM(K78:K80)</f>
        <v>2163.632444</v>
      </c>
      <c r="L81" s="29">
        <f t="shared" ref="L81:L83" si="49">K81/(E81/100000)</f>
        <v>62.22645314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1688.0</v>
      </c>
      <c r="E82" s="57">
        <v>4133274.0</v>
      </c>
      <c r="F82" s="56">
        <v>40.8</v>
      </c>
      <c r="G82" s="27"/>
      <c r="H82" s="28"/>
      <c r="I82" s="28"/>
      <c r="J82" s="27">
        <f t="shared" ref="J82:J83" si="50">(44.6/48.7)*I70</f>
        <v>13.82874743</v>
      </c>
      <c r="K82" s="29">
        <f t="shared" ref="K82:K83" si="51">D82-J82</f>
        <v>1674.171253</v>
      </c>
      <c r="L82" s="29">
        <f t="shared" si="49"/>
        <v>40.50472465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5249.0</v>
      </c>
      <c r="E83" s="57">
        <v>1.1866093E7</v>
      </c>
      <c r="F83" s="56">
        <v>44.2</v>
      </c>
      <c r="G83" s="27"/>
      <c r="H83" s="28"/>
      <c r="I83" s="28"/>
      <c r="J83" s="27">
        <f t="shared" si="50"/>
        <v>3.1137577</v>
      </c>
      <c r="K83" s="29">
        <f t="shared" si="51"/>
        <v>5245.886242</v>
      </c>
      <c r="L83" s="29">
        <f t="shared" si="49"/>
        <v>44.20904372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17.0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17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6954.0</v>
      </c>
      <c r="E85" s="59">
        <v>1.5999367E7</v>
      </c>
      <c r="F85" s="58">
        <v>43.5</v>
      </c>
      <c r="G85" s="29"/>
      <c r="H85" s="28"/>
      <c r="I85" s="28"/>
      <c r="J85" s="27"/>
      <c r="K85" s="29">
        <f>SUM(K82:K84)</f>
        <v>6937.057495</v>
      </c>
      <c r="L85" s="29">
        <f t="shared" ref="L85:L88" si="52">K85/(E85/100000)</f>
        <v>43.35832471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9586.0</v>
      </c>
      <c r="E86" s="59">
        <v>2.1067647E7</v>
      </c>
      <c r="F86" s="58">
        <v>45.5</v>
      </c>
      <c r="G86" s="29"/>
      <c r="H86" s="28"/>
      <c r="I86" s="28"/>
      <c r="J86" s="27"/>
      <c r="K86" s="29">
        <f>SUM(K85,K81,K77,K73)</f>
        <v>9586</v>
      </c>
      <c r="L86" s="29">
        <f t="shared" si="52"/>
        <v>45.50104717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26.0</v>
      </c>
      <c r="E87" s="57">
        <v>167386.0</v>
      </c>
      <c r="F87" s="56">
        <v>15.5</v>
      </c>
      <c r="G87" s="27"/>
      <c r="H87" s="28"/>
      <c r="I87" s="28">
        <f>I90-I88</f>
        <v>32.64</v>
      </c>
      <c r="J87" s="27"/>
      <c r="K87" s="29">
        <f>D87+I87</f>
        <v>58.64</v>
      </c>
      <c r="L87" s="29">
        <f t="shared" si="52"/>
        <v>35.03279844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373.0</v>
      </c>
      <c r="E88" s="57">
        <v>230933.0</v>
      </c>
      <c r="F88" s="56">
        <v>161.5</v>
      </c>
      <c r="G88" s="27">
        <v>1.02</v>
      </c>
      <c r="H88" s="28">
        <f>D88*G88</f>
        <v>380.46</v>
      </c>
      <c r="I88" s="28">
        <f>H88-D88</f>
        <v>7.46</v>
      </c>
      <c r="J88" s="27"/>
      <c r="K88" s="29">
        <f>H88</f>
        <v>380.46</v>
      </c>
      <c r="L88" s="29">
        <f t="shared" si="52"/>
        <v>164.7490831</v>
      </c>
      <c r="M88" s="29">
        <f>L100*(E88/100000)</f>
        <v>192.8079952</v>
      </c>
      <c r="N88" s="27">
        <f>K88-M88</f>
        <v>187.6520048</v>
      </c>
      <c r="O88" s="42">
        <v>22.0</v>
      </c>
      <c r="P88" s="46">
        <v>58.1</v>
      </c>
      <c r="Q88" s="28">
        <f>N88*P88</f>
        <v>10902.58148</v>
      </c>
    </row>
    <row r="89">
      <c r="A89" s="32"/>
      <c r="B89" s="32"/>
      <c r="C89" s="24" t="s">
        <v>42</v>
      </c>
      <c r="D89" s="56">
        <v>2.0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2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401.0</v>
      </c>
      <c r="E90" s="59">
        <v>398319.0</v>
      </c>
      <c r="F90" s="58">
        <v>100.7</v>
      </c>
      <c r="G90" s="29">
        <v>1.1</v>
      </c>
      <c r="H90" s="28">
        <f>D90*G90</f>
        <v>441.1</v>
      </c>
      <c r="I90" s="28">
        <f>H90-D90</f>
        <v>40.1</v>
      </c>
      <c r="J90" s="27"/>
      <c r="K90" s="29">
        <f>SUM(K87:K89)</f>
        <v>441.1</v>
      </c>
      <c r="L90" s="29">
        <f t="shared" ref="L90:L92" si="53">K90/(E90/100000)</f>
        <v>110.7403865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30.0</v>
      </c>
      <c r="E91" s="57">
        <v>87035.0</v>
      </c>
      <c r="F91" s="56">
        <v>34.5</v>
      </c>
      <c r="G91" s="27"/>
      <c r="H91" s="28"/>
      <c r="I91" s="28"/>
      <c r="J91" s="27">
        <f t="shared" ref="J91:J92" si="54">(0.5/48.7)*I87</f>
        <v>0.3351129363</v>
      </c>
      <c r="K91" s="29">
        <f t="shared" ref="K91:K92" si="55">D91-J91</f>
        <v>29.66488706</v>
      </c>
      <c r="L91" s="29">
        <f t="shared" si="53"/>
        <v>34.08385944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527.0</v>
      </c>
      <c r="E92" s="57">
        <v>1375244.0</v>
      </c>
      <c r="F92" s="56">
        <v>38.3</v>
      </c>
      <c r="G92" s="27"/>
      <c r="H92" s="28"/>
      <c r="I92" s="28"/>
      <c r="J92" s="27">
        <f t="shared" si="54"/>
        <v>0.07659137577</v>
      </c>
      <c r="K92" s="29">
        <f t="shared" si="55"/>
        <v>526.9234086</v>
      </c>
      <c r="L92" s="29">
        <f t="shared" si="53"/>
        <v>38.31490329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4.0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4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561.0</v>
      </c>
      <c r="E94" s="59">
        <v>1462279.0</v>
      </c>
      <c r="F94" s="58">
        <v>38.4</v>
      </c>
      <c r="G94" s="29"/>
      <c r="H94" s="28"/>
      <c r="I94" s="28"/>
      <c r="J94" s="27"/>
      <c r="K94" s="29">
        <f>SUM(K91:K93)</f>
        <v>560.5882957</v>
      </c>
      <c r="L94" s="29">
        <f t="shared" ref="L94:L96" si="56">K94/(E94/100000)</f>
        <v>38.33661673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95.0</v>
      </c>
      <c r="E95" s="57">
        <v>275396.0</v>
      </c>
      <c r="F95" s="56">
        <v>34.5</v>
      </c>
      <c r="G95" s="27"/>
      <c r="H95" s="28"/>
      <c r="I95" s="28"/>
      <c r="J95" s="27">
        <f t="shared" ref="J95:J96" si="57">(3.6/48.7)*I87</f>
        <v>2.412813142</v>
      </c>
      <c r="K95" s="29">
        <f t="shared" ref="K95:K96" si="58">D95-J95</f>
        <v>92.58718686</v>
      </c>
      <c r="L95" s="29">
        <f t="shared" si="56"/>
        <v>33.61965564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4321.0</v>
      </c>
      <c r="E96" s="57">
        <v>3612313.0</v>
      </c>
      <c r="F96" s="56">
        <v>119.6</v>
      </c>
      <c r="G96" s="27"/>
      <c r="H96" s="28"/>
      <c r="I96" s="28"/>
      <c r="J96" s="27">
        <f t="shared" si="57"/>
        <v>0.5514579055</v>
      </c>
      <c r="K96" s="29">
        <f t="shared" si="58"/>
        <v>4320.448542</v>
      </c>
      <c r="L96" s="29">
        <f t="shared" si="56"/>
        <v>119.6033827</v>
      </c>
      <c r="M96" s="29">
        <f>L100*(E96/100000)</f>
        <v>3015.951932</v>
      </c>
      <c r="N96" s="27">
        <f>K96-M96</f>
        <v>1304.49661</v>
      </c>
      <c r="O96" s="42">
        <v>22.0</v>
      </c>
      <c r="P96" s="46">
        <v>58.1</v>
      </c>
      <c r="Q96" s="28">
        <f>N96*P96</f>
        <v>75791.25304</v>
      </c>
    </row>
    <row r="97">
      <c r="A97" s="32"/>
      <c r="B97" s="32"/>
      <c r="C97" s="24" t="s">
        <v>42</v>
      </c>
      <c r="D97" s="56">
        <v>21.0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21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4437.0</v>
      </c>
      <c r="E98" s="59">
        <v>3887709.0</v>
      </c>
      <c r="F98" s="58">
        <v>114.1</v>
      </c>
      <c r="G98" s="29"/>
      <c r="H98" s="28"/>
      <c r="I98" s="28"/>
      <c r="J98" s="27"/>
      <c r="K98" s="29">
        <f>SUM(K95:K97)</f>
        <v>4434.035729</v>
      </c>
      <c r="L98" s="29">
        <f t="shared" ref="L98:L100" si="59">K98/(E98/100000)</f>
        <v>114.0526652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2987.0</v>
      </c>
      <c r="E99" s="57">
        <v>4247285.0</v>
      </c>
      <c r="F99" s="56">
        <v>70.3</v>
      </c>
      <c r="G99" s="27"/>
      <c r="H99" s="28"/>
      <c r="I99" s="28"/>
      <c r="J99" s="27">
        <f t="shared" ref="J99:J100" si="60">(44.6/48.7)*I87</f>
        <v>29.89207392</v>
      </c>
      <c r="K99" s="29">
        <f t="shared" ref="K99:K100" si="61">D99-J99</f>
        <v>2957.107926</v>
      </c>
      <c r="L99" s="29">
        <f t="shared" si="59"/>
        <v>69.62348715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10791.0</v>
      </c>
      <c r="E100" s="57">
        <v>1.2916582E7</v>
      </c>
      <c r="F100" s="56">
        <v>83.5</v>
      </c>
      <c r="G100" s="27"/>
      <c r="H100" s="28"/>
      <c r="I100" s="28"/>
      <c r="J100" s="27">
        <f t="shared" si="60"/>
        <v>6.831950719</v>
      </c>
      <c r="K100" s="29">
        <f t="shared" si="61"/>
        <v>10784.16805</v>
      </c>
      <c r="L100" s="29">
        <f t="shared" si="59"/>
        <v>83.49088055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28.0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28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13806.0</v>
      </c>
      <c r="E102" s="59">
        <v>1.7163867E7</v>
      </c>
      <c r="F102" s="58">
        <v>80.4</v>
      </c>
      <c r="G102" s="29"/>
      <c r="H102" s="28"/>
      <c r="I102" s="28"/>
      <c r="J102" s="27"/>
      <c r="K102" s="29">
        <f>SUM(K99:K101)</f>
        <v>13769.27598</v>
      </c>
      <c r="L102" s="29">
        <f t="shared" ref="L102:L105" si="62">K102/(E102/100000)</f>
        <v>80.22245788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19205.0</v>
      </c>
      <c r="E103" s="59">
        <v>2.2912174E7</v>
      </c>
      <c r="F103" s="58">
        <v>83.8</v>
      </c>
      <c r="G103" s="29"/>
      <c r="H103" s="28"/>
      <c r="I103" s="28"/>
      <c r="J103" s="27"/>
      <c r="K103" s="29">
        <f>SUM(K102,K98,K94,K90)</f>
        <v>19205</v>
      </c>
      <c r="L103" s="29">
        <f t="shared" si="62"/>
        <v>83.82006875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25.0</v>
      </c>
      <c r="E104" s="57">
        <v>158745.0</v>
      </c>
      <c r="F104" s="56">
        <v>15.7</v>
      </c>
      <c r="G104" s="27"/>
      <c r="H104" s="28"/>
      <c r="I104" s="28">
        <f>I107-I105</f>
        <v>38.45</v>
      </c>
      <c r="J104" s="27"/>
      <c r="K104" s="29">
        <f>D104+I104</f>
        <v>63.45</v>
      </c>
      <c r="L104" s="29">
        <f t="shared" si="62"/>
        <v>39.96976283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435.0</v>
      </c>
      <c r="E105" s="57">
        <v>199331.0</v>
      </c>
      <c r="F105" s="56">
        <v>218.2</v>
      </c>
      <c r="G105" s="27">
        <v>1.25</v>
      </c>
      <c r="H105" s="28">
        <f>D105*G105</f>
        <v>543.75</v>
      </c>
      <c r="I105" s="28">
        <f>H105-D105</f>
        <v>108.75</v>
      </c>
      <c r="J105" s="27"/>
      <c r="K105" s="29">
        <f>H105</f>
        <v>543.75</v>
      </c>
      <c r="L105" s="29">
        <f t="shared" si="62"/>
        <v>272.7874741</v>
      </c>
      <c r="M105" s="29">
        <f>L117*(E105/100000)</f>
        <v>205.1747624</v>
      </c>
      <c r="N105" s="27">
        <f>K105-M105</f>
        <v>338.5752376</v>
      </c>
      <c r="O105" s="42">
        <v>27.0</v>
      </c>
      <c r="P105" s="46">
        <v>53.35</v>
      </c>
      <c r="Q105" s="28">
        <f>N105*P105</f>
        <v>18062.98892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460.0</v>
      </c>
      <c r="E107" s="59">
        <v>358076.0</v>
      </c>
      <c r="F107" s="58">
        <v>128.5</v>
      </c>
      <c r="G107" s="29">
        <v>1.32</v>
      </c>
      <c r="H107" s="28">
        <f>D107*G107</f>
        <v>607.2</v>
      </c>
      <c r="I107" s="28">
        <f>H107-D107</f>
        <v>147.2</v>
      </c>
      <c r="J107" s="27"/>
      <c r="K107" s="29">
        <f>SUM(K104:K106)</f>
        <v>607.2</v>
      </c>
      <c r="L107" s="29">
        <f t="shared" ref="L107:L109" si="63">K107/(E107/100000)</f>
        <v>169.5729398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15.0</v>
      </c>
      <c r="E108" s="57">
        <v>82086.0</v>
      </c>
      <c r="F108" s="56" t="s">
        <v>60</v>
      </c>
      <c r="G108" s="27"/>
      <c r="H108" s="28"/>
      <c r="I108" s="28"/>
      <c r="J108" s="27">
        <f t="shared" ref="J108:J109" si="64">(0.5/48.7)*I104</f>
        <v>0.3947638604</v>
      </c>
      <c r="K108" s="29">
        <f t="shared" ref="K108:K109" si="65">D108-J108</f>
        <v>14.60523614</v>
      </c>
      <c r="L108" s="29">
        <f t="shared" si="63"/>
        <v>17.79260305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590.0</v>
      </c>
      <c r="E109" s="57">
        <v>1546805.0</v>
      </c>
      <c r="F109" s="56">
        <v>38.1</v>
      </c>
      <c r="G109" s="27"/>
      <c r="H109" s="28"/>
      <c r="I109" s="28"/>
      <c r="J109" s="27">
        <f t="shared" si="64"/>
        <v>1.116529774</v>
      </c>
      <c r="K109" s="29">
        <f t="shared" si="65"/>
        <v>588.8834702</v>
      </c>
      <c r="L109" s="29">
        <f t="shared" si="63"/>
        <v>38.07095725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0.0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0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605.0</v>
      </c>
      <c r="E111" s="59">
        <v>1628891.0</v>
      </c>
      <c r="F111" s="58">
        <v>37.1</v>
      </c>
      <c r="G111" s="29"/>
      <c r="H111" s="28"/>
      <c r="I111" s="28"/>
      <c r="J111" s="27"/>
      <c r="K111" s="29">
        <f>SUM(K108:K110)</f>
        <v>603.4887064</v>
      </c>
      <c r="L111" s="29">
        <f t="shared" ref="L111:L113" si="66">K111/(E111/100000)</f>
        <v>37.04905401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77.0</v>
      </c>
      <c r="E112" s="57">
        <v>252287.0</v>
      </c>
      <c r="F112" s="56">
        <v>30.5</v>
      </c>
      <c r="G112" s="27"/>
      <c r="H112" s="28"/>
      <c r="I112" s="28"/>
      <c r="J112" s="27">
        <f t="shared" ref="J112:J113" si="67">(3.6/48.7)*I104</f>
        <v>2.842299795</v>
      </c>
      <c r="K112" s="29">
        <f t="shared" ref="K112:K113" si="68">D112-J112</f>
        <v>74.15770021</v>
      </c>
      <c r="L112" s="29">
        <f t="shared" si="66"/>
        <v>29.3941821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4420.0</v>
      </c>
      <c r="E113" s="57">
        <v>3088078.0</v>
      </c>
      <c r="F113" s="56">
        <v>143.1</v>
      </c>
      <c r="G113" s="27"/>
      <c r="H113" s="28"/>
      <c r="I113" s="28"/>
      <c r="J113" s="27">
        <f t="shared" si="67"/>
        <v>8.039014374</v>
      </c>
      <c r="K113" s="29">
        <f t="shared" si="68"/>
        <v>4411.960986</v>
      </c>
      <c r="L113" s="29">
        <f t="shared" si="66"/>
        <v>142.8707755</v>
      </c>
      <c r="M113" s="29">
        <f>L117*(E113/100000)</f>
        <v>3178.610803</v>
      </c>
      <c r="N113" s="27">
        <f>K113-M113</f>
        <v>1233.350182</v>
      </c>
      <c r="O113" s="42">
        <v>27.0</v>
      </c>
      <c r="P113" s="46">
        <v>53.35</v>
      </c>
      <c r="Q113" s="28">
        <f>N113*P113</f>
        <v>65799.23222</v>
      </c>
    </row>
    <row r="114">
      <c r="A114" s="32"/>
      <c r="B114" s="32"/>
      <c r="C114" s="24" t="s">
        <v>42</v>
      </c>
      <c r="D114" s="56">
        <v>16.0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16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4513.0</v>
      </c>
      <c r="E115" s="59">
        <v>3340365.0</v>
      </c>
      <c r="F115" s="58">
        <v>135.1</v>
      </c>
      <c r="G115" s="29"/>
      <c r="H115" s="28"/>
      <c r="I115" s="28"/>
      <c r="J115" s="27"/>
      <c r="K115" s="29">
        <f>SUM(K112:K114)</f>
        <v>4502.118686</v>
      </c>
      <c r="L115" s="29">
        <f t="shared" ref="L115:L117" si="69">K115/(E115/100000)</f>
        <v>134.7792438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3128.0</v>
      </c>
      <c r="E116" s="57">
        <v>3954698.0</v>
      </c>
      <c r="F116" s="56">
        <v>79.1</v>
      </c>
      <c r="G116" s="27"/>
      <c r="H116" s="28"/>
      <c r="I116" s="28"/>
      <c r="J116" s="27">
        <f t="shared" ref="J116:J117" si="70">(44.6/48.7)*I104</f>
        <v>35.21293634</v>
      </c>
      <c r="K116" s="29">
        <f t="shared" ref="K116:K117" si="71">D116-J116</f>
        <v>3092.787064</v>
      </c>
      <c r="L116" s="29">
        <f t="shared" si="69"/>
        <v>78.20539176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13178.0</v>
      </c>
      <c r="E117" s="57">
        <v>1.2705908E7</v>
      </c>
      <c r="F117" s="56">
        <v>103.7</v>
      </c>
      <c r="G117" s="27"/>
      <c r="H117" s="28"/>
      <c r="I117" s="28"/>
      <c r="J117" s="27">
        <f t="shared" si="70"/>
        <v>99.59445585</v>
      </c>
      <c r="K117" s="29">
        <f t="shared" si="71"/>
        <v>13078.40554</v>
      </c>
      <c r="L117" s="29">
        <f t="shared" si="69"/>
        <v>102.9316877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41.0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41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16347.0</v>
      </c>
      <c r="E119" s="59">
        <v>1.6660606E7</v>
      </c>
      <c r="F119" s="58">
        <v>98.1</v>
      </c>
      <c r="G119" s="29"/>
      <c r="H119" s="28"/>
      <c r="I119" s="28"/>
      <c r="J119" s="27"/>
      <c r="K119" s="29">
        <f>SUM(K116:K118)</f>
        <v>16212.19261</v>
      </c>
      <c r="L119" s="29">
        <f t="shared" ref="L119:L122" si="72">K119/(E119/100000)</f>
        <v>97.30854092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21925.0</v>
      </c>
      <c r="E120" s="59">
        <v>2.1987938E7</v>
      </c>
      <c r="F120" s="58">
        <v>99.7</v>
      </c>
      <c r="G120" s="29"/>
      <c r="H120" s="28"/>
      <c r="I120" s="28"/>
      <c r="J120" s="27"/>
      <c r="K120" s="29">
        <f>SUM(K119,K115,K111,K107)</f>
        <v>21925</v>
      </c>
      <c r="L120" s="29">
        <f t="shared" si="72"/>
        <v>99.71376124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21.0</v>
      </c>
      <c r="E121" s="57">
        <v>157061.0</v>
      </c>
      <c r="F121" s="56">
        <v>13.4</v>
      </c>
      <c r="G121" s="27"/>
      <c r="H121" s="28"/>
      <c r="I121" s="28">
        <f>I124-I122</f>
        <v>39.06</v>
      </c>
      <c r="J121" s="27"/>
      <c r="K121" s="29">
        <f>D121+I121</f>
        <v>60.06</v>
      </c>
      <c r="L121" s="29">
        <f t="shared" si="72"/>
        <v>38.23991952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462.0</v>
      </c>
      <c r="E122" s="57">
        <v>181999.0</v>
      </c>
      <c r="F122" s="56">
        <v>253.8</v>
      </c>
      <c r="G122" s="27">
        <v>1.25</v>
      </c>
      <c r="H122" s="28">
        <f>D122*G122</f>
        <v>577.5</v>
      </c>
      <c r="I122" s="28">
        <f>H122-D122</f>
        <v>115.5</v>
      </c>
      <c r="J122" s="27"/>
      <c r="K122" s="29">
        <f>H122</f>
        <v>577.5</v>
      </c>
      <c r="L122" s="29">
        <f t="shared" si="72"/>
        <v>317.3094358</v>
      </c>
      <c r="M122" s="29">
        <f>L134*(E122/100000)</f>
        <v>228.5082302</v>
      </c>
      <c r="N122" s="27">
        <f>K122-M122</f>
        <v>348.9917698</v>
      </c>
      <c r="O122" s="42">
        <v>32.0</v>
      </c>
      <c r="P122" s="46">
        <v>48.6</v>
      </c>
      <c r="Q122" s="28">
        <f>N122*P122</f>
        <v>16961.00001</v>
      </c>
    </row>
    <row r="123">
      <c r="A123" s="32"/>
      <c r="B123" s="32"/>
      <c r="C123" s="24" t="s">
        <v>42</v>
      </c>
      <c r="D123" s="56">
        <v>0.0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0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483.0</v>
      </c>
      <c r="E124" s="59">
        <v>339060.0</v>
      </c>
      <c r="F124" s="58">
        <v>142.5</v>
      </c>
      <c r="G124" s="29">
        <v>1.32</v>
      </c>
      <c r="H124" s="28">
        <f>D124*G124</f>
        <v>637.56</v>
      </c>
      <c r="I124" s="28">
        <f>H124-D124</f>
        <v>154.56</v>
      </c>
      <c r="J124" s="27"/>
      <c r="K124" s="29">
        <f>SUM(K121:K123)</f>
        <v>637.56</v>
      </c>
      <c r="L124" s="29">
        <f t="shared" ref="L124:L126" si="73">K124/(E124/100000)</f>
        <v>188.0375155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27.0</v>
      </c>
      <c r="E125" s="57">
        <v>78814.0</v>
      </c>
      <c r="F125" s="56">
        <v>34.3</v>
      </c>
      <c r="G125" s="27"/>
      <c r="H125" s="28"/>
      <c r="I125" s="28"/>
      <c r="J125" s="27">
        <f t="shared" ref="J125:J126" si="74">(0.5/48.7)*I121</f>
        <v>0.401026694</v>
      </c>
      <c r="K125" s="29">
        <f t="shared" ref="K125:K126" si="75">D125-J125</f>
        <v>26.59897331</v>
      </c>
      <c r="L125" s="29">
        <f t="shared" si="73"/>
        <v>33.74904624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643.0</v>
      </c>
      <c r="E126" s="57">
        <v>1573569.0</v>
      </c>
      <c r="F126" s="56">
        <v>40.9</v>
      </c>
      <c r="G126" s="27"/>
      <c r="H126" s="28"/>
      <c r="I126" s="28"/>
      <c r="J126" s="27">
        <f t="shared" si="74"/>
        <v>1.185831622</v>
      </c>
      <c r="K126" s="29">
        <f t="shared" si="75"/>
        <v>641.8141684</v>
      </c>
      <c r="L126" s="29">
        <f t="shared" si="73"/>
        <v>40.78716398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672.0</v>
      </c>
      <c r="E128" s="59">
        <v>1652383.0</v>
      </c>
      <c r="F128" s="58">
        <v>40.7</v>
      </c>
      <c r="G128" s="29"/>
      <c r="H128" s="28"/>
      <c r="I128" s="28"/>
      <c r="J128" s="27"/>
      <c r="K128" s="29">
        <f>SUM(K125:K127)</f>
        <v>670.4131417</v>
      </c>
      <c r="L128" s="29">
        <f t="shared" ref="L128:L130" si="76">K128/(E128/100000)</f>
        <v>40.57250297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65.0</v>
      </c>
      <c r="E129" s="57">
        <v>240170.0</v>
      </c>
      <c r="F129" s="56">
        <v>27.1</v>
      </c>
      <c r="G129" s="27"/>
      <c r="H129" s="28"/>
      <c r="I129" s="28"/>
      <c r="J129" s="27">
        <f t="shared" ref="J129:J130" si="77">(3.6/48.7)*I121</f>
        <v>2.887392197</v>
      </c>
      <c r="K129" s="29">
        <f t="shared" ref="K129:K130" si="78">D129-J129</f>
        <v>62.1126078</v>
      </c>
      <c r="L129" s="29">
        <f t="shared" si="76"/>
        <v>25.86193438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4953.0</v>
      </c>
      <c r="E130" s="57">
        <v>2846712.0</v>
      </c>
      <c r="F130" s="56">
        <v>174.0</v>
      </c>
      <c r="G130" s="27"/>
      <c r="H130" s="28"/>
      <c r="I130" s="28"/>
      <c r="J130" s="27">
        <f t="shared" si="77"/>
        <v>8.53798768</v>
      </c>
      <c r="K130" s="29">
        <f t="shared" si="78"/>
        <v>4944.462012</v>
      </c>
      <c r="L130" s="29">
        <f t="shared" si="76"/>
        <v>173.6902789</v>
      </c>
      <c r="M130" s="29">
        <f>L134*(E130/100000)</f>
        <v>3574.179643</v>
      </c>
      <c r="N130" s="27">
        <f>K130-M130</f>
        <v>1370.282369</v>
      </c>
      <c r="O130" s="42">
        <v>32.0</v>
      </c>
      <c r="P130" s="46">
        <v>48.6</v>
      </c>
      <c r="Q130" s="28">
        <f>N130*P130</f>
        <v>66595.72313</v>
      </c>
    </row>
    <row r="131">
      <c r="A131" s="32"/>
      <c r="B131" s="32"/>
      <c r="C131" s="24" t="s">
        <v>42</v>
      </c>
      <c r="D131" s="56">
        <v>18.0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18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5036.0</v>
      </c>
      <c r="E132" s="59">
        <v>3086882.0</v>
      </c>
      <c r="F132" s="58">
        <v>163.1</v>
      </c>
      <c r="G132" s="29"/>
      <c r="H132" s="28"/>
      <c r="I132" s="28"/>
      <c r="J132" s="27"/>
      <c r="K132" s="29">
        <f>SUM(K129:K131)</f>
        <v>5024.57462</v>
      </c>
      <c r="L132" s="29">
        <f t="shared" ref="L132:L134" si="79">K132/(E132/100000)</f>
        <v>162.7718397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3217.0</v>
      </c>
      <c r="E133" s="57">
        <v>3957496.0</v>
      </c>
      <c r="F133" s="56">
        <v>81.3</v>
      </c>
      <c r="G133" s="27"/>
      <c r="H133" s="28"/>
      <c r="I133" s="28"/>
      <c r="J133" s="27">
        <f t="shared" ref="J133:J134" si="80">(44.6/48.7)*I121</f>
        <v>35.77158111</v>
      </c>
      <c r="K133" s="29">
        <f t="shared" ref="K133:K134" si="81">D133-J133</f>
        <v>3181.228419</v>
      </c>
      <c r="L133" s="29">
        <f t="shared" si="79"/>
        <v>80.38488021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15791.0</v>
      </c>
      <c r="E134" s="57">
        <v>1.2492745E7</v>
      </c>
      <c r="F134" s="56">
        <v>126.4</v>
      </c>
      <c r="G134" s="27"/>
      <c r="H134" s="28"/>
      <c r="I134" s="28"/>
      <c r="J134" s="27">
        <f t="shared" si="80"/>
        <v>105.7761807</v>
      </c>
      <c r="K134" s="29">
        <f t="shared" si="81"/>
        <v>15685.22382</v>
      </c>
      <c r="L134" s="29">
        <f t="shared" si="79"/>
        <v>125.5546625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53.0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53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19061.0</v>
      </c>
      <c r="E136" s="59">
        <v>1.6450241E7</v>
      </c>
      <c r="F136" s="58">
        <v>115.9</v>
      </c>
      <c r="G136" s="29"/>
      <c r="H136" s="28"/>
      <c r="I136" s="28"/>
      <c r="J136" s="27"/>
      <c r="K136" s="29">
        <f>SUM(K133:K135)</f>
        <v>18919.45224</v>
      </c>
      <c r="L136" s="29">
        <f t="shared" ref="L136:L139" si="82">K136/(E136/100000)</f>
        <v>115.0101828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25252.0</v>
      </c>
      <c r="E137" s="59">
        <v>2.1528566E7</v>
      </c>
      <c r="F137" s="58">
        <v>117.3</v>
      </c>
      <c r="G137" s="29"/>
      <c r="H137" s="28"/>
      <c r="I137" s="28"/>
      <c r="J137" s="27"/>
      <c r="K137" s="29">
        <f>SUM(K136,K132,K128,K124)</f>
        <v>25252</v>
      </c>
      <c r="L137" s="29">
        <f t="shared" si="82"/>
        <v>117.2953182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36.0</v>
      </c>
      <c r="E138" s="57">
        <v>141089.0</v>
      </c>
      <c r="F138" s="56">
        <v>25.5</v>
      </c>
      <c r="G138" s="27"/>
      <c r="H138" s="28"/>
      <c r="I138" s="28">
        <f>I141-I139</f>
        <v>49.81</v>
      </c>
      <c r="J138" s="27"/>
      <c r="K138" s="29">
        <f>D138+I138</f>
        <v>85.81</v>
      </c>
      <c r="L138" s="29">
        <f t="shared" si="82"/>
        <v>60.81976625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547.0</v>
      </c>
      <c r="E139" s="57">
        <v>162406.0</v>
      </c>
      <c r="F139" s="56">
        <v>336.8</v>
      </c>
      <c r="G139" s="27">
        <v>1.25</v>
      </c>
      <c r="H139" s="28">
        <f>D139*G139</f>
        <v>683.75</v>
      </c>
      <c r="I139" s="28">
        <f>H139-D139</f>
        <v>136.75</v>
      </c>
      <c r="J139" s="27"/>
      <c r="K139" s="29">
        <f>H139</f>
        <v>683.75</v>
      </c>
      <c r="L139" s="29">
        <f t="shared" si="82"/>
        <v>421.0127705</v>
      </c>
      <c r="M139" s="29">
        <f>L151*(E139/100000)</f>
        <v>252.318614</v>
      </c>
      <c r="N139" s="27">
        <f>K139-M139</f>
        <v>431.431386</v>
      </c>
      <c r="O139" s="42">
        <v>37.0</v>
      </c>
      <c r="P139" s="46">
        <v>43.95</v>
      </c>
      <c r="Q139" s="28">
        <f>N139*P139</f>
        <v>18961.40942</v>
      </c>
    </row>
    <row r="140">
      <c r="A140" s="32"/>
      <c r="B140" s="32"/>
      <c r="C140" s="24" t="s">
        <v>42</v>
      </c>
      <c r="D140" s="56">
        <v>0.0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0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583.0</v>
      </c>
      <c r="E141" s="59">
        <v>303495.0</v>
      </c>
      <c r="F141" s="58">
        <v>192.1</v>
      </c>
      <c r="G141" s="29">
        <v>1.32</v>
      </c>
      <c r="H141" s="28">
        <f>D141*G141</f>
        <v>769.56</v>
      </c>
      <c r="I141" s="28">
        <f>H141-D141</f>
        <v>186.56</v>
      </c>
      <c r="J141" s="27"/>
      <c r="K141" s="29">
        <f>SUM(K138:K140)</f>
        <v>769.56</v>
      </c>
      <c r="L141" s="29">
        <f t="shared" ref="L141:L143" si="83">K141/(E141/100000)</f>
        <v>253.5659566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22.0</v>
      </c>
      <c r="E142" s="57">
        <v>69797.0</v>
      </c>
      <c r="F142" s="56">
        <v>31.5</v>
      </c>
      <c r="G142" s="27"/>
      <c r="H142" s="28"/>
      <c r="I142" s="28"/>
      <c r="J142" s="27">
        <f t="shared" ref="J142:J143" si="84">(0.5/48.7)*I138</f>
        <v>0.5113963039</v>
      </c>
      <c r="K142" s="29">
        <f t="shared" ref="K142:K143" si="85">D142-J142</f>
        <v>21.4886037</v>
      </c>
      <c r="L142" s="29">
        <f t="shared" si="83"/>
        <v>30.78728842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776.0</v>
      </c>
      <c r="E143" s="57">
        <v>1475978.0</v>
      </c>
      <c r="F143" s="56">
        <v>52.6</v>
      </c>
      <c r="G143" s="27"/>
      <c r="H143" s="28"/>
      <c r="I143" s="28"/>
      <c r="J143" s="27">
        <f t="shared" si="84"/>
        <v>1.404004107</v>
      </c>
      <c r="K143" s="29">
        <f t="shared" si="85"/>
        <v>774.5959959</v>
      </c>
      <c r="L143" s="29">
        <f t="shared" si="83"/>
        <v>52.48018574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799.0</v>
      </c>
      <c r="E145" s="59">
        <v>1545775.0</v>
      </c>
      <c r="F145" s="58">
        <v>51.7</v>
      </c>
      <c r="G145" s="29"/>
      <c r="H145" s="28"/>
      <c r="I145" s="28"/>
      <c r="J145" s="27"/>
      <c r="K145" s="29">
        <f>SUM(K142:K144)</f>
        <v>797.0845996</v>
      </c>
      <c r="L145" s="29">
        <f t="shared" ref="L145:L147" si="86">K145/(E145/100000)</f>
        <v>51.5653701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61.0</v>
      </c>
      <c r="E146" s="57">
        <v>209885.0</v>
      </c>
      <c r="F146" s="56">
        <v>29.1</v>
      </c>
      <c r="G146" s="27"/>
      <c r="H146" s="28"/>
      <c r="I146" s="28"/>
      <c r="J146" s="27">
        <f t="shared" ref="J146:J147" si="87">(3.6/48.7)*I138</f>
        <v>3.682053388</v>
      </c>
      <c r="K146" s="29">
        <f t="shared" ref="K146:K147" si="88">D146-J146</f>
        <v>57.31794661</v>
      </c>
      <c r="L146" s="29">
        <f t="shared" si="86"/>
        <v>27.30921534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5868.0</v>
      </c>
      <c r="E147" s="57">
        <v>2605387.0</v>
      </c>
      <c r="F147" s="56">
        <v>225.2</v>
      </c>
      <c r="G147" s="27"/>
      <c r="H147" s="28"/>
      <c r="I147" s="28"/>
      <c r="J147" s="27">
        <f t="shared" si="87"/>
        <v>10.10882957</v>
      </c>
      <c r="K147" s="29">
        <f t="shared" si="88"/>
        <v>5857.89117</v>
      </c>
      <c r="L147" s="29">
        <f t="shared" si="86"/>
        <v>224.8376602</v>
      </c>
      <c r="M147" s="29">
        <f>L151*(E147/100000)</f>
        <v>4047.803879</v>
      </c>
      <c r="N147" s="27">
        <f>K147-M147</f>
        <v>1810.087292</v>
      </c>
      <c r="O147" s="42">
        <v>37.0</v>
      </c>
      <c r="P147" s="46">
        <v>43.95</v>
      </c>
      <c r="Q147" s="28">
        <f>N147*P147</f>
        <v>79553.33648</v>
      </c>
    </row>
    <row r="148">
      <c r="A148" s="32"/>
      <c r="B148" s="32"/>
      <c r="C148" s="24" t="s">
        <v>42</v>
      </c>
      <c r="D148" s="56">
        <v>30.0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30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5959.0</v>
      </c>
      <c r="E149" s="59">
        <v>2815272.0</v>
      </c>
      <c r="F149" s="58">
        <v>211.7</v>
      </c>
      <c r="G149" s="29"/>
      <c r="H149" s="28"/>
      <c r="I149" s="28"/>
      <c r="J149" s="27"/>
      <c r="K149" s="29">
        <f>SUM(K146:K148)</f>
        <v>5945.209117</v>
      </c>
      <c r="L149" s="29">
        <f t="shared" ref="L149:L151" si="89">K149/(E149/100000)</f>
        <v>211.1770769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3853.0</v>
      </c>
      <c r="E150" s="57">
        <v>3713318.0</v>
      </c>
      <c r="F150" s="56">
        <v>103.8</v>
      </c>
      <c r="G150" s="27"/>
      <c r="H150" s="28"/>
      <c r="I150" s="28"/>
      <c r="J150" s="27">
        <f t="shared" ref="J150:J151" si="90">(44.6/48.7)*I138</f>
        <v>45.61655031</v>
      </c>
      <c r="K150" s="29">
        <f t="shared" ref="K150:K151" si="91">D150-J150</f>
        <v>3807.38345</v>
      </c>
      <c r="L150" s="29">
        <f t="shared" si="89"/>
        <v>102.5331913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18060.0</v>
      </c>
      <c r="E151" s="57">
        <v>1.154379E7</v>
      </c>
      <c r="F151" s="56">
        <v>156.4</v>
      </c>
      <c r="G151" s="27"/>
      <c r="H151" s="28"/>
      <c r="I151" s="28"/>
      <c r="J151" s="27">
        <f t="shared" si="90"/>
        <v>125.2371663</v>
      </c>
      <c r="K151" s="29">
        <f t="shared" si="91"/>
        <v>17934.76283</v>
      </c>
      <c r="L151" s="29">
        <f t="shared" si="89"/>
        <v>155.3628647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71.0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71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21984.0</v>
      </c>
      <c r="E153" s="59">
        <v>1.5257108E7</v>
      </c>
      <c r="F153" s="58">
        <v>144.1</v>
      </c>
      <c r="G153" s="29"/>
      <c r="H153" s="28"/>
      <c r="I153" s="28"/>
      <c r="J153" s="27"/>
      <c r="K153" s="29">
        <f>SUM(K150:K152)</f>
        <v>21813.14628</v>
      </c>
      <c r="L153" s="29">
        <f t="shared" ref="L153:L156" si="92">K153/(E153/100000)</f>
        <v>142.9703865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29325.0</v>
      </c>
      <c r="E154" s="59">
        <v>1.992165E7</v>
      </c>
      <c r="F154" s="58">
        <v>147.2</v>
      </c>
      <c r="G154" s="29"/>
      <c r="H154" s="28"/>
      <c r="I154" s="28"/>
      <c r="J154" s="27"/>
      <c r="K154" s="29">
        <f>SUM(K153,K149,K145,K141)</f>
        <v>29325</v>
      </c>
      <c r="L154" s="29">
        <f t="shared" si="92"/>
        <v>147.2016625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37.0</v>
      </c>
      <c r="E155" s="57">
        <v>126945.0</v>
      </c>
      <c r="F155" s="56">
        <v>29.1</v>
      </c>
      <c r="G155" s="27"/>
      <c r="H155" s="28"/>
      <c r="I155" s="28">
        <f>I158-I156</f>
        <v>61.34</v>
      </c>
      <c r="J155" s="27"/>
      <c r="K155" s="29">
        <f>D155+I155</f>
        <v>98.34</v>
      </c>
      <c r="L155" s="29">
        <f t="shared" si="92"/>
        <v>77.4666194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698.0</v>
      </c>
      <c r="E156" s="57">
        <v>162804.0</v>
      </c>
      <c r="F156" s="56">
        <v>428.7</v>
      </c>
      <c r="G156" s="27">
        <v>1.25</v>
      </c>
      <c r="H156" s="28">
        <f>D156*G156</f>
        <v>872.5</v>
      </c>
      <c r="I156" s="28">
        <f>H156-D156</f>
        <v>174.5</v>
      </c>
      <c r="J156" s="27"/>
      <c r="K156" s="29">
        <f>H156</f>
        <v>872.5</v>
      </c>
      <c r="L156" s="29">
        <f t="shared" si="92"/>
        <v>535.9204934</v>
      </c>
      <c r="M156" s="29">
        <f>L168*(E156/100000)</f>
        <v>344.8268422</v>
      </c>
      <c r="N156" s="27">
        <f>K156-M156</f>
        <v>527.6731578</v>
      </c>
      <c r="O156" s="42">
        <v>42.0</v>
      </c>
      <c r="P156" s="46">
        <v>39.25</v>
      </c>
      <c r="Q156" s="28">
        <f>N156*P156</f>
        <v>20711.17144</v>
      </c>
    </row>
    <row r="157">
      <c r="A157" s="32"/>
      <c r="B157" s="32"/>
      <c r="C157" s="24" t="s">
        <v>42</v>
      </c>
      <c r="D157" s="56">
        <v>2.0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2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737.0</v>
      </c>
      <c r="E158" s="59">
        <v>289749.0</v>
      </c>
      <c r="F158" s="58">
        <v>254.4</v>
      </c>
      <c r="G158" s="29">
        <v>1.32</v>
      </c>
      <c r="H158" s="28">
        <f>D158*G158</f>
        <v>972.84</v>
      </c>
      <c r="I158" s="28">
        <f>H158-D158</f>
        <v>235.84</v>
      </c>
      <c r="J158" s="27"/>
      <c r="K158" s="29">
        <f>SUM(K155:K157)</f>
        <v>972.84</v>
      </c>
      <c r="L158" s="29">
        <f t="shared" ref="L158:L160" si="93">K158/(E158/100000)</f>
        <v>335.7526687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28.0</v>
      </c>
      <c r="E159" s="57">
        <v>59650.0</v>
      </c>
      <c r="F159" s="56">
        <v>46.9</v>
      </c>
      <c r="G159" s="27"/>
      <c r="H159" s="28"/>
      <c r="I159" s="28"/>
      <c r="J159" s="27">
        <f t="shared" ref="J159:J160" si="94">(0.5/48.7)*I155</f>
        <v>0.6297741273</v>
      </c>
      <c r="K159" s="29">
        <f t="shared" ref="K159:K160" si="95">D159-J159</f>
        <v>27.37022587</v>
      </c>
      <c r="L159" s="29">
        <f t="shared" si="93"/>
        <v>45.88470389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1175.0</v>
      </c>
      <c r="E160" s="57">
        <v>1478112.0</v>
      </c>
      <c r="F160" s="56">
        <v>79.5</v>
      </c>
      <c r="G160" s="27"/>
      <c r="H160" s="28"/>
      <c r="I160" s="28"/>
      <c r="J160" s="27">
        <f t="shared" si="94"/>
        <v>1.791581109</v>
      </c>
      <c r="K160" s="29">
        <f t="shared" si="95"/>
        <v>1173.208419</v>
      </c>
      <c r="L160" s="29">
        <f t="shared" si="93"/>
        <v>79.37209216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3.0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3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1206.0</v>
      </c>
      <c r="E162" s="59">
        <v>1537762.0</v>
      </c>
      <c r="F162" s="58">
        <v>78.4</v>
      </c>
      <c r="G162" s="29"/>
      <c r="H162" s="28"/>
      <c r="I162" s="28"/>
      <c r="J162" s="27"/>
      <c r="K162" s="29">
        <f>SUM(K159:K161)</f>
        <v>1203.578645</v>
      </c>
      <c r="L162" s="29">
        <f t="shared" ref="L162:L164" si="96">K162/(E162/100000)</f>
        <v>78.26820046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92.0</v>
      </c>
      <c r="E163" s="57">
        <v>176634.0</v>
      </c>
      <c r="F163" s="56">
        <v>52.1</v>
      </c>
      <c r="G163" s="27"/>
      <c r="H163" s="28"/>
      <c r="I163" s="28"/>
      <c r="J163" s="27">
        <f t="shared" ref="J163:J164" si="97">(3.6/48.7)*I155</f>
        <v>4.534373717</v>
      </c>
      <c r="K163" s="29">
        <f t="shared" ref="K163:K164" si="98">D163-J163</f>
        <v>87.46562628</v>
      </c>
      <c r="L163" s="29">
        <f t="shared" si="96"/>
        <v>49.51800122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7905.0</v>
      </c>
      <c r="E164" s="57">
        <v>2653487.0</v>
      </c>
      <c r="F164" s="56">
        <v>297.9</v>
      </c>
      <c r="G164" s="27"/>
      <c r="H164" s="28"/>
      <c r="I164" s="28"/>
      <c r="J164" s="27">
        <f t="shared" si="97"/>
        <v>12.89938398</v>
      </c>
      <c r="K164" s="29">
        <f t="shared" si="98"/>
        <v>7892.100616</v>
      </c>
      <c r="L164" s="29">
        <f t="shared" si="96"/>
        <v>297.4237528</v>
      </c>
      <c r="M164" s="29">
        <f>L168*(E164/100000)</f>
        <v>5620.21537</v>
      </c>
      <c r="N164" s="27">
        <f>K164-M164</f>
        <v>2271.885246</v>
      </c>
      <c r="O164" s="42">
        <v>42.0</v>
      </c>
      <c r="P164" s="46">
        <v>39.25</v>
      </c>
      <c r="Q164" s="28">
        <f>N164*P164</f>
        <v>89171.49592</v>
      </c>
    </row>
    <row r="165">
      <c r="A165" s="32"/>
      <c r="B165" s="32"/>
      <c r="C165" s="24" t="s">
        <v>42</v>
      </c>
      <c r="D165" s="56">
        <v>41.0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41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8038.0</v>
      </c>
      <c r="E166" s="59">
        <v>2830121.0</v>
      </c>
      <c r="F166" s="58">
        <v>284.0</v>
      </c>
      <c r="G166" s="29"/>
      <c r="H166" s="28"/>
      <c r="I166" s="28"/>
      <c r="J166" s="27"/>
      <c r="K166" s="29">
        <f>SUM(K163:K165)</f>
        <v>8020.566242</v>
      </c>
      <c r="L166" s="29">
        <f t="shared" ref="L166:L168" si="99">K166/(E166/100000)</f>
        <v>283.4001176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5039.0</v>
      </c>
      <c r="E167" s="57">
        <v>3495427.0</v>
      </c>
      <c r="F167" s="56">
        <v>144.2</v>
      </c>
      <c r="G167" s="27"/>
      <c r="H167" s="28"/>
      <c r="I167" s="28"/>
      <c r="J167" s="27">
        <f t="shared" ref="J167:J168" si="100">(44.6/48.7)*I155</f>
        <v>56.17585216</v>
      </c>
      <c r="K167" s="29">
        <f t="shared" ref="K167:K168" si="101">D167-J167</f>
        <v>4982.824148</v>
      </c>
      <c r="L167" s="29">
        <f t="shared" si="99"/>
        <v>142.5526595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26505.0</v>
      </c>
      <c r="E168" s="57">
        <v>1.2438424E7</v>
      </c>
      <c r="F168" s="56">
        <v>213.1</v>
      </c>
      <c r="G168" s="27"/>
      <c r="H168" s="28"/>
      <c r="I168" s="28"/>
      <c r="J168" s="27">
        <f t="shared" si="100"/>
        <v>159.8090349</v>
      </c>
      <c r="K168" s="29">
        <f t="shared" si="101"/>
        <v>26345.19097</v>
      </c>
      <c r="L168" s="29">
        <f t="shared" si="99"/>
        <v>211.8048956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146.0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146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31690.0</v>
      </c>
      <c r="E170" s="59">
        <v>1.5933851E7</v>
      </c>
      <c r="F170" s="58">
        <v>198.9</v>
      </c>
      <c r="G170" s="29"/>
      <c r="H170" s="28"/>
      <c r="I170" s="28"/>
      <c r="J170" s="27"/>
      <c r="K170" s="29">
        <f>SUM(K167:K169)</f>
        <v>31474.01511</v>
      </c>
      <c r="L170" s="29">
        <f t="shared" ref="L170:L173" si="102">K170/(E170/100000)</f>
        <v>197.5292421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41671.0</v>
      </c>
      <c r="E171" s="59">
        <v>2.0591483E7</v>
      </c>
      <c r="F171" s="58">
        <v>202.4</v>
      </c>
      <c r="G171" s="29"/>
      <c r="H171" s="28"/>
      <c r="I171" s="28"/>
      <c r="J171" s="27"/>
      <c r="K171" s="29">
        <f>SUM(K170,K166,K162,K158)</f>
        <v>41671</v>
      </c>
      <c r="L171" s="29">
        <f t="shared" si="102"/>
        <v>202.370077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41.0</v>
      </c>
      <c r="E172" s="57">
        <v>108625.0</v>
      </c>
      <c r="F172" s="56">
        <v>37.7</v>
      </c>
      <c r="G172" s="27"/>
      <c r="H172" s="28"/>
      <c r="I172" s="28">
        <f>I175-I173</f>
        <v>117.7</v>
      </c>
      <c r="J172" s="27"/>
      <c r="K172" s="29">
        <f>D172+I172</f>
        <v>158.7</v>
      </c>
      <c r="L172" s="29">
        <f t="shared" si="102"/>
        <v>146.0989643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943.0</v>
      </c>
      <c r="E173" s="57">
        <v>166598.0</v>
      </c>
      <c r="F173" s="56">
        <v>566.0</v>
      </c>
      <c r="G173" s="27">
        <v>1.42</v>
      </c>
      <c r="H173" s="28">
        <f>D173*G173</f>
        <v>1339.06</v>
      </c>
      <c r="I173" s="28">
        <f>H173-D173</f>
        <v>396.06</v>
      </c>
      <c r="J173" s="27"/>
      <c r="K173" s="29">
        <f>H173</f>
        <v>1339.06</v>
      </c>
      <c r="L173" s="29">
        <f t="shared" si="102"/>
        <v>803.7671521</v>
      </c>
      <c r="M173" s="29">
        <f>L185*(E172/100000)</f>
        <v>347.7142223</v>
      </c>
      <c r="N173" s="27">
        <f>K173-M173</f>
        <v>991.3457777</v>
      </c>
      <c r="O173" s="42">
        <v>47.0</v>
      </c>
      <c r="P173" s="46">
        <v>34.75</v>
      </c>
      <c r="Q173" s="28">
        <f>N173*P173</f>
        <v>34449.26578</v>
      </c>
    </row>
    <row r="174">
      <c r="A174" s="32"/>
      <c r="B174" s="32"/>
      <c r="C174" s="24" t="s">
        <v>42</v>
      </c>
      <c r="D174" s="56">
        <v>4.0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4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988.0</v>
      </c>
      <c r="E175" s="59">
        <v>275223.0</v>
      </c>
      <c r="F175" s="58">
        <v>359.0</v>
      </c>
      <c r="G175" s="29">
        <v>1.52</v>
      </c>
      <c r="H175" s="28">
        <f>D175*G175</f>
        <v>1501.76</v>
      </c>
      <c r="I175" s="28">
        <f>H175-D175</f>
        <v>513.76</v>
      </c>
      <c r="J175" s="27"/>
      <c r="K175" s="29">
        <f>SUM(K172:K174)</f>
        <v>1501.76</v>
      </c>
      <c r="L175" s="29">
        <f t="shared" ref="L175:L177" si="103">K175/(E175/100000)</f>
        <v>545.6520712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33.0</v>
      </c>
      <c r="E176" s="57">
        <v>50401.0</v>
      </c>
      <c r="F176" s="56">
        <v>65.5</v>
      </c>
      <c r="G176" s="27"/>
      <c r="H176" s="28"/>
      <c r="I176" s="28"/>
      <c r="J176" s="27">
        <f t="shared" ref="J176:J177" si="104">(0.5/48.7)*I172</f>
        <v>1.208418891</v>
      </c>
      <c r="K176" s="29">
        <f t="shared" ref="K176:K177" si="105">D176-J176</f>
        <v>31.79158111</v>
      </c>
      <c r="L176" s="29">
        <f t="shared" si="103"/>
        <v>63.07728241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1655.0</v>
      </c>
      <c r="E177" s="57">
        <v>1280476.0</v>
      </c>
      <c r="F177" s="56">
        <v>129.2</v>
      </c>
      <c r="G177" s="27"/>
      <c r="H177" s="28"/>
      <c r="I177" s="28"/>
      <c r="J177" s="27">
        <f t="shared" si="104"/>
        <v>4.066324435</v>
      </c>
      <c r="K177" s="29">
        <f t="shared" si="105"/>
        <v>1650.933676</v>
      </c>
      <c r="L177" s="29">
        <f t="shared" si="103"/>
        <v>128.9312471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5.0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5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1693.0</v>
      </c>
      <c r="E179" s="59">
        <v>1330877.0</v>
      </c>
      <c r="F179" s="58">
        <v>127.2</v>
      </c>
      <c r="G179" s="29"/>
      <c r="H179" s="28"/>
      <c r="I179" s="28"/>
      <c r="J179" s="27"/>
      <c r="K179" s="29">
        <f>SUM(K176:K178)</f>
        <v>1687.725257</v>
      </c>
      <c r="L179" s="29">
        <f t="shared" ref="L179:L181" si="106">K179/(E179/100000)</f>
        <v>126.8130155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127.0</v>
      </c>
      <c r="E180" s="57">
        <v>155163.0</v>
      </c>
      <c r="F180" s="56">
        <v>81.8</v>
      </c>
      <c r="G180" s="27"/>
      <c r="H180" s="28"/>
      <c r="I180" s="28"/>
      <c r="J180" s="27">
        <f t="shared" ref="J180:J181" si="107">(3.6/48.7)*I172</f>
        <v>8.700616016</v>
      </c>
      <c r="K180" s="29">
        <f t="shared" ref="K180:K181" si="108">D180-J180</f>
        <v>118.299384</v>
      </c>
      <c r="L180" s="29">
        <f t="shared" si="106"/>
        <v>76.24200614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11889.0</v>
      </c>
      <c r="E181" s="57">
        <v>2649602.0</v>
      </c>
      <c r="F181" s="56">
        <v>448.7</v>
      </c>
      <c r="G181" s="27"/>
      <c r="H181" s="28"/>
      <c r="I181" s="28"/>
      <c r="J181" s="27">
        <f t="shared" si="107"/>
        <v>29.27753593</v>
      </c>
      <c r="K181" s="29">
        <f t="shared" si="108"/>
        <v>11859.72246</v>
      </c>
      <c r="L181" s="29">
        <f t="shared" si="106"/>
        <v>447.6039218</v>
      </c>
      <c r="M181" s="29">
        <f>L185*(E181/100000)</f>
        <v>8481.512532</v>
      </c>
      <c r="N181" s="27">
        <f>K181-M181</f>
        <v>3378.209932</v>
      </c>
      <c r="O181" s="42">
        <v>47.0</v>
      </c>
      <c r="P181" s="46">
        <v>34.75</v>
      </c>
      <c r="Q181" s="28">
        <f>N181*P181</f>
        <v>117392.7951</v>
      </c>
    </row>
    <row r="182">
      <c r="A182" s="32"/>
      <c r="B182" s="32"/>
      <c r="C182" s="24" t="s">
        <v>42</v>
      </c>
      <c r="D182" s="56">
        <v>85.0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85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12101.0</v>
      </c>
      <c r="E183" s="59">
        <v>2804765.0</v>
      </c>
      <c r="F183" s="58">
        <v>431.4</v>
      </c>
      <c r="G183" s="29"/>
      <c r="H183" s="28"/>
      <c r="I183" s="28"/>
      <c r="J183" s="27"/>
      <c r="K183" s="29">
        <f>SUM(K180:K182)</f>
        <v>12063.02185</v>
      </c>
      <c r="L183" s="29">
        <f t="shared" ref="L183:L185" si="109">K183/(E183/100000)</f>
        <v>430.0902874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6750.0</v>
      </c>
      <c r="E184" s="57">
        <v>3075867.0</v>
      </c>
      <c r="F184" s="56">
        <v>219.5</v>
      </c>
      <c r="G184" s="27"/>
      <c r="H184" s="28"/>
      <c r="I184" s="28"/>
      <c r="J184" s="27">
        <f t="shared" ref="J184:J185" si="110">(44.6/48.7)*I172</f>
        <v>107.7909651</v>
      </c>
      <c r="K184" s="29">
        <f t="shared" ref="K184:K185" si="111">D184-J184</f>
        <v>6642.209035</v>
      </c>
      <c r="L184" s="29">
        <f t="shared" si="109"/>
        <v>215.9459117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43261.0</v>
      </c>
      <c r="E185" s="57">
        <v>1.340131E7</v>
      </c>
      <c r="F185" s="56">
        <v>322.8</v>
      </c>
      <c r="G185" s="27"/>
      <c r="H185" s="28"/>
      <c r="I185" s="28"/>
      <c r="J185" s="27">
        <f t="shared" si="110"/>
        <v>362.7161396</v>
      </c>
      <c r="K185" s="29">
        <f t="shared" si="111"/>
        <v>42898.28386</v>
      </c>
      <c r="L185" s="29">
        <f t="shared" si="109"/>
        <v>320.1051529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223.0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223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50234.0</v>
      </c>
      <c r="E187" s="59">
        <v>1.6477177E7</v>
      </c>
      <c r="F187" s="58">
        <v>304.9</v>
      </c>
      <c r="G187" s="29"/>
      <c r="H187" s="28"/>
      <c r="I187" s="28"/>
      <c r="J187" s="27"/>
      <c r="K187" s="29">
        <f>SUM(K184:K186)</f>
        <v>49763.4929</v>
      </c>
      <c r="L187" s="29">
        <f t="shared" ref="L187:L190" si="112">K187/(E187/100000)</f>
        <v>302.014677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65016.0</v>
      </c>
      <c r="E188" s="59">
        <v>2.0888042E7</v>
      </c>
      <c r="F188" s="58">
        <v>311.3</v>
      </c>
      <c r="G188" s="29"/>
      <c r="H188" s="28"/>
      <c r="I188" s="28"/>
      <c r="J188" s="27"/>
      <c r="K188" s="29">
        <f>SUM(K187,K183,K179,K175)</f>
        <v>65016</v>
      </c>
      <c r="L188" s="29">
        <f t="shared" si="112"/>
        <v>311.2594278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67.0</v>
      </c>
      <c r="E189" s="57">
        <v>93794.0</v>
      </c>
      <c r="F189" s="56">
        <v>71.4</v>
      </c>
      <c r="G189" s="27"/>
      <c r="H189" s="28"/>
      <c r="I189" s="28">
        <f>I192-I190</f>
        <v>168.2</v>
      </c>
      <c r="J189" s="27"/>
      <c r="K189" s="29">
        <f>D189+I189</f>
        <v>235.2</v>
      </c>
      <c r="L189" s="29">
        <f t="shared" si="112"/>
        <v>250.7623089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1318.0</v>
      </c>
      <c r="E190" s="57">
        <v>182317.0</v>
      </c>
      <c r="F190" s="56">
        <v>722.9</v>
      </c>
      <c r="G190" s="27">
        <v>1.42</v>
      </c>
      <c r="H190" s="28">
        <f>D190*G190</f>
        <v>1871.56</v>
      </c>
      <c r="I190" s="28">
        <f>H190-D190</f>
        <v>553.56</v>
      </c>
      <c r="J190" s="27"/>
      <c r="K190" s="29">
        <f>H190</f>
        <v>1871.56</v>
      </c>
      <c r="L190" s="29">
        <f t="shared" si="112"/>
        <v>1026.541683</v>
      </c>
      <c r="M190" s="29">
        <f>L202*(E190/100000)</f>
        <v>905.8101835</v>
      </c>
      <c r="N190" s="27">
        <f>K190-M190</f>
        <v>965.7498165</v>
      </c>
      <c r="O190" s="42">
        <v>52.0</v>
      </c>
      <c r="P190" s="46">
        <v>30.3</v>
      </c>
      <c r="Q190" s="28">
        <f>N190*P190</f>
        <v>29262.21944</v>
      </c>
    </row>
    <row r="191">
      <c r="A191" s="32"/>
      <c r="B191" s="32"/>
      <c r="C191" s="24" t="s">
        <v>42</v>
      </c>
      <c r="D191" s="56">
        <v>3.0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3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1388.0</v>
      </c>
      <c r="E192" s="59">
        <v>276111.0</v>
      </c>
      <c r="F192" s="58">
        <v>502.7</v>
      </c>
      <c r="G192" s="29">
        <v>1.52</v>
      </c>
      <c r="H192" s="28">
        <f>D192*G192</f>
        <v>2109.76</v>
      </c>
      <c r="I192" s="28">
        <f>H192-D192</f>
        <v>721.76</v>
      </c>
      <c r="J192" s="27"/>
      <c r="K192" s="29">
        <f>SUM(K189:K191)</f>
        <v>2109.76</v>
      </c>
      <c r="L192" s="29">
        <f t="shared" ref="L192:L194" si="113">K192/(E192/100000)</f>
        <v>764.0984966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50.0</v>
      </c>
      <c r="E193" s="57">
        <v>42909.0</v>
      </c>
      <c r="F193" s="56">
        <v>116.5</v>
      </c>
      <c r="G193" s="27"/>
      <c r="H193" s="28"/>
      <c r="I193" s="28"/>
      <c r="J193" s="27">
        <f t="shared" ref="J193:J194" si="114">(0.5/48.7)*I189</f>
        <v>1.726899384</v>
      </c>
      <c r="K193" s="29">
        <f t="shared" ref="K193:K194" si="115">D193-J193</f>
        <v>48.27310062</v>
      </c>
      <c r="L193" s="29">
        <f t="shared" si="113"/>
        <v>112.5011084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2469.0</v>
      </c>
      <c r="E194" s="57">
        <v>1197461.0</v>
      </c>
      <c r="F194" s="56">
        <v>206.2</v>
      </c>
      <c r="G194" s="27"/>
      <c r="H194" s="28"/>
      <c r="I194" s="28"/>
      <c r="J194" s="27">
        <f t="shared" si="114"/>
        <v>5.683367556</v>
      </c>
      <c r="K194" s="29">
        <f t="shared" si="115"/>
        <v>2463.316632</v>
      </c>
      <c r="L194" s="29">
        <f t="shared" si="113"/>
        <v>205.7116376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17.0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17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2536.0</v>
      </c>
      <c r="E196" s="59">
        <v>1240370.0</v>
      </c>
      <c r="F196" s="58">
        <v>204.5</v>
      </c>
      <c r="G196" s="29"/>
      <c r="H196" s="28"/>
      <c r="I196" s="28"/>
      <c r="J196" s="27"/>
      <c r="K196" s="29">
        <f>SUM(K193:K195)</f>
        <v>2528.589733</v>
      </c>
      <c r="L196" s="29">
        <f t="shared" ref="L196:L198" si="116">K196/(E196/100000)</f>
        <v>203.8576984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181.0</v>
      </c>
      <c r="E197" s="57">
        <v>134850.0</v>
      </c>
      <c r="F197" s="56">
        <v>134.2</v>
      </c>
      <c r="G197" s="27"/>
      <c r="H197" s="28"/>
      <c r="I197" s="28"/>
      <c r="J197" s="27">
        <f t="shared" ref="J197:J198" si="117">(3.6/48.7)*I189</f>
        <v>12.43367556</v>
      </c>
      <c r="K197" s="29">
        <f t="shared" ref="K197:K198" si="118">D197-J197</f>
        <v>168.5663244</v>
      </c>
      <c r="L197" s="29">
        <f t="shared" si="116"/>
        <v>125.0028361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19408.0</v>
      </c>
      <c r="E198" s="57">
        <v>2770106.0</v>
      </c>
      <c r="F198" s="56">
        <v>700.6</v>
      </c>
      <c r="G198" s="27"/>
      <c r="H198" s="28"/>
      <c r="I198" s="28"/>
      <c r="J198" s="27">
        <f t="shared" si="117"/>
        <v>40.92024641</v>
      </c>
      <c r="K198" s="29">
        <f t="shared" si="118"/>
        <v>19367.07975</v>
      </c>
      <c r="L198" s="29">
        <f t="shared" si="116"/>
        <v>699.1458</v>
      </c>
      <c r="M198" s="29">
        <f>L202*(E198/100000)</f>
        <v>13762.78802</v>
      </c>
      <c r="N198" s="27">
        <f>K198-M198</f>
        <v>5604.291729</v>
      </c>
      <c r="O198" s="42">
        <v>52.0</v>
      </c>
      <c r="P198" s="46">
        <v>30.3</v>
      </c>
      <c r="Q198" s="28">
        <f>N198*P198</f>
        <v>169810.0394</v>
      </c>
    </row>
    <row r="199">
      <c r="A199" s="32"/>
      <c r="B199" s="32"/>
      <c r="C199" s="24" t="s">
        <v>42</v>
      </c>
      <c r="D199" s="56">
        <v>125.0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125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19714.0</v>
      </c>
      <c r="E200" s="59">
        <v>2904956.0</v>
      </c>
      <c r="F200" s="58">
        <v>678.6</v>
      </c>
      <c r="G200" s="29"/>
      <c r="H200" s="28"/>
      <c r="I200" s="28"/>
      <c r="J200" s="27"/>
      <c r="K200" s="29">
        <f>SUM(K197:K199)</f>
        <v>19660.64608</v>
      </c>
      <c r="L200" s="29">
        <f t="shared" ref="L200:L202" si="119">K200/(E200/100000)</f>
        <v>676.7966908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9456.0</v>
      </c>
      <c r="E201" s="57">
        <v>2669097.0</v>
      </c>
      <c r="F201" s="56">
        <v>354.3</v>
      </c>
      <c r="G201" s="27"/>
      <c r="H201" s="28"/>
      <c r="I201" s="28"/>
      <c r="J201" s="27">
        <f t="shared" ref="J201:J202" si="120">(44.6/48.7)*I189</f>
        <v>154.0394251</v>
      </c>
      <c r="K201" s="29">
        <f t="shared" ref="K201:K202" si="121">D201-J201</f>
        <v>9301.960575</v>
      </c>
      <c r="L201" s="29">
        <f t="shared" si="119"/>
        <v>348.505902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77418.0</v>
      </c>
      <c r="E202" s="57">
        <v>1.5480275E7</v>
      </c>
      <c r="F202" s="56">
        <v>500.1</v>
      </c>
      <c r="G202" s="27"/>
      <c r="H202" s="28"/>
      <c r="I202" s="28"/>
      <c r="J202" s="27">
        <f t="shared" si="120"/>
        <v>506.956386</v>
      </c>
      <c r="K202" s="29">
        <f t="shared" si="121"/>
        <v>76911.04361</v>
      </c>
      <c r="L202" s="29">
        <f t="shared" si="119"/>
        <v>496.8325409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389.0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389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87263.0</v>
      </c>
      <c r="E204" s="59">
        <v>1.8149372E7</v>
      </c>
      <c r="F204" s="58">
        <v>480.8</v>
      </c>
      <c r="G204" s="29"/>
      <c r="H204" s="28"/>
      <c r="I204" s="28"/>
      <c r="J204" s="27"/>
      <c r="K204" s="29">
        <f>SUM(K201:K203)</f>
        <v>86602.00419</v>
      </c>
      <c r="L204" s="29">
        <f t="shared" ref="L204:L207" si="122">K204/(E204/100000)</f>
        <v>477.1625387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110901.0</v>
      </c>
      <c r="E205" s="59">
        <v>2.2570809E7</v>
      </c>
      <c r="F205" s="58">
        <v>491.3</v>
      </c>
      <c r="G205" s="29"/>
      <c r="H205" s="28"/>
      <c r="I205" s="28"/>
      <c r="J205" s="27"/>
      <c r="K205" s="29">
        <f>SUM(K204,K200,K196,K192)</f>
        <v>110901</v>
      </c>
      <c r="L205" s="29">
        <f t="shared" si="122"/>
        <v>491.3470315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68.0</v>
      </c>
      <c r="E206" s="57">
        <v>72068.0</v>
      </c>
      <c r="F206" s="56">
        <v>94.4</v>
      </c>
      <c r="G206" s="27"/>
      <c r="H206" s="28"/>
      <c r="I206" s="28">
        <f>I209-I207</f>
        <v>179.22</v>
      </c>
      <c r="J206" s="27"/>
      <c r="K206" s="29">
        <f>D206+I206</f>
        <v>247.22</v>
      </c>
      <c r="L206" s="29">
        <f t="shared" si="122"/>
        <v>343.0371316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1511.0</v>
      </c>
      <c r="E207" s="57">
        <v>166138.0</v>
      </c>
      <c r="F207" s="56">
        <v>909.5</v>
      </c>
      <c r="G207" s="27">
        <v>1.28</v>
      </c>
      <c r="H207" s="28">
        <f>D207*G207</f>
        <v>1934.08</v>
      </c>
      <c r="I207" s="28">
        <f>H207-D207</f>
        <v>423.08</v>
      </c>
      <c r="J207" s="27"/>
      <c r="K207" s="29">
        <f>H207</f>
        <v>1934.08</v>
      </c>
      <c r="L207" s="29">
        <f t="shared" si="122"/>
        <v>1164.140654</v>
      </c>
      <c r="M207" s="29">
        <f>L219*(E207/100000)</f>
        <v>1206.218701</v>
      </c>
      <c r="N207" s="27">
        <f>K207-M207</f>
        <v>727.8612991</v>
      </c>
      <c r="O207" s="42">
        <v>57.0</v>
      </c>
      <c r="P207" s="46">
        <v>26.1</v>
      </c>
      <c r="Q207" s="28">
        <f>N207*P207</f>
        <v>18997.17991</v>
      </c>
    </row>
    <row r="208">
      <c r="A208" s="32"/>
      <c r="B208" s="32"/>
      <c r="C208" s="24" t="s">
        <v>42</v>
      </c>
      <c r="D208" s="56">
        <v>6.0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6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1585.0</v>
      </c>
      <c r="E209" s="59">
        <v>238206.0</v>
      </c>
      <c r="F209" s="58">
        <v>665.4</v>
      </c>
      <c r="G209" s="29">
        <v>1.38</v>
      </c>
      <c r="H209" s="28">
        <f>D209*G209</f>
        <v>2187.3</v>
      </c>
      <c r="I209" s="28">
        <f>H209-D209</f>
        <v>602.3</v>
      </c>
      <c r="J209" s="27"/>
      <c r="K209" s="29">
        <f>SUM(K206:K208)</f>
        <v>2187.3</v>
      </c>
      <c r="L209" s="29">
        <f t="shared" ref="L209:L211" si="123">K209/(E209/100000)</f>
        <v>918.2388353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54.0</v>
      </c>
      <c r="E210" s="57">
        <v>32863.0</v>
      </c>
      <c r="F210" s="56">
        <v>164.3</v>
      </c>
      <c r="G210" s="27"/>
      <c r="H210" s="28"/>
      <c r="I210" s="28"/>
      <c r="J210" s="27">
        <f t="shared" ref="J210:J211" si="124">(0.5/48.7)*I206</f>
        <v>1.840041068</v>
      </c>
      <c r="K210" s="29">
        <f t="shared" ref="K210:K211" si="125">D210-J210</f>
        <v>52.15995893</v>
      </c>
      <c r="L210" s="29">
        <f t="shared" si="123"/>
        <v>158.7194076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3471.0</v>
      </c>
      <c r="E211" s="57">
        <v>1072523.0</v>
      </c>
      <c r="F211" s="56">
        <v>323.6</v>
      </c>
      <c r="G211" s="27"/>
      <c r="H211" s="28"/>
      <c r="I211" s="28"/>
      <c r="J211" s="27">
        <f t="shared" si="124"/>
        <v>4.343737166</v>
      </c>
      <c r="K211" s="29">
        <f t="shared" si="125"/>
        <v>3466.656263</v>
      </c>
      <c r="L211" s="29">
        <f t="shared" si="123"/>
        <v>323.2244216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28.0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28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3553.0</v>
      </c>
      <c r="E213" s="59">
        <v>1105386.0</v>
      </c>
      <c r="F213" s="58">
        <v>321.4</v>
      </c>
      <c r="G213" s="29"/>
      <c r="H213" s="28"/>
      <c r="I213" s="28"/>
      <c r="J213" s="27"/>
      <c r="K213" s="29">
        <f>SUM(K210:K212)</f>
        <v>3546.816222</v>
      </c>
      <c r="L213" s="29">
        <f t="shared" ref="L213:L215" si="126">K213/(E213/100000)</f>
        <v>320.866758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221.0</v>
      </c>
      <c r="E214" s="57">
        <v>106900.0</v>
      </c>
      <c r="F214" s="56">
        <v>206.7</v>
      </c>
      <c r="G214" s="27"/>
      <c r="H214" s="28"/>
      <c r="I214" s="28"/>
      <c r="J214" s="27">
        <f t="shared" ref="J214:J215" si="127">(3.6/48.7)*I206</f>
        <v>13.24829569</v>
      </c>
      <c r="K214" s="29">
        <f t="shared" ref="K214:K215" si="128">D214-J214</f>
        <v>207.7517043</v>
      </c>
      <c r="L214" s="29">
        <f t="shared" si="126"/>
        <v>194.3420995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27460.0</v>
      </c>
      <c r="E215" s="57">
        <v>2536086.0</v>
      </c>
      <c r="F215" s="60">
        <v>1082.8</v>
      </c>
      <c r="G215" s="27"/>
      <c r="H215" s="28"/>
      <c r="I215" s="28"/>
      <c r="J215" s="29">
        <f t="shared" si="127"/>
        <v>31.2749076</v>
      </c>
      <c r="K215" s="29">
        <f t="shared" si="128"/>
        <v>27428.72509</v>
      </c>
      <c r="L215" s="29">
        <f t="shared" si="126"/>
        <v>1081.537657</v>
      </c>
      <c r="M215" s="29">
        <f>L219*(E215/100000)</f>
        <v>18412.85173</v>
      </c>
      <c r="N215" s="29">
        <f>K215-M215</f>
        <v>9015.873365</v>
      </c>
      <c r="O215" s="42">
        <v>57.0</v>
      </c>
      <c r="P215" s="33">
        <v>26.1</v>
      </c>
      <c r="Q215" s="28">
        <f>N215*P215</f>
        <v>235314.2948</v>
      </c>
    </row>
    <row r="216">
      <c r="A216" s="32"/>
      <c r="B216" s="32"/>
      <c r="C216" s="24" t="s">
        <v>42</v>
      </c>
      <c r="D216" s="56">
        <v>183.0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183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27864.0</v>
      </c>
      <c r="E217" s="59">
        <v>2642986.0</v>
      </c>
      <c r="F217" s="61">
        <v>1054.3</v>
      </c>
      <c r="G217" s="27"/>
      <c r="H217" s="28"/>
      <c r="I217" s="28"/>
      <c r="J217" s="27"/>
      <c r="K217" s="29">
        <f>SUM(K214:K216)</f>
        <v>27819.4768</v>
      </c>
      <c r="L217" s="29">
        <f t="shared" ref="L217:L219" si="129">K217/(E217/100000)</f>
        <v>1052.577532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11294.0</v>
      </c>
      <c r="E218" s="57">
        <v>2112162.0</v>
      </c>
      <c r="F218" s="56">
        <v>534.7</v>
      </c>
      <c r="G218" s="27"/>
      <c r="H218" s="28"/>
      <c r="I218" s="28"/>
      <c r="J218" s="27">
        <f t="shared" ref="J218:J219" si="130">(44.6/48.7)*I206</f>
        <v>164.1316632</v>
      </c>
      <c r="K218" s="29">
        <f t="shared" ref="K218:K219" si="131">D218-J218</f>
        <v>11129.86834</v>
      </c>
      <c r="L218" s="29">
        <f t="shared" si="129"/>
        <v>526.9419835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112289.0</v>
      </c>
      <c r="E219" s="57">
        <v>1.5412709E7</v>
      </c>
      <c r="F219" s="56">
        <v>728.5</v>
      </c>
      <c r="G219" s="27"/>
      <c r="H219" s="28"/>
      <c r="I219" s="28"/>
      <c r="J219" s="27">
        <f t="shared" si="130"/>
        <v>387.4613552</v>
      </c>
      <c r="K219" s="29">
        <f t="shared" si="131"/>
        <v>111901.5386</v>
      </c>
      <c r="L219" s="29">
        <f t="shared" si="129"/>
        <v>726.034201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585.0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585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124168.0</v>
      </c>
      <c r="E221" s="59">
        <v>1.7524871E7</v>
      </c>
      <c r="F221" s="58">
        <v>708.5</v>
      </c>
      <c r="G221" s="29"/>
      <c r="H221" s="28"/>
      <c r="I221" s="28"/>
      <c r="J221" s="27"/>
      <c r="K221" s="29">
        <f>SUM(K218:K220)</f>
        <v>123616.407</v>
      </c>
      <c r="L221" s="29">
        <f t="shared" ref="L221:L224" si="132">K221/(E221/100000)</f>
        <v>705.3769867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157170.0</v>
      </c>
      <c r="E222" s="59">
        <v>2.1511449E7</v>
      </c>
      <c r="F222" s="58">
        <v>730.6</v>
      </c>
      <c r="G222" s="29"/>
      <c r="H222" s="28"/>
      <c r="I222" s="28"/>
      <c r="J222" s="27"/>
      <c r="K222" s="29">
        <f>SUM(K221,K217,K213,K209)</f>
        <v>157170</v>
      </c>
      <c r="L222" s="29">
        <f t="shared" si="132"/>
        <v>730.6341846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65.0</v>
      </c>
      <c r="E223" s="57">
        <v>48327.0</v>
      </c>
      <c r="F223" s="56">
        <v>134.5</v>
      </c>
      <c r="G223" s="27"/>
      <c r="H223" s="28"/>
      <c r="I223" s="28">
        <f>I226-I224</f>
        <v>192.14</v>
      </c>
      <c r="J223" s="27"/>
      <c r="K223" s="29">
        <f>D223+I223</f>
        <v>257.14</v>
      </c>
      <c r="L223" s="29">
        <f t="shared" si="132"/>
        <v>532.0835144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1644.0</v>
      </c>
      <c r="E224" s="57">
        <v>132552.0</v>
      </c>
      <c r="F224" s="60">
        <v>1240.3</v>
      </c>
      <c r="G224" s="27">
        <v>1.28</v>
      </c>
      <c r="H224" s="28">
        <f>D224*G224</f>
        <v>2104.32</v>
      </c>
      <c r="I224" s="28">
        <f>H224-D224</f>
        <v>460.32</v>
      </c>
      <c r="J224" s="29"/>
      <c r="K224" s="29">
        <f>H224</f>
        <v>2104.32</v>
      </c>
      <c r="L224" s="29">
        <f t="shared" si="132"/>
        <v>1587.543002</v>
      </c>
      <c r="M224" s="29">
        <f>L236*(E224/100000)</f>
        <v>1342.998192</v>
      </c>
      <c r="N224" s="29">
        <f>K224-M224</f>
        <v>761.3218081</v>
      </c>
      <c r="O224" s="42">
        <v>62.0</v>
      </c>
      <c r="P224" s="33">
        <v>22.1</v>
      </c>
      <c r="Q224" s="28">
        <f>N224*P224</f>
        <v>16825.21196</v>
      </c>
    </row>
    <row r="225">
      <c r="A225" s="32"/>
      <c r="B225" s="32"/>
      <c r="C225" s="24" t="s">
        <v>42</v>
      </c>
      <c r="D225" s="56">
        <v>8.0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8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1717.0</v>
      </c>
      <c r="E226" s="59">
        <v>180879.0</v>
      </c>
      <c r="F226" s="58">
        <v>949.3</v>
      </c>
      <c r="G226" s="29">
        <v>1.38</v>
      </c>
      <c r="H226" s="28">
        <f>D226*G226</f>
        <v>2369.46</v>
      </c>
      <c r="I226" s="28">
        <f>H226-D226</f>
        <v>652.46</v>
      </c>
      <c r="J226" s="27"/>
      <c r="K226" s="29">
        <f>SUM(K223:K225)</f>
        <v>2369.46</v>
      </c>
      <c r="L226" s="29">
        <f t="shared" ref="L226:L228" si="133">K226/(E226/100000)</f>
        <v>1309.969648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63.0</v>
      </c>
      <c r="E227" s="57">
        <v>22964.0</v>
      </c>
      <c r="F227" s="56">
        <v>274.3</v>
      </c>
      <c r="G227" s="27"/>
      <c r="H227" s="28"/>
      <c r="I227" s="28"/>
      <c r="J227" s="27">
        <f t="shared" ref="J227:J228" si="134">(0.5/48.7)*I223</f>
        <v>1.972689938</v>
      </c>
      <c r="K227" s="29">
        <f t="shared" ref="K227:K228" si="135">D227-J227</f>
        <v>61.02731006</v>
      </c>
      <c r="L227" s="29">
        <f t="shared" si="133"/>
        <v>265.7520905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4301.0</v>
      </c>
      <c r="E228" s="57">
        <v>907487.0</v>
      </c>
      <c r="F228" s="56">
        <v>473.9</v>
      </c>
      <c r="G228" s="27"/>
      <c r="H228" s="28"/>
      <c r="I228" s="28"/>
      <c r="J228" s="27">
        <f t="shared" si="134"/>
        <v>4.726078029</v>
      </c>
      <c r="K228" s="29">
        <f t="shared" si="135"/>
        <v>4296.273922</v>
      </c>
      <c r="L228" s="29">
        <f t="shared" si="133"/>
        <v>473.4253958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37.0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37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4401.0</v>
      </c>
      <c r="E230" s="59">
        <v>930451.0</v>
      </c>
      <c r="F230" s="58">
        <v>473.0</v>
      </c>
      <c r="G230" s="29"/>
      <c r="H230" s="28"/>
      <c r="I230" s="28"/>
      <c r="J230" s="27"/>
      <c r="K230" s="29">
        <f>SUM(K227:K229)</f>
        <v>4394.301232</v>
      </c>
      <c r="L230" s="29">
        <f t="shared" ref="L230:L232" si="136">K230/(E230/100000)</f>
        <v>472.2764801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258.0</v>
      </c>
      <c r="E231" s="57">
        <v>77554.0</v>
      </c>
      <c r="F231" s="56">
        <v>332.7</v>
      </c>
      <c r="G231" s="27"/>
      <c r="H231" s="28"/>
      <c r="I231" s="28"/>
      <c r="J231" s="27">
        <f t="shared" ref="J231:J232" si="137">(3.6/48.7)*I223</f>
        <v>14.20336756</v>
      </c>
      <c r="K231" s="29">
        <f t="shared" ref="K231:K232" si="138">D231-J231</f>
        <v>243.7966324</v>
      </c>
      <c r="L231" s="29">
        <f t="shared" si="136"/>
        <v>314.3572639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31619.0</v>
      </c>
      <c r="E232" s="57">
        <v>2019447.0</v>
      </c>
      <c r="F232" s="60">
        <v>1565.7</v>
      </c>
      <c r="G232" s="27"/>
      <c r="H232" s="28"/>
      <c r="I232" s="28"/>
      <c r="J232" s="29">
        <f t="shared" si="137"/>
        <v>34.02776181</v>
      </c>
      <c r="K232" s="29">
        <f t="shared" si="138"/>
        <v>31584.97224</v>
      </c>
      <c r="L232" s="29">
        <f t="shared" si="136"/>
        <v>1564.040663</v>
      </c>
      <c r="M232" s="29">
        <f>L236*(E232/100000)</f>
        <v>20460.75253</v>
      </c>
      <c r="N232" s="29">
        <f>K232-M232</f>
        <v>11124.21971</v>
      </c>
      <c r="O232" s="42">
        <v>62.0</v>
      </c>
      <c r="P232" s="33">
        <v>22.1</v>
      </c>
      <c r="Q232" s="28">
        <f>N232*P232</f>
        <v>245845.2555</v>
      </c>
    </row>
    <row r="233">
      <c r="A233" s="32"/>
      <c r="B233" s="32"/>
      <c r="C233" s="24" t="s">
        <v>42</v>
      </c>
      <c r="D233" s="56">
        <v>231.0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231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32108.0</v>
      </c>
      <c r="E234" s="59">
        <v>2097001.0</v>
      </c>
      <c r="F234" s="61">
        <v>1531.1</v>
      </c>
      <c r="G234" s="27"/>
      <c r="H234" s="28"/>
      <c r="I234" s="28"/>
      <c r="J234" s="27"/>
      <c r="K234" s="29">
        <f>SUM(K231:K233)</f>
        <v>32059.76887</v>
      </c>
      <c r="L234" s="29">
        <f t="shared" ref="L234:L236" si="139">K234/(E234/100000)</f>
        <v>1528.838988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12678.0</v>
      </c>
      <c r="E235" s="57">
        <v>1580721.0</v>
      </c>
      <c r="F235" s="56">
        <v>802.0</v>
      </c>
      <c r="G235" s="27"/>
      <c r="H235" s="28"/>
      <c r="I235" s="28"/>
      <c r="J235" s="27">
        <f t="shared" ref="J235:J236" si="140">(44.6/48.7)*I223</f>
        <v>175.9639425</v>
      </c>
      <c r="K235" s="29">
        <f t="shared" ref="K235:K236" si="141">D235-J235</f>
        <v>12502.03606</v>
      </c>
      <c r="L235" s="29">
        <f t="shared" si="139"/>
        <v>790.9071909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140009.0</v>
      </c>
      <c r="E236" s="57">
        <v>1.377708E7</v>
      </c>
      <c r="F236" s="60">
        <v>1016.2</v>
      </c>
      <c r="G236" s="27"/>
      <c r="H236" s="28"/>
      <c r="I236" s="28"/>
      <c r="J236" s="29">
        <f t="shared" si="140"/>
        <v>421.5661602</v>
      </c>
      <c r="K236" s="29">
        <f t="shared" si="141"/>
        <v>139587.4338</v>
      </c>
      <c r="L236" s="29">
        <f t="shared" si="139"/>
        <v>1013.185913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725.0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725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153412.0</v>
      </c>
      <c r="E238" s="59">
        <v>1.5357801E7</v>
      </c>
      <c r="F238" s="61">
        <v>998.9</v>
      </c>
      <c r="G238" s="27"/>
      <c r="H238" s="28"/>
      <c r="I238" s="28"/>
      <c r="J238" s="27"/>
      <c r="K238" s="29">
        <f>SUM(K235:K237)</f>
        <v>152814.4699</v>
      </c>
      <c r="L238" s="29">
        <f t="shared" ref="L238:L241" si="142">K238/(E238/100000)</f>
        <v>995.028324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191638.0</v>
      </c>
      <c r="E239" s="59">
        <v>1.8566132E7</v>
      </c>
      <c r="F239" s="61">
        <v>1032.2</v>
      </c>
      <c r="G239" s="27"/>
      <c r="H239" s="28"/>
      <c r="I239" s="28"/>
      <c r="J239" s="27"/>
      <c r="K239" s="29">
        <f>SUM(K238,K234,K230,K226)</f>
        <v>191638</v>
      </c>
      <c r="L239" s="29">
        <f t="shared" si="142"/>
        <v>1032.191304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65.0</v>
      </c>
      <c r="E240" s="57">
        <v>31908.0</v>
      </c>
      <c r="F240" s="56">
        <v>203.7</v>
      </c>
      <c r="G240" s="27"/>
      <c r="H240" s="28"/>
      <c r="I240" s="28">
        <f>I243-I241</f>
        <v>172.63</v>
      </c>
      <c r="J240" s="27"/>
      <c r="K240" s="29">
        <f>D240+I240</f>
        <v>237.63</v>
      </c>
      <c r="L240" s="29">
        <f t="shared" si="142"/>
        <v>744.7348627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1652.0</v>
      </c>
      <c r="E241" s="57">
        <v>99557.0</v>
      </c>
      <c r="F241" s="60">
        <v>1659.4</v>
      </c>
      <c r="G241" s="27">
        <v>1.49</v>
      </c>
      <c r="H241" s="28">
        <f>D241*G241</f>
        <v>2461.48</v>
      </c>
      <c r="I241" s="28">
        <f>H241-D241</f>
        <v>809.48</v>
      </c>
      <c r="J241" s="29"/>
      <c r="K241" s="29">
        <f>H241</f>
        <v>2461.48</v>
      </c>
      <c r="L241" s="29">
        <f t="shared" si="142"/>
        <v>2472.432878</v>
      </c>
      <c r="M241" s="29">
        <f>L253*(E241/100000)</f>
        <v>1439.363934</v>
      </c>
      <c r="N241" s="29">
        <f>K241-M241</f>
        <v>1022.116066</v>
      </c>
      <c r="O241" s="42">
        <v>67.0</v>
      </c>
      <c r="P241" s="33">
        <v>18.2</v>
      </c>
      <c r="Q241" s="28">
        <f>N241*P241</f>
        <v>18602.5124</v>
      </c>
    </row>
    <row r="242">
      <c r="A242" s="32"/>
      <c r="B242" s="32"/>
      <c r="C242" s="24" t="s">
        <v>42</v>
      </c>
      <c r="D242" s="56">
        <v>6.0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6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1723.0</v>
      </c>
      <c r="E243" s="59">
        <v>131465.0</v>
      </c>
      <c r="F243" s="61">
        <v>1310.6</v>
      </c>
      <c r="G243" s="27">
        <v>1.57</v>
      </c>
      <c r="H243" s="28">
        <f>D243*G243</f>
        <v>2705.11</v>
      </c>
      <c r="I243" s="28">
        <f>H243-D243</f>
        <v>982.11</v>
      </c>
      <c r="J243" s="27"/>
      <c r="K243" s="29">
        <f>SUM(K240:K242)</f>
        <v>2705.11</v>
      </c>
      <c r="L243" s="29">
        <f t="shared" ref="L243:L245" si="143">K243/(E243/100000)</f>
        <v>2057.665538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76.0</v>
      </c>
      <c r="E244" s="57">
        <v>15803.0</v>
      </c>
      <c r="F244" s="56">
        <v>480.9</v>
      </c>
      <c r="G244" s="27"/>
      <c r="H244" s="28"/>
      <c r="I244" s="28"/>
      <c r="J244" s="27">
        <f t="shared" ref="J244:J245" si="144">(0.5/48.7)*I240</f>
        <v>1.77238193</v>
      </c>
      <c r="K244" s="29">
        <f t="shared" ref="K244:K245" si="145">D244-J244</f>
        <v>74.22761807</v>
      </c>
      <c r="L244" s="29">
        <f t="shared" si="143"/>
        <v>469.7058664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4974.0</v>
      </c>
      <c r="E245" s="57">
        <v>704062.0</v>
      </c>
      <c r="F245" s="56">
        <v>706.5</v>
      </c>
      <c r="G245" s="27"/>
      <c r="H245" s="28"/>
      <c r="I245" s="28"/>
      <c r="J245" s="27">
        <f t="shared" si="144"/>
        <v>8.310882957</v>
      </c>
      <c r="K245" s="29">
        <f t="shared" si="145"/>
        <v>4965.689117</v>
      </c>
      <c r="L245" s="29">
        <f t="shared" si="143"/>
        <v>705.291454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33.0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33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5083.0</v>
      </c>
      <c r="E247" s="59">
        <v>719865.0</v>
      </c>
      <c r="F247" s="58">
        <v>706.1</v>
      </c>
      <c r="G247" s="29"/>
      <c r="H247" s="28"/>
      <c r="I247" s="28"/>
      <c r="J247" s="27"/>
      <c r="K247" s="29">
        <f>SUM(K244:K246)</f>
        <v>5072.916735</v>
      </c>
      <c r="L247" s="29">
        <f t="shared" ref="L247:L249" si="146">K247/(E247/100000)</f>
        <v>704.7039007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262.0</v>
      </c>
      <c r="E248" s="57">
        <v>54370.0</v>
      </c>
      <c r="F248" s="56">
        <v>481.9</v>
      </c>
      <c r="G248" s="27"/>
      <c r="H248" s="28"/>
      <c r="I248" s="28"/>
      <c r="J248" s="27">
        <f t="shared" ref="J248:J249" si="147">(3.6/48.7)*I240</f>
        <v>12.7611499</v>
      </c>
      <c r="K248" s="29">
        <f t="shared" ref="K248:K249" si="148">D248-J248</f>
        <v>249.2388501</v>
      </c>
      <c r="L248" s="29">
        <f t="shared" si="146"/>
        <v>458.4124519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30534.0</v>
      </c>
      <c r="E249" s="57">
        <v>1470644.0</v>
      </c>
      <c r="F249" s="60">
        <v>2076.2</v>
      </c>
      <c r="G249" s="27"/>
      <c r="H249" s="28"/>
      <c r="I249" s="28"/>
      <c r="J249" s="29">
        <f t="shared" si="147"/>
        <v>59.83835729</v>
      </c>
      <c r="K249" s="29">
        <f t="shared" si="148"/>
        <v>30474.16164</v>
      </c>
      <c r="L249" s="29">
        <f t="shared" si="146"/>
        <v>2072.164415</v>
      </c>
      <c r="M249" s="29">
        <f>L253*(E249/100000)</f>
        <v>21262.11049</v>
      </c>
      <c r="N249" s="29">
        <f>K249-M249</f>
        <v>9212.051155</v>
      </c>
      <c r="O249" s="42">
        <v>67.0</v>
      </c>
      <c r="P249" s="33">
        <v>18.2</v>
      </c>
      <c r="Q249" s="28">
        <f>N249*P249</f>
        <v>167659.331</v>
      </c>
    </row>
    <row r="250">
      <c r="A250" s="32"/>
      <c r="B250" s="32"/>
      <c r="C250" s="24" t="s">
        <v>42</v>
      </c>
      <c r="D250" s="56">
        <v>189.0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189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30985.0</v>
      </c>
      <c r="E251" s="59">
        <v>1525014.0</v>
      </c>
      <c r="F251" s="61">
        <v>2031.8</v>
      </c>
      <c r="G251" s="27"/>
      <c r="H251" s="28"/>
      <c r="I251" s="28"/>
      <c r="J251" s="27"/>
      <c r="K251" s="29">
        <f>SUM(K248:K250)</f>
        <v>30912.40049</v>
      </c>
      <c r="L251" s="29">
        <f t="shared" ref="L251:L253" si="149">K251/(E251/100000)</f>
        <v>2027.024047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13244.0</v>
      </c>
      <c r="E252" s="57">
        <v>1165663.0</v>
      </c>
      <c r="F252" s="60">
        <v>1136.2</v>
      </c>
      <c r="G252" s="27"/>
      <c r="H252" s="28"/>
      <c r="I252" s="28"/>
      <c r="J252" s="29">
        <f t="shared" ref="J252:J253" si="150">(44.6/48.7)*I240</f>
        <v>158.0964682</v>
      </c>
      <c r="K252" s="29">
        <f t="shared" ref="K252:K253" si="151">D252-J252</f>
        <v>13085.90353</v>
      </c>
      <c r="L252" s="29">
        <f t="shared" si="149"/>
        <v>1122.614643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171100.0</v>
      </c>
      <c r="E253" s="57">
        <v>1.1783259E7</v>
      </c>
      <c r="F253" s="60">
        <v>1452.1</v>
      </c>
      <c r="G253" s="27"/>
      <c r="H253" s="28"/>
      <c r="I253" s="28"/>
      <c r="J253" s="29">
        <f t="shared" si="150"/>
        <v>741.3307598</v>
      </c>
      <c r="K253" s="29">
        <f t="shared" si="151"/>
        <v>170358.6692</v>
      </c>
      <c r="L253" s="29">
        <f t="shared" si="149"/>
        <v>1445.76869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699.0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699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185043.0</v>
      </c>
      <c r="E255" s="59">
        <v>1.2948922E7</v>
      </c>
      <c r="F255" s="61">
        <v>1429.0</v>
      </c>
      <c r="G255" s="27"/>
      <c r="H255" s="28"/>
      <c r="I255" s="28"/>
      <c r="J255" s="27"/>
      <c r="K255" s="29">
        <f>SUM(K252:K254)</f>
        <v>184143.5728</v>
      </c>
      <c r="L255" s="29">
        <f t="shared" ref="L255:L258" si="152">K255/(E255/100000)</f>
        <v>1422.076469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222834.0</v>
      </c>
      <c r="E256" s="59">
        <v>1.5325266E7</v>
      </c>
      <c r="F256" s="61">
        <v>1454.0</v>
      </c>
      <c r="G256" s="27"/>
      <c r="H256" s="28"/>
      <c r="I256" s="28"/>
      <c r="J256" s="27"/>
      <c r="K256" s="29">
        <f>SUM(K255,K251,K247,K243)</f>
        <v>222834</v>
      </c>
      <c r="L256" s="29">
        <f t="shared" si="152"/>
        <v>1454.030227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70.0</v>
      </c>
      <c r="E257" s="57">
        <v>19346.0</v>
      </c>
      <c r="F257" s="56">
        <v>361.8</v>
      </c>
      <c r="G257" s="27"/>
      <c r="H257" s="28"/>
      <c r="I257" s="28">
        <f>I260-I258</f>
        <v>175.27</v>
      </c>
      <c r="J257" s="27"/>
      <c r="K257" s="29">
        <f>D257+I257</f>
        <v>245.27</v>
      </c>
      <c r="L257" s="29">
        <f t="shared" si="152"/>
        <v>1267.807299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1628.0</v>
      </c>
      <c r="E258" s="57">
        <v>65480.0</v>
      </c>
      <c r="F258" s="60">
        <v>2486.3</v>
      </c>
      <c r="G258" s="27">
        <v>1.49</v>
      </c>
      <c r="H258" s="28">
        <f>D258*G258</f>
        <v>2425.72</v>
      </c>
      <c r="I258" s="28">
        <f>H258-D258</f>
        <v>797.72</v>
      </c>
      <c r="J258" s="29"/>
      <c r="K258" s="29">
        <f>H258</f>
        <v>2425.72</v>
      </c>
      <c r="L258" s="29">
        <f t="shared" si="152"/>
        <v>3704.520464</v>
      </c>
      <c r="M258" s="29">
        <f>L270*(E258/100000)</f>
        <v>1481.256757</v>
      </c>
      <c r="N258" s="29">
        <f>K258-M258</f>
        <v>944.4632431</v>
      </c>
      <c r="O258" s="42">
        <v>72.0</v>
      </c>
      <c r="P258" s="33">
        <v>14.55</v>
      </c>
      <c r="Q258" s="28">
        <f>N258*P258</f>
        <v>13741.94019</v>
      </c>
    </row>
    <row r="259">
      <c r="A259" s="32"/>
      <c r="B259" s="32"/>
      <c r="C259" s="24" t="s">
        <v>42</v>
      </c>
      <c r="D259" s="56">
        <v>9.0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9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1707.0</v>
      </c>
      <c r="E260" s="59">
        <v>84826.0</v>
      </c>
      <c r="F260" s="61">
        <v>2012.4</v>
      </c>
      <c r="G260" s="27">
        <v>1.57</v>
      </c>
      <c r="H260" s="28">
        <f>D260*G260</f>
        <v>2679.99</v>
      </c>
      <c r="I260" s="28">
        <f>H260-D260</f>
        <v>972.99</v>
      </c>
      <c r="J260" s="27"/>
      <c r="K260" s="29">
        <f>SUM(K257:K259)</f>
        <v>2679.99</v>
      </c>
      <c r="L260" s="29">
        <f t="shared" ref="L260:L262" si="153">K260/(E260/100000)</f>
        <v>3159.396883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61.0</v>
      </c>
      <c r="E261" s="57">
        <v>10110.0</v>
      </c>
      <c r="F261" s="56">
        <v>603.4</v>
      </c>
      <c r="G261" s="27"/>
      <c r="H261" s="28"/>
      <c r="I261" s="28"/>
      <c r="J261" s="27">
        <f t="shared" ref="J261:J262" si="154">(0.5/48.7)*I257</f>
        <v>1.799486653</v>
      </c>
      <c r="K261" s="29">
        <f t="shared" ref="K261:K262" si="155">D261-J261</f>
        <v>59.20051335</v>
      </c>
      <c r="L261" s="29">
        <f t="shared" si="153"/>
        <v>585.5639302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5556.0</v>
      </c>
      <c r="E262" s="57">
        <v>485015.0</v>
      </c>
      <c r="F262" s="60">
        <v>1145.5</v>
      </c>
      <c r="G262" s="27"/>
      <c r="H262" s="28"/>
      <c r="I262" s="28"/>
      <c r="J262" s="29">
        <f t="shared" si="154"/>
        <v>8.190143737</v>
      </c>
      <c r="K262" s="29">
        <f t="shared" si="155"/>
        <v>5547.809856</v>
      </c>
      <c r="L262" s="29">
        <f t="shared" si="153"/>
        <v>1143.842944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28.0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28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5645.0</v>
      </c>
      <c r="E264" s="59">
        <v>495125.0</v>
      </c>
      <c r="F264" s="61">
        <v>1140.1</v>
      </c>
      <c r="G264" s="27"/>
      <c r="H264" s="28"/>
      <c r="I264" s="28"/>
      <c r="J264" s="27"/>
      <c r="K264" s="29">
        <f>SUM(K261:K263)</f>
        <v>5635.01037</v>
      </c>
      <c r="L264" s="29">
        <f t="shared" ref="L264:L266" si="156">K264/(E264/100000)</f>
        <v>1138.098535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254.0</v>
      </c>
      <c r="E265" s="57">
        <v>35864.0</v>
      </c>
      <c r="F265" s="56">
        <v>708.2</v>
      </c>
      <c r="G265" s="27"/>
      <c r="H265" s="28"/>
      <c r="I265" s="28"/>
      <c r="J265" s="27">
        <f t="shared" ref="J265:J266" si="157">(3.6/48.7)*I257</f>
        <v>12.9563039</v>
      </c>
      <c r="K265" s="29">
        <f t="shared" ref="K265:K266" si="158">D265-J265</f>
        <v>241.0436961</v>
      </c>
      <c r="L265" s="29">
        <f t="shared" si="156"/>
        <v>672.1048854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29534.0</v>
      </c>
      <c r="E266" s="57">
        <v>998658.0</v>
      </c>
      <c r="F266" s="60">
        <v>2957.4</v>
      </c>
      <c r="G266" s="27"/>
      <c r="H266" s="28"/>
      <c r="I266" s="28"/>
      <c r="J266" s="29">
        <f t="shared" si="157"/>
        <v>58.96903491</v>
      </c>
      <c r="K266" s="29">
        <f t="shared" si="158"/>
        <v>29475.03097</v>
      </c>
      <c r="L266" s="29">
        <f t="shared" si="156"/>
        <v>2951.463961</v>
      </c>
      <c r="M266" s="29">
        <f>L270*(E266/100000)</f>
        <v>22591.15624</v>
      </c>
      <c r="N266" s="29">
        <f>K266-M266</f>
        <v>6883.874729</v>
      </c>
      <c r="O266" s="42">
        <v>72.0</v>
      </c>
      <c r="P266" s="33">
        <v>14.55</v>
      </c>
      <c r="Q266" s="28">
        <f>N266*P266</f>
        <v>100160.3773</v>
      </c>
    </row>
    <row r="267">
      <c r="A267" s="32"/>
      <c r="B267" s="32"/>
      <c r="C267" s="24" t="s">
        <v>42</v>
      </c>
      <c r="D267" s="56">
        <v>182.0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182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29970.0</v>
      </c>
      <c r="E268" s="59">
        <v>1034522.0</v>
      </c>
      <c r="F268" s="61">
        <v>2897.0</v>
      </c>
      <c r="G268" s="27"/>
      <c r="H268" s="28"/>
      <c r="I268" s="28"/>
      <c r="J268" s="27"/>
      <c r="K268" s="29">
        <f>SUM(K265:K267)</f>
        <v>29898.07466</v>
      </c>
      <c r="L268" s="29">
        <f t="shared" ref="L268:L270" si="159">K268/(E268/100000)</f>
        <v>2890.037588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14004.0</v>
      </c>
      <c r="E269" s="57">
        <v>796512.0</v>
      </c>
      <c r="F269" s="60">
        <v>1758.2</v>
      </c>
      <c r="G269" s="27"/>
      <c r="H269" s="28"/>
      <c r="I269" s="28"/>
      <c r="J269" s="29">
        <f t="shared" ref="J269:J270" si="160">(44.6/48.7)*I257</f>
        <v>160.5142094</v>
      </c>
      <c r="K269" s="29">
        <f t="shared" ref="K269:K270" si="161">D269-J269</f>
        <v>13843.48579</v>
      </c>
      <c r="L269" s="29">
        <f t="shared" si="159"/>
        <v>1738.013463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196679.0</v>
      </c>
      <c r="E270" s="57">
        <v>8662039.0</v>
      </c>
      <c r="F270" s="60">
        <v>2270.6</v>
      </c>
      <c r="G270" s="27"/>
      <c r="H270" s="28"/>
      <c r="I270" s="28"/>
      <c r="J270" s="29">
        <f t="shared" si="160"/>
        <v>730.5608214</v>
      </c>
      <c r="K270" s="29">
        <f t="shared" si="161"/>
        <v>195948.4392</v>
      </c>
      <c r="L270" s="29">
        <f t="shared" si="159"/>
        <v>2262.151431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702.0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702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211385.0</v>
      </c>
      <c r="E272" s="59">
        <v>9458551.0</v>
      </c>
      <c r="F272" s="61">
        <v>2234.9</v>
      </c>
      <c r="G272" s="27"/>
      <c r="H272" s="28"/>
      <c r="I272" s="28"/>
      <c r="J272" s="27"/>
      <c r="K272" s="29">
        <f>SUM(K269:K271)</f>
        <v>210493.925</v>
      </c>
      <c r="L272" s="29">
        <f t="shared" ref="L272:L275" si="162">K272/(E272/100000)</f>
        <v>2225.435217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248707.0</v>
      </c>
      <c r="E273" s="59">
        <v>1.1073024E7</v>
      </c>
      <c r="F273" s="61">
        <v>2246.1</v>
      </c>
      <c r="G273" s="27"/>
      <c r="H273" s="28"/>
      <c r="I273" s="28"/>
      <c r="J273" s="27"/>
      <c r="K273" s="29">
        <f>SUM(K272,K268,K264,K260)</f>
        <v>248707</v>
      </c>
      <c r="L273" s="29">
        <f t="shared" si="162"/>
        <v>2246.062142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66.0</v>
      </c>
      <c r="E274" s="57">
        <v>12386.0</v>
      </c>
      <c r="F274" s="56">
        <v>532.9</v>
      </c>
      <c r="G274" s="27"/>
      <c r="H274" s="28"/>
      <c r="I274" s="28">
        <f>I277-I275</f>
        <v>102.82</v>
      </c>
      <c r="J274" s="27"/>
      <c r="K274" s="29">
        <f>D274+I274</f>
        <v>168.82</v>
      </c>
      <c r="L274" s="29">
        <f t="shared" si="162"/>
        <v>1362.990473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1602.0</v>
      </c>
      <c r="E275" s="57">
        <v>42188.0</v>
      </c>
      <c r="F275" s="60">
        <v>3797.3</v>
      </c>
      <c r="G275" s="27">
        <v>1.27</v>
      </c>
      <c r="H275" s="28">
        <f>D275*G275</f>
        <v>2034.54</v>
      </c>
      <c r="I275" s="28">
        <f>H275-D275</f>
        <v>432.54</v>
      </c>
      <c r="J275" s="29"/>
      <c r="K275" s="29">
        <f>H275</f>
        <v>2034.54</v>
      </c>
      <c r="L275" s="29">
        <f t="shared" si="162"/>
        <v>4822.556177</v>
      </c>
      <c r="M275" s="29">
        <f>L287*(E275/100000)</f>
        <v>1532.235517</v>
      </c>
      <c r="N275" s="29">
        <f>K275-M275</f>
        <v>502.3044833</v>
      </c>
      <c r="O275" s="42">
        <v>77.0</v>
      </c>
      <c r="P275" s="33">
        <v>11.2</v>
      </c>
      <c r="Q275" s="28">
        <f>N275*P275</f>
        <v>5625.810213</v>
      </c>
    </row>
    <row r="276">
      <c r="A276" s="32"/>
      <c r="B276" s="32"/>
      <c r="C276" s="24" t="s">
        <v>42</v>
      </c>
      <c r="D276" s="56">
        <v>5.0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5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1673.0</v>
      </c>
      <c r="E277" s="59">
        <v>54574.0</v>
      </c>
      <c r="F277" s="61">
        <v>3065.6</v>
      </c>
      <c r="G277" s="27">
        <v>1.32</v>
      </c>
      <c r="H277" s="28">
        <f>D277*G277</f>
        <v>2208.36</v>
      </c>
      <c r="I277" s="28">
        <f>H277-D277</f>
        <v>535.36</v>
      </c>
      <c r="J277" s="27"/>
      <c r="K277" s="29">
        <f>SUM(K274:K276)</f>
        <v>2208.36</v>
      </c>
      <c r="L277" s="29">
        <f t="shared" ref="L277:L279" si="163">K277/(E277/100000)</f>
        <v>4046.54231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88.0</v>
      </c>
      <c r="E278" s="57">
        <v>6723.0</v>
      </c>
      <c r="F278" s="60">
        <v>1308.9</v>
      </c>
      <c r="G278" s="27"/>
      <c r="H278" s="28"/>
      <c r="I278" s="28"/>
      <c r="J278" s="29">
        <f t="shared" ref="J278:J279" si="164">(0.5/48.7)*I274</f>
        <v>1.055646817</v>
      </c>
      <c r="K278" s="29">
        <f t="shared" ref="K278:K279" si="165">D278-J278</f>
        <v>86.94435318</v>
      </c>
      <c r="L278" s="29">
        <f t="shared" si="163"/>
        <v>1293.237441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6685.0</v>
      </c>
      <c r="E279" s="57">
        <v>341230.0</v>
      </c>
      <c r="F279" s="60">
        <v>1959.1</v>
      </c>
      <c r="G279" s="27"/>
      <c r="H279" s="28"/>
      <c r="I279" s="28"/>
      <c r="J279" s="29">
        <f t="shared" si="164"/>
        <v>4.440862423</v>
      </c>
      <c r="K279" s="29">
        <f t="shared" si="165"/>
        <v>6680.559138</v>
      </c>
      <c r="L279" s="29">
        <f t="shared" si="163"/>
        <v>1957.787749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28.0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28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6801.0</v>
      </c>
      <c r="E281" s="59">
        <v>347953.0</v>
      </c>
      <c r="F281" s="61">
        <v>1954.6</v>
      </c>
      <c r="G281" s="27"/>
      <c r="H281" s="28"/>
      <c r="I281" s="28"/>
      <c r="J281" s="27"/>
      <c r="K281" s="29">
        <f>SUM(K278:K280)</f>
        <v>6795.503491</v>
      </c>
      <c r="L281" s="29">
        <f t="shared" ref="L281:L283" si="166">K281/(E281/100000)</f>
        <v>1952.994655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326.0</v>
      </c>
      <c r="E282" s="57">
        <v>24901.0</v>
      </c>
      <c r="F282" s="60">
        <v>1309.2</v>
      </c>
      <c r="G282" s="27"/>
      <c r="H282" s="28"/>
      <c r="I282" s="28"/>
      <c r="J282" s="29">
        <f t="shared" ref="J282:J283" si="167">(3.6/48.7)*I274</f>
        <v>7.600657084</v>
      </c>
      <c r="K282" s="29">
        <f t="shared" ref="K282:K283" si="168">D282-J282</f>
        <v>318.3993429</v>
      </c>
      <c r="L282" s="29">
        <f t="shared" si="166"/>
        <v>1278.660869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29864.0</v>
      </c>
      <c r="E283" s="57">
        <v>695118.0</v>
      </c>
      <c r="F283" s="60">
        <v>4296.2</v>
      </c>
      <c r="G283" s="27"/>
      <c r="H283" s="28"/>
      <c r="I283" s="28"/>
      <c r="J283" s="29">
        <f t="shared" si="167"/>
        <v>31.97420945</v>
      </c>
      <c r="K283" s="29">
        <f t="shared" si="168"/>
        <v>29832.02579</v>
      </c>
      <c r="L283" s="29">
        <f t="shared" si="166"/>
        <v>4291.649157</v>
      </c>
      <c r="M283" s="29">
        <f>L287*(E283/100000)</f>
        <v>25246.14791</v>
      </c>
      <c r="N283" s="29">
        <f>K283-M283</f>
        <v>4585.877883</v>
      </c>
      <c r="O283" s="42">
        <v>77.0</v>
      </c>
      <c r="P283" s="33">
        <v>11.2</v>
      </c>
      <c r="Q283" s="28">
        <f>N283*P283</f>
        <v>51361.83229</v>
      </c>
    </row>
    <row r="284">
      <c r="A284" s="32"/>
      <c r="B284" s="32"/>
      <c r="C284" s="24" t="s">
        <v>42</v>
      </c>
      <c r="D284" s="56">
        <v>174.0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174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30364.0</v>
      </c>
      <c r="E285" s="59">
        <v>720019.0</v>
      </c>
      <c r="F285" s="61">
        <v>4217.1</v>
      </c>
      <c r="G285" s="27"/>
      <c r="H285" s="28"/>
      <c r="I285" s="28"/>
      <c r="J285" s="27"/>
      <c r="K285" s="29">
        <f>SUM(K282:K284)</f>
        <v>30324.42513</v>
      </c>
      <c r="L285" s="29">
        <f t="shared" ref="L285:L287" si="169">K285/(E285/100000)</f>
        <v>4211.614573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16048.0</v>
      </c>
      <c r="E286" s="57">
        <v>572749.0</v>
      </c>
      <c r="F286" s="60">
        <v>2801.9</v>
      </c>
      <c r="G286" s="27"/>
      <c r="H286" s="28"/>
      <c r="I286" s="28"/>
      <c r="J286" s="29">
        <f t="shared" ref="J286:J287" si="170">(44.6/48.7)*I274</f>
        <v>94.1636961</v>
      </c>
      <c r="K286" s="29">
        <f t="shared" ref="K286:K287" si="171">D286-J286</f>
        <v>15953.8363</v>
      </c>
      <c r="L286" s="29">
        <f t="shared" si="169"/>
        <v>2785.484794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226557.0</v>
      </c>
      <c r="E287" s="57">
        <v>6227029.0</v>
      </c>
      <c r="F287" s="60">
        <v>3638.3</v>
      </c>
      <c r="G287" s="27"/>
      <c r="H287" s="28"/>
      <c r="I287" s="28"/>
      <c r="J287" s="29">
        <f t="shared" si="170"/>
        <v>396.1249281</v>
      </c>
      <c r="K287" s="29">
        <f t="shared" si="171"/>
        <v>226160.8751</v>
      </c>
      <c r="L287" s="29">
        <f t="shared" si="169"/>
        <v>3631.922624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629.0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629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243234.0</v>
      </c>
      <c r="E289" s="59">
        <v>6799778.0</v>
      </c>
      <c r="F289" s="61">
        <v>3577.1</v>
      </c>
      <c r="G289" s="27"/>
      <c r="H289" s="28"/>
      <c r="I289" s="28"/>
      <c r="J289" s="27"/>
      <c r="K289" s="29">
        <f>SUM(K286:K288)</f>
        <v>242743.7114</v>
      </c>
      <c r="L289" s="29">
        <f t="shared" ref="L289:L292" si="172">K289/(E289/100000)</f>
        <v>3569.877007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282072.0</v>
      </c>
      <c r="E290" s="59">
        <v>7922324.0</v>
      </c>
      <c r="F290" s="61">
        <v>3560.5</v>
      </c>
      <c r="G290" s="27"/>
      <c r="H290" s="28"/>
      <c r="I290" s="28"/>
      <c r="J290" s="27"/>
      <c r="K290" s="29">
        <f>SUM(K289,K285,K281,K277)</f>
        <v>282072</v>
      </c>
      <c r="L290" s="29">
        <f t="shared" si="172"/>
        <v>3560.470387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47.0</v>
      </c>
      <c r="E291" s="57">
        <v>7731.0</v>
      </c>
      <c r="F291" s="56">
        <v>607.9</v>
      </c>
      <c r="G291" s="27"/>
      <c r="H291" s="28"/>
      <c r="I291" s="28">
        <f>I294-I292</f>
        <v>87.03</v>
      </c>
      <c r="J291" s="27"/>
      <c r="K291" s="29">
        <f>D291+I291</f>
        <v>134.03</v>
      </c>
      <c r="L291" s="29">
        <f t="shared" si="172"/>
        <v>1733.669642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1427.0</v>
      </c>
      <c r="E292" s="57">
        <v>25215.0</v>
      </c>
      <c r="F292" s="60">
        <v>5659.3</v>
      </c>
      <c r="G292" s="27">
        <v>1.27</v>
      </c>
      <c r="H292" s="28">
        <f>D292*G292</f>
        <v>1812.29</v>
      </c>
      <c r="I292" s="28">
        <f>H292-D292</f>
        <v>385.29</v>
      </c>
      <c r="J292" s="29"/>
      <c r="K292" s="29">
        <f>H292</f>
        <v>1812.29</v>
      </c>
      <c r="L292" s="29">
        <f t="shared" si="172"/>
        <v>7187.3488</v>
      </c>
      <c r="M292" s="29">
        <f>L304*(E292/100000)</f>
        <v>1543.74129</v>
      </c>
      <c r="N292" s="29">
        <f>K292-M292</f>
        <v>268.5487096</v>
      </c>
      <c r="O292" s="42">
        <v>82.0</v>
      </c>
      <c r="P292" s="33">
        <v>8.35</v>
      </c>
      <c r="Q292" s="28">
        <f>N292*P292</f>
        <v>2242.381725</v>
      </c>
    </row>
    <row r="293">
      <c r="A293" s="32"/>
      <c r="B293" s="32"/>
      <c r="C293" s="24" t="s">
        <v>42</v>
      </c>
      <c r="D293" s="56">
        <v>2.0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2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1476.0</v>
      </c>
      <c r="E294" s="59">
        <v>32946.0</v>
      </c>
      <c r="F294" s="61">
        <v>4480.1</v>
      </c>
      <c r="G294" s="27">
        <v>1.32</v>
      </c>
      <c r="H294" s="28">
        <f>D294*G294</f>
        <v>1948.32</v>
      </c>
      <c r="I294" s="28">
        <f>H294-D294</f>
        <v>472.32</v>
      </c>
      <c r="J294" s="27"/>
      <c r="K294" s="29">
        <f>SUM(K291:K293)</f>
        <v>1948.32</v>
      </c>
      <c r="L294" s="29">
        <f t="shared" ref="L294:L296" si="173">K294/(E294/100000)</f>
        <v>5913.676926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101.0</v>
      </c>
      <c r="E295" s="57">
        <v>4151.0</v>
      </c>
      <c r="F295" s="60">
        <v>2433.1</v>
      </c>
      <c r="G295" s="27"/>
      <c r="H295" s="28"/>
      <c r="I295" s="28"/>
      <c r="J295" s="29">
        <f t="shared" ref="J295:J296" si="174">(0.5/48.7)*I291</f>
        <v>0.8935318275</v>
      </c>
      <c r="K295" s="29">
        <f t="shared" ref="K295:K296" si="175">D295-J295</f>
        <v>100.1064682</v>
      </c>
      <c r="L295" s="29">
        <f t="shared" si="173"/>
        <v>2411.622938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8057.0</v>
      </c>
      <c r="E296" s="57">
        <v>227487.0</v>
      </c>
      <c r="F296" s="60">
        <v>3541.7</v>
      </c>
      <c r="G296" s="27"/>
      <c r="H296" s="28"/>
      <c r="I296" s="28"/>
      <c r="J296" s="29">
        <f t="shared" si="174"/>
        <v>3.955749487</v>
      </c>
      <c r="K296" s="29">
        <f t="shared" si="175"/>
        <v>8053.044251</v>
      </c>
      <c r="L296" s="29">
        <f t="shared" si="173"/>
        <v>3540.001956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20.0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20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8178.0</v>
      </c>
      <c r="E298" s="59">
        <v>231638.0</v>
      </c>
      <c r="F298" s="61">
        <v>3530.5</v>
      </c>
      <c r="G298" s="27"/>
      <c r="H298" s="28"/>
      <c r="I298" s="28"/>
      <c r="J298" s="27"/>
      <c r="K298" s="29">
        <f>SUM(K295:K297)</f>
        <v>8173.150719</v>
      </c>
      <c r="L298" s="29">
        <f t="shared" ref="L298:L300" si="176">K298/(E298/100000)</f>
        <v>3528.415337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301.0</v>
      </c>
      <c r="E299" s="57">
        <v>15621.0</v>
      </c>
      <c r="F299" s="60">
        <v>1926.9</v>
      </c>
      <c r="G299" s="27"/>
      <c r="H299" s="28"/>
      <c r="I299" s="28"/>
      <c r="J299" s="29">
        <f t="shared" ref="J299:J300" si="177">(3.6/48.7)*I291</f>
        <v>6.433429158</v>
      </c>
      <c r="K299" s="29">
        <f t="shared" ref="K299:K300" si="178">D299-J299</f>
        <v>294.5665708</v>
      </c>
      <c r="L299" s="29">
        <f t="shared" si="176"/>
        <v>1885.708795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29619.0</v>
      </c>
      <c r="E300" s="57">
        <v>461199.0</v>
      </c>
      <c r="F300" s="60">
        <v>6422.2</v>
      </c>
      <c r="G300" s="27"/>
      <c r="H300" s="28"/>
      <c r="I300" s="28"/>
      <c r="J300" s="29">
        <f t="shared" si="177"/>
        <v>28.4813963</v>
      </c>
      <c r="K300" s="29">
        <f t="shared" si="178"/>
        <v>29590.5186</v>
      </c>
      <c r="L300" s="29">
        <f t="shared" si="176"/>
        <v>6415.997997</v>
      </c>
      <c r="M300" s="29">
        <f>L304*(E300/100000)</f>
        <v>28236.04757</v>
      </c>
      <c r="N300" s="29">
        <f>K300-M300</f>
        <v>1354.471037</v>
      </c>
      <c r="O300" s="42">
        <v>82.0</v>
      </c>
      <c r="P300" s="33">
        <v>8.35</v>
      </c>
      <c r="Q300" s="28">
        <f>N300*P300</f>
        <v>11309.83316</v>
      </c>
    </row>
    <row r="301">
      <c r="A301" s="32"/>
      <c r="B301" s="32"/>
      <c r="C301" s="24" t="s">
        <v>42</v>
      </c>
      <c r="D301" s="56">
        <v>144.0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144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30064.0</v>
      </c>
      <c r="E302" s="59">
        <v>476820.0</v>
      </c>
      <c r="F302" s="61">
        <v>6305.1</v>
      </c>
      <c r="G302" s="27"/>
      <c r="H302" s="28"/>
      <c r="I302" s="28"/>
      <c r="J302" s="27"/>
      <c r="K302" s="29">
        <f>SUM(K299:K301)</f>
        <v>30029.08517</v>
      </c>
      <c r="L302" s="29">
        <f t="shared" ref="L302:L304" si="179">K302/(E302/100000)</f>
        <v>6297.782219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18365.0</v>
      </c>
      <c r="E303" s="57">
        <v>390464.0</v>
      </c>
      <c r="F303" s="60">
        <v>4703.4</v>
      </c>
      <c r="G303" s="27"/>
      <c r="H303" s="28"/>
      <c r="I303" s="28"/>
      <c r="J303" s="29">
        <f t="shared" ref="J303:J304" si="180">(44.6/48.7)*I291</f>
        <v>79.70303901</v>
      </c>
      <c r="K303" s="29">
        <f t="shared" ref="K303:K304" si="181">D303-J303</f>
        <v>18285.29696</v>
      </c>
      <c r="L303" s="29">
        <f t="shared" si="179"/>
        <v>4682.966153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283724.0</v>
      </c>
      <c r="E304" s="57">
        <v>4628498.0</v>
      </c>
      <c r="F304" s="60">
        <v>6129.9</v>
      </c>
      <c r="G304" s="27"/>
      <c r="H304" s="28"/>
      <c r="I304" s="28"/>
      <c r="J304" s="29">
        <f t="shared" si="180"/>
        <v>352.8528542</v>
      </c>
      <c r="K304" s="29">
        <f t="shared" si="181"/>
        <v>283371.1471</v>
      </c>
      <c r="L304" s="29">
        <f t="shared" si="179"/>
        <v>6122.313268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625.0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625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302714.0</v>
      </c>
      <c r="E306" s="59">
        <v>5018962.0</v>
      </c>
      <c r="F306" s="61">
        <v>6031.4</v>
      </c>
      <c r="G306" s="27"/>
      <c r="H306" s="28"/>
      <c r="I306" s="28"/>
      <c r="J306" s="27"/>
      <c r="K306" s="29">
        <f>SUM(K303:K305)</f>
        <v>302281.4441</v>
      </c>
      <c r="L306" s="29">
        <f t="shared" ref="L306:L307" si="182">K306/(E306/100000)</f>
        <v>6022.788061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342432.0</v>
      </c>
      <c r="E307" s="59">
        <v>5760366.0</v>
      </c>
      <c r="F307" s="61">
        <v>5944.6</v>
      </c>
      <c r="G307" s="27"/>
      <c r="H307" s="28"/>
      <c r="I307" s="28"/>
      <c r="J307" s="27"/>
      <c r="K307" s="29">
        <f>SUM(K306,K302,K298,K294)</f>
        <v>342432</v>
      </c>
      <c r="L307" s="29">
        <f t="shared" si="182"/>
        <v>5944.622269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1800029.0</v>
      </c>
      <c r="E308" s="59">
        <v>3.12694825E8</v>
      </c>
      <c r="F308" s="58">
        <v>575.7</v>
      </c>
      <c r="M308" s="3" t="s">
        <v>80</v>
      </c>
      <c r="N308" s="5">
        <f>SUM(N2:N307)</f>
        <v>72603.50362</v>
      </c>
      <c r="O308" s="5"/>
      <c r="P308" s="3" t="s">
        <v>81</v>
      </c>
      <c r="Q308" s="5">
        <f>SUM(Q2:Q307)</f>
        <v>2113552.657</v>
      </c>
    </row>
    <row r="309">
      <c r="C309" s="51" t="s">
        <v>82</v>
      </c>
      <c r="D309" s="52"/>
      <c r="E309" s="53">
        <f>SUM(E15,E32,E49,E66,E83,E100,E117,E134,E151,E168,E185,E202,E219,E236,E253,E270,E287,E304)</f>
        <v>195959594</v>
      </c>
      <c r="M309" s="3" t="s">
        <v>83</v>
      </c>
      <c r="N309" s="5">
        <f>(N308/(E312/100000))</f>
        <v>166.8604206</v>
      </c>
      <c r="O309" s="5"/>
      <c r="P309" s="3" t="s">
        <v>8</v>
      </c>
      <c r="Q309" s="5">
        <f>Q11+Q28+Q45+Q62+Q79+Q96+Q113+Q130+Q147+Q164+Q181+Q198+Q215+Q232+Q249+Q266+Q283+Q300</f>
        <v>1868304.975</v>
      </c>
    </row>
    <row r="310">
      <c r="C310" s="51" t="s">
        <v>84</v>
      </c>
      <c r="D310" s="52"/>
      <c r="E310" s="53">
        <f>SUM(E11,E28,E45,E62,E79,E96,E113,E130,E147,E164,E181,E198,E215,E232,E249,E266,E283,E300)</f>
        <v>40866458</v>
      </c>
      <c r="M310" s="5"/>
      <c r="N310" s="5"/>
      <c r="O310" s="5"/>
      <c r="P310" s="3" t="s">
        <v>85</v>
      </c>
      <c r="Q310" s="5">
        <f>Q308-Q309</f>
        <v>245247.6814</v>
      </c>
    </row>
    <row r="311">
      <c r="C311" s="51" t="s">
        <v>86</v>
      </c>
      <c r="D311" s="52"/>
      <c r="E311" s="53">
        <f>SUM(E3,E20,E37,E54,E71,E88,E105,E122,E139,E156,E173,E190,E207,E224,E241,E258,E275,E292)</f>
        <v>2645061</v>
      </c>
      <c r="M311" s="3" t="s">
        <v>87</v>
      </c>
      <c r="N311" s="5">
        <f>SUM(K13,K30,K47,K64,K81,K98,K115,K132,K149,K166,K183,K200,K217,K234,K251,K268,K285,K302)</f>
        <v>252142.0145</v>
      </c>
      <c r="O311" s="5"/>
      <c r="P311" s="5"/>
      <c r="Q311" s="5"/>
    </row>
    <row r="312">
      <c r="C312" s="51" t="s">
        <v>88</v>
      </c>
      <c r="D312" s="52"/>
      <c r="E312" s="53">
        <f>SUM(E310:E311)</f>
        <v>43511519</v>
      </c>
      <c r="M312" s="3" t="s">
        <v>89</v>
      </c>
      <c r="N312" s="5">
        <f>SUM(K5,K22,K39,K56,K73,K90,K107,K124,K141,K158,K175,K192,K209,K226,K243,K260,K277,K294)</f>
        <v>21940.22</v>
      </c>
      <c r="O312" s="5"/>
      <c r="P312" s="51" t="s">
        <v>90</v>
      </c>
      <c r="Q312" s="52"/>
    </row>
    <row r="313">
      <c r="M313" s="5"/>
      <c r="N313" s="5"/>
      <c r="O313" s="5"/>
      <c r="P313" s="52">
        <f>N312</f>
        <v>21940.22</v>
      </c>
      <c r="Q313" s="55">
        <f>P313/P314</f>
        <v>1.607282437</v>
      </c>
    </row>
    <row r="314">
      <c r="M314" s="3" t="s">
        <v>91</v>
      </c>
      <c r="N314" s="5">
        <f>SUM(N11,N28,N45,N62,N79,N96,N113,N130,N147,N164,N181,N198,N215,N232,N249,N266,N283,N300)</f>
        <v>64313.79053</v>
      </c>
      <c r="O314" s="5"/>
      <c r="P314" s="51">
        <f>N312-N315</f>
        <v>13650.5069</v>
      </c>
      <c r="Q314" s="51"/>
    </row>
    <row r="315">
      <c r="M315" s="3" t="s">
        <v>92</v>
      </c>
      <c r="N315" s="5">
        <f>SUM(N3,N20,N37,N54,N71,N88,N105,N122,N139,N156,N173,N190,N207,N224,N241,N258,N275,N292)</f>
        <v>8289.713096</v>
      </c>
      <c r="O315" s="5"/>
      <c r="P315" s="51" t="s">
        <v>93</v>
      </c>
      <c r="Q315" s="52"/>
    </row>
    <row r="316">
      <c r="M316" s="5"/>
      <c r="N316" s="5"/>
      <c r="O316" s="5"/>
      <c r="P316" s="52">
        <f>N311</f>
        <v>252142.0145</v>
      </c>
      <c r="Q316" s="55">
        <f>P316/P317</f>
        <v>1.342407489</v>
      </c>
    </row>
    <row r="317">
      <c r="M317" s="3" t="s">
        <v>94</v>
      </c>
      <c r="N317" s="5">
        <f t="shared" ref="N317:N318" si="183">N314/(E310/100000)</f>
        <v>157.3754949</v>
      </c>
      <c r="O317" s="5"/>
      <c r="P317" s="52">
        <f>N311-N314</f>
        <v>187828.224</v>
      </c>
      <c r="Q317" s="52"/>
    </row>
    <row r="318">
      <c r="M318" s="3" t="s">
        <v>95</v>
      </c>
      <c r="N318" s="5">
        <f t="shared" si="183"/>
        <v>313.4034752</v>
      </c>
      <c r="O318" s="5"/>
      <c r="P318" s="51" t="s">
        <v>96</v>
      </c>
      <c r="Q318" s="52"/>
    </row>
    <row r="319">
      <c r="M319" s="5"/>
      <c r="N319" s="5"/>
      <c r="O319" s="5"/>
      <c r="P319" s="52">
        <f t="shared" ref="P319:P320" si="184">P313+P316</f>
        <v>274082.2345</v>
      </c>
      <c r="Q319" s="55">
        <f>P319/P320</f>
        <v>1.360353191</v>
      </c>
    </row>
    <row r="320">
      <c r="M320" s="3" t="s">
        <v>97</v>
      </c>
      <c r="N320" s="5">
        <f t="shared" ref="N320:N321" si="185">N314/N311</f>
        <v>0.25506971</v>
      </c>
      <c r="O320" s="5"/>
      <c r="P320" s="52">
        <f t="shared" si="184"/>
        <v>201478.7309</v>
      </c>
      <c r="Q320" s="52"/>
    </row>
    <row r="321">
      <c r="M321" s="3" t="s">
        <v>98</v>
      </c>
      <c r="N321" s="5">
        <f t="shared" si="185"/>
        <v>0.3778318128</v>
      </c>
      <c r="O321" s="5"/>
      <c r="P321" s="5"/>
      <c r="Q321" s="5"/>
    </row>
    <row r="322">
      <c r="M322" s="5"/>
      <c r="N322" s="5"/>
      <c r="O322" s="5"/>
      <c r="P322" s="5"/>
      <c r="Q322" s="5"/>
    </row>
    <row r="323">
      <c r="M323" s="3" t="s">
        <v>99</v>
      </c>
      <c r="N323" s="5">
        <f>N308/(N311+N312)</f>
        <v>0.2648967882</v>
      </c>
      <c r="O323" s="5"/>
      <c r="P323" s="5"/>
      <c r="Q323" s="5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8.25"/>
    <col customWidth="1" min="3" max="3" width="21.75"/>
    <col customWidth="1" min="5" max="5" width="17.13"/>
    <col customWidth="1" min="6" max="6" width="24.88"/>
    <col customWidth="1" min="7" max="7" width="19.75"/>
    <col customWidth="1" min="8" max="8" width="17.63"/>
    <col customWidth="1" min="10" max="10" width="14.25"/>
    <col customWidth="1" min="11" max="11" width="14.5"/>
    <col customWidth="1" min="14" max="14" width="15.38"/>
  </cols>
  <sheetData>
    <row r="1">
      <c r="A1" s="13" t="s">
        <v>14</v>
      </c>
      <c r="B1" s="14" t="s">
        <v>15</v>
      </c>
      <c r="C1" s="14" t="s">
        <v>16</v>
      </c>
      <c r="D1" s="15" t="s">
        <v>17</v>
      </c>
      <c r="E1" s="15" t="s">
        <v>18</v>
      </c>
      <c r="F1" s="15" t="s">
        <v>19</v>
      </c>
      <c r="G1" s="16" t="s">
        <v>20</v>
      </c>
      <c r="H1" s="17" t="s">
        <v>21</v>
      </c>
      <c r="I1" s="17" t="s">
        <v>22</v>
      </c>
      <c r="J1" s="16" t="s">
        <v>23</v>
      </c>
      <c r="K1" s="18" t="s">
        <v>24</v>
      </c>
      <c r="L1" s="19" t="s">
        <v>25</v>
      </c>
      <c r="M1" s="19" t="s">
        <v>100</v>
      </c>
      <c r="N1" s="19" t="s">
        <v>27</v>
      </c>
      <c r="O1" s="21" t="s">
        <v>28</v>
      </c>
      <c r="P1" s="22" t="s">
        <v>101</v>
      </c>
      <c r="Q1" s="17" t="s">
        <v>30</v>
      </c>
    </row>
    <row r="2">
      <c r="A2" s="23" t="s">
        <v>31</v>
      </c>
      <c r="B2" s="23" t="s">
        <v>32</v>
      </c>
      <c r="C2" s="24" t="s">
        <v>33</v>
      </c>
      <c r="D2" s="56">
        <v>31.0</v>
      </c>
      <c r="E2" s="57">
        <v>37751.0</v>
      </c>
      <c r="F2" s="56">
        <v>82.1</v>
      </c>
      <c r="G2" s="27"/>
      <c r="H2" s="28"/>
      <c r="I2" s="28">
        <f>I5-I3</f>
        <v>25.94</v>
      </c>
      <c r="J2" s="27"/>
      <c r="K2" s="29">
        <f>D2+I2</f>
        <v>56.94</v>
      </c>
      <c r="L2" s="29">
        <f t="shared" ref="L2:L3" si="1">K2/(E2/100000)</f>
        <v>150.8304416</v>
      </c>
      <c r="M2" s="29"/>
      <c r="N2" s="27"/>
      <c r="O2" s="27"/>
      <c r="P2" s="27"/>
      <c r="Q2" s="28"/>
      <c r="T2" s="30" t="s">
        <v>34</v>
      </c>
      <c r="U2" s="31"/>
      <c r="X2" s="12" t="s">
        <v>35</v>
      </c>
    </row>
    <row r="3">
      <c r="A3" s="32"/>
      <c r="B3" s="32"/>
      <c r="C3" s="24" t="s">
        <v>36</v>
      </c>
      <c r="D3" s="56">
        <v>278.0</v>
      </c>
      <c r="E3" s="57">
        <v>40751.0</v>
      </c>
      <c r="F3" s="56">
        <v>682.2</v>
      </c>
      <c r="G3" s="27">
        <v>1.02</v>
      </c>
      <c r="H3" s="28">
        <f>D3*G3</f>
        <v>283.56</v>
      </c>
      <c r="I3" s="28">
        <f>H3-D3</f>
        <v>5.56</v>
      </c>
      <c r="J3" s="27"/>
      <c r="K3" s="29">
        <f>H3</f>
        <v>283.56</v>
      </c>
      <c r="L3" s="29">
        <f t="shared" si="1"/>
        <v>695.835685</v>
      </c>
      <c r="M3" s="29">
        <f>L15*(E3/100000)</f>
        <v>208.3455909</v>
      </c>
      <c r="N3" s="27">
        <f>K3-M3</f>
        <v>75.21440909</v>
      </c>
      <c r="O3" s="27">
        <v>0.5</v>
      </c>
      <c r="P3" s="33">
        <v>78.8</v>
      </c>
      <c r="Q3" s="28">
        <f>N3*P3</f>
        <v>5926.895436</v>
      </c>
      <c r="T3" s="30" t="s">
        <v>37</v>
      </c>
      <c r="U3" s="30" t="s">
        <v>38</v>
      </c>
      <c r="X3" s="12" t="s">
        <v>39</v>
      </c>
      <c r="Y3" s="12" t="s">
        <v>40</v>
      </c>
      <c r="Z3" s="12" t="s">
        <v>41</v>
      </c>
    </row>
    <row r="4">
      <c r="A4" s="32"/>
      <c r="B4" s="32"/>
      <c r="C4" s="24" t="s">
        <v>42</v>
      </c>
      <c r="D4" s="56">
        <v>6.0</v>
      </c>
      <c r="E4" s="56" t="s">
        <v>43</v>
      </c>
      <c r="F4" s="56" t="s">
        <v>43</v>
      </c>
      <c r="G4" s="27"/>
      <c r="H4" s="28"/>
      <c r="I4" s="28"/>
      <c r="J4" s="27"/>
      <c r="K4" s="29">
        <f>D4</f>
        <v>6</v>
      </c>
      <c r="L4" s="29"/>
      <c r="M4" s="29"/>
      <c r="N4" s="27"/>
      <c r="O4" s="27"/>
      <c r="P4" s="27"/>
      <c r="Q4" s="28"/>
      <c r="T4" s="30" t="s">
        <v>44</v>
      </c>
      <c r="U4" s="34">
        <v>0.0117</v>
      </c>
      <c r="V4" s="6"/>
      <c r="W4" s="6"/>
      <c r="X4" s="35">
        <f>L15*U4</f>
        <v>5.981800235</v>
      </c>
      <c r="Y4" s="35">
        <f>L3*U4</f>
        <v>8.141277515</v>
      </c>
      <c r="Z4" s="35">
        <f>L11*U4</f>
        <v>13.07195181</v>
      </c>
    </row>
    <row r="5">
      <c r="A5" s="32"/>
      <c r="B5" s="36"/>
      <c r="C5" s="37" t="s">
        <v>45</v>
      </c>
      <c r="D5" s="58">
        <v>315.0</v>
      </c>
      <c r="E5" s="59">
        <v>78502.0</v>
      </c>
      <c r="F5" s="58">
        <v>401.3</v>
      </c>
      <c r="G5" s="29">
        <v>1.1</v>
      </c>
      <c r="H5" s="28">
        <f>D5*G5</f>
        <v>346.5</v>
      </c>
      <c r="I5" s="28">
        <f>H5-D5</f>
        <v>31.5</v>
      </c>
      <c r="J5" s="27"/>
      <c r="K5" s="29">
        <f>Sum(K2:K4)</f>
        <v>346.5</v>
      </c>
      <c r="L5" s="29">
        <f t="shared" ref="L5:L7" si="2">K5/(E5/100000)</f>
        <v>441.3900283</v>
      </c>
      <c r="M5" s="27"/>
      <c r="N5" s="27"/>
      <c r="O5" s="27"/>
      <c r="P5" s="27"/>
      <c r="Q5" s="28"/>
      <c r="T5" s="40">
        <v>44565.0</v>
      </c>
      <c r="U5" s="34">
        <v>0.0479</v>
      </c>
      <c r="V5" s="6"/>
      <c r="W5" s="6"/>
      <c r="X5" s="35">
        <f>L32*U5</f>
        <v>1.135445972</v>
      </c>
      <c r="Y5" s="35">
        <f>L20*U5</f>
        <v>2.747426573</v>
      </c>
      <c r="Z5" s="35">
        <f>L28*U5</f>
        <v>1.890103848</v>
      </c>
    </row>
    <row r="6">
      <c r="A6" s="32"/>
      <c r="B6" s="23" t="s">
        <v>46</v>
      </c>
      <c r="C6" s="24" t="s">
        <v>33</v>
      </c>
      <c r="D6" s="56">
        <v>47.0</v>
      </c>
      <c r="E6" s="57">
        <v>22805.0</v>
      </c>
      <c r="F6" s="56">
        <v>206.1</v>
      </c>
      <c r="G6" s="27"/>
      <c r="H6" s="28"/>
      <c r="I6" s="28"/>
      <c r="J6" s="27">
        <f t="shared" ref="J6:J7" si="3">(0.5/48.7)*I2</f>
        <v>0.2663244353</v>
      </c>
      <c r="K6" s="29">
        <f t="shared" ref="K6:K7" si="4">D6-J6</f>
        <v>46.73367556</v>
      </c>
      <c r="L6" s="29">
        <f t="shared" si="2"/>
        <v>204.927321</v>
      </c>
      <c r="M6" s="29"/>
      <c r="N6" s="27"/>
      <c r="O6" s="27"/>
      <c r="P6" s="27"/>
      <c r="Q6" s="28"/>
      <c r="T6" s="40">
        <v>44690.0</v>
      </c>
      <c r="U6" s="34">
        <v>0.0651</v>
      </c>
      <c r="V6" s="6"/>
      <c r="W6" s="6"/>
      <c r="X6" s="35">
        <f>L49*U6</f>
        <v>0.7313396889</v>
      </c>
      <c r="Y6" s="35">
        <f>L37*U6</f>
        <v>1.340809615</v>
      </c>
      <c r="Z6" s="35">
        <f>L45*U6</f>
        <v>1.183877149</v>
      </c>
    </row>
    <row r="7">
      <c r="A7" s="32"/>
      <c r="B7" s="32"/>
      <c r="C7" s="24" t="s">
        <v>36</v>
      </c>
      <c r="D7" s="56">
        <v>817.0</v>
      </c>
      <c r="E7" s="57">
        <v>214191.0</v>
      </c>
      <c r="F7" s="56">
        <v>381.4</v>
      </c>
      <c r="G7" s="27"/>
      <c r="H7" s="28"/>
      <c r="I7" s="28"/>
      <c r="J7" s="27">
        <f t="shared" si="3"/>
        <v>0.05708418891</v>
      </c>
      <c r="K7" s="29">
        <f t="shared" si="4"/>
        <v>816.9429158</v>
      </c>
      <c r="L7" s="29">
        <f t="shared" si="2"/>
        <v>381.40861</v>
      </c>
      <c r="M7" s="29"/>
      <c r="N7" s="27"/>
      <c r="O7" s="27"/>
      <c r="P7" s="27"/>
      <c r="Q7" s="28"/>
      <c r="T7" s="40">
        <v>44848.0</v>
      </c>
      <c r="U7" s="34">
        <v>0.0679</v>
      </c>
      <c r="V7" s="6"/>
      <c r="W7" s="6"/>
      <c r="X7" s="35">
        <f>L66*U7</f>
        <v>0.9382115994</v>
      </c>
      <c r="Y7" s="35">
        <f>L54*U7</f>
        <v>1.131965869</v>
      </c>
      <c r="Z7" s="35">
        <f>L62*U7</f>
        <v>1.248879314</v>
      </c>
    </row>
    <row r="8">
      <c r="A8" s="32"/>
      <c r="B8" s="32"/>
      <c r="C8" s="24" t="s">
        <v>42</v>
      </c>
      <c r="D8" s="56">
        <v>13.0</v>
      </c>
      <c r="E8" s="56" t="s">
        <v>43</v>
      </c>
      <c r="F8" s="56" t="s">
        <v>43</v>
      </c>
      <c r="G8" s="27"/>
      <c r="H8" s="28"/>
      <c r="I8" s="28"/>
      <c r="J8" s="27"/>
      <c r="K8" s="29">
        <f>D8</f>
        <v>13</v>
      </c>
      <c r="L8" s="29"/>
      <c r="M8" s="29"/>
      <c r="N8" s="27"/>
      <c r="O8" s="27"/>
      <c r="P8" s="27"/>
      <c r="Q8" s="28"/>
      <c r="T8" s="30" t="s">
        <v>47</v>
      </c>
      <c r="U8" s="34">
        <v>0.0672</v>
      </c>
      <c r="V8" s="6"/>
      <c r="W8" s="6"/>
      <c r="X8" s="35">
        <f>L83*U8</f>
        <v>2.942617791</v>
      </c>
      <c r="Y8" s="35">
        <f>L71*U8</f>
        <v>5.279852105</v>
      </c>
      <c r="Z8" s="35">
        <f>L79*U8</f>
        <v>4.424976518</v>
      </c>
    </row>
    <row r="9">
      <c r="A9" s="32"/>
      <c r="B9" s="36"/>
      <c r="C9" s="37" t="s">
        <v>45</v>
      </c>
      <c r="D9" s="58">
        <v>877.0</v>
      </c>
      <c r="E9" s="59">
        <v>236996.0</v>
      </c>
      <c r="F9" s="58">
        <v>370.0</v>
      </c>
      <c r="G9" s="29"/>
      <c r="H9" s="28"/>
      <c r="I9" s="28"/>
      <c r="J9" s="27"/>
      <c r="K9" s="29">
        <f>SUM(K6:K8)</f>
        <v>876.6765914</v>
      </c>
      <c r="L9" s="29">
        <f t="shared" ref="L9:L11" si="5">K9/(E9/100000)</f>
        <v>369.911978</v>
      </c>
      <c r="M9" s="27"/>
      <c r="N9" s="27"/>
      <c r="O9" s="27"/>
      <c r="P9" s="27"/>
      <c r="Q9" s="28"/>
      <c r="T9" s="30" t="s">
        <v>48</v>
      </c>
      <c r="U9" s="34">
        <v>0.061</v>
      </c>
      <c r="V9" s="6"/>
      <c r="W9" s="6"/>
      <c r="X9" s="35">
        <f>L100*U9</f>
        <v>5.083438552</v>
      </c>
      <c r="Y9" s="35">
        <f>L88*U9</f>
        <v>9.348626338</v>
      </c>
      <c r="Z9" s="35">
        <f>L96*U9</f>
        <v>7.318861936</v>
      </c>
    </row>
    <row r="10">
      <c r="A10" s="32"/>
      <c r="B10" s="23" t="s">
        <v>49</v>
      </c>
      <c r="C10" s="24" t="s">
        <v>33</v>
      </c>
      <c r="D10" s="56">
        <v>247.0</v>
      </c>
      <c r="E10" s="57">
        <v>70211.0</v>
      </c>
      <c r="F10" s="56">
        <v>351.8</v>
      </c>
      <c r="G10" s="27"/>
      <c r="H10" s="28"/>
      <c r="I10" s="28"/>
      <c r="J10" s="27">
        <f t="shared" ref="J10:J11" si="6">(3.6/48.7)*I2</f>
        <v>1.917535934</v>
      </c>
      <c r="K10" s="29">
        <f t="shared" ref="K10:K11" si="7">D10-J10</f>
        <v>245.0824641</v>
      </c>
      <c r="L10" s="29">
        <f t="shared" si="5"/>
        <v>349.0656223</v>
      </c>
      <c r="M10" s="29"/>
      <c r="N10" s="27"/>
      <c r="O10" s="27"/>
      <c r="P10" s="27"/>
      <c r="Q10" s="28"/>
      <c r="T10" s="30" t="s">
        <v>50</v>
      </c>
      <c r="U10" s="34">
        <v>0.0629</v>
      </c>
      <c r="V10" s="6"/>
      <c r="W10" s="6"/>
      <c r="X10" s="35">
        <f>L117*U10</f>
        <v>6.274050375</v>
      </c>
      <c r="Y10" s="35">
        <f>L105*U10</f>
        <v>17.04668642</v>
      </c>
      <c r="Z10" s="35">
        <f>L113*U10</f>
        <v>9.342528038</v>
      </c>
    </row>
    <row r="11">
      <c r="A11" s="32"/>
      <c r="B11" s="32"/>
      <c r="C11" s="24" t="s">
        <v>36</v>
      </c>
      <c r="D11" s="57">
        <v>6781.0</v>
      </c>
      <c r="E11" s="57">
        <v>606894.0</v>
      </c>
      <c r="F11" s="60">
        <v>1117.3</v>
      </c>
      <c r="G11" s="27"/>
      <c r="H11" s="28"/>
      <c r="I11" s="28"/>
      <c r="J11" s="29">
        <f t="shared" si="6"/>
        <v>0.4110061602</v>
      </c>
      <c r="K11" s="29">
        <f t="shared" si="7"/>
        <v>6780.588994</v>
      </c>
      <c r="L11" s="29">
        <f t="shared" si="5"/>
        <v>1117.260839</v>
      </c>
      <c r="M11" s="29">
        <f>L15*(E11/100000)</f>
        <v>3102.836472</v>
      </c>
      <c r="N11" s="29">
        <f>K11-M11</f>
        <v>3677.752522</v>
      </c>
      <c r="O11" s="42">
        <v>0.5</v>
      </c>
      <c r="P11" s="33">
        <v>78.8</v>
      </c>
      <c r="Q11" s="28">
        <f>N11*P11</f>
        <v>289806.8988</v>
      </c>
      <c r="T11" s="30" t="s">
        <v>51</v>
      </c>
      <c r="U11" s="34">
        <v>0.07</v>
      </c>
      <c r="V11" s="6"/>
      <c r="W11" s="6"/>
      <c r="X11" s="35">
        <f>L134*U11</f>
        <v>8.382436641</v>
      </c>
      <c r="Y11" s="35">
        <f>L122*U11</f>
        <v>21.34027235</v>
      </c>
      <c r="Z11" s="35">
        <f>L130*U11</f>
        <v>12.39433655</v>
      </c>
    </row>
    <row r="12">
      <c r="A12" s="32"/>
      <c r="B12" s="32"/>
      <c r="C12" s="24" t="s">
        <v>42</v>
      </c>
      <c r="D12" s="56">
        <v>95.0</v>
      </c>
      <c r="E12" s="56" t="s">
        <v>43</v>
      </c>
      <c r="F12" s="56" t="s">
        <v>43</v>
      </c>
      <c r="G12" s="27"/>
      <c r="H12" s="28"/>
      <c r="I12" s="28"/>
      <c r="J12" s="27"/>
      <c r="K12" s="29">
        <f>D12</f>
        <v>95</v>
      </c>
      <c r="L12" s="29"/>
      <c r="M12" s="29"/>
      <c r="N12" s="27"/>
      <c r="O12" s="27"/>
      <c r="P12" s="27"/>
      <c r="Q12" s="28"/>
      <c r="T12" s="30" t="s">
        <v>52</v>
      </c>
      <c r="U12" s="34">
        <v>0.0819</v>
      </c>
      <c r="V12" s="6"/>
      <c r="W12" s="6"/>
      <c r="X12" s="35">
        <f>L151*U12</f>
        <v>12.15996843</v>
      </c>
      <c r="Y12" s="35">
        <f>L139*U12</f>
        <v>30.97144684</v>
      </c>
      <c r="Z12" s="35">
        <f>L147*U12</f>
        <v>18.15017075</v>
      </c>
    </row>
    <row r="13">
      <c r="A13" s="32"/>
      <c r="B13" s="36"/>
      <c r="C13" s="37" t="s">
        <v>45</v>
      </c>
      <c r="D13" s="59">
        <v>7123.0</v>
      </c>
      <c r="E13" s="59">
        <v>677105.0</v>
      </c>
      <c r="F13" s="61">
        <v>1052.0</v>
      </c>
      <c r="G13" s="27"/>
      <c r="H13" s="28"/>
      <c r="I13" s="28"/>
      <c r="J13" s="27"/>
      <c r="K13" s="29">
        <f>SUM(K10:K12)</f>
        <v>7120.671458</v>
      </c>
      <c r="L13" s="29">
        <f t="shared" ref="L13:L15" si="8">K13/(E13/100000)</f>
        <v>1051.634748</v>
      </c>
      <c r="M13" s="29"/>
      <c r="N13" s="29"/>
      <c r="O13" s="27"/>
      <c r="P13" s="27"/>
      <c r="Q13" s="28"/>
      <c r="T13" s="30" t="s">
        <v>53</v>
      </c>
      <c r="U13" s="34">
        <v>0.0843</v>
      </c>
      <c r="V13" s="6"/>
      <c r="W13" s="6"/>
      <c r="X13" s="35">
        <f>L168*U13</f>
        <v>17.52906391</v>
      </c>
      <c r="Y13" s="35">
        <f>L156*U13</f>
        <v>43.21813264</v>
      </c>
      <c r="Z13" s="35">
        <f>L164*U13</f>
        <v>25.02930456</v>
      </c>
    </row>
    <row r="14">
      <c r="A14" s="32"/>
      <c r="B14" s="23" t="s">
        <v>39</v>
      </c>
      <c r="C14" s="24" t="s">
        <v>33</v>
      </c>
      <c r="D14" s="57">
        <v>4426.0</v>
      </c>
      <c r="E14" s="57">
        <v>884124.0</v>
      </c>
      <c r="F14" s="56">
        <v>500.6</v>
      </c>
      <c r="G14" s="27"/>
      <c r="H14" s="28"/>
      <c r="I14" s="28"/>
      <c r="J14" s="27">
        <f t="shared" ref="J14:J15" si="9">(44.6/48.7)*I2</f>
        <v>23.75613963</v>
      </c>
      <c r="K14" s="29">
        <f t="shared" ref="K14:K15" si="10">D14-J14</f>
        <v>4402.24386</v>
      </c>
      <c r="L14" s="29">
        <f t="shared" si="8"/>
        <v>497.9215427</v>
      </c>
      <c r="M14" s="29"/>
      <c r="N14" s="27"/>
      <c r="O14" s="27"/>
      <c r="P14" s="27"/>
      <c r="Q14" s="28"/>
      <c r="T14" s="30" t="s">
        <v>54</v>
      </c>
      <c r="U14" s="34">
        <v>0.0778</v>
      </c>
      <c r="V14" s="6"/>
      <c r="W14" s="6"/>
      <c r="X14" s="35">
        <f>L185*U14</f>
        <v>24.90781424</v>
      </c>
      <c r="Y14" s="35">
        <f>L173*U14</f>
        <v>61.5693731</v>
      </c>
      <c r="Z14" s="35">
        <f>L181*U14</f>
        <v>35.43080964</v>
      </c>
    </row>
    <row r="15">
      <c r="A15" s="32"/>
      <c r="B15" s="32"/>
      <c r="C15" s="24" t="s">
        <v>36</v>
      </c>
      <c r="D15" s="57">
        <v>10563.0</v>
      </c>
      <c r="E15" s="57">
        <v>2065056.0</v>
      </c>
      <c r="F15" s="56">
        <v>511.5</v>
      </c>
      <c r="G15" s="27"/>
      <c r="H15" s="28"/>
      <c r="I15" s="28"/>
      <c r="J15" s="27">
        <f t="shared" si="9"/>
        <v>5.091909651</v>
      </c>
      <c r="K15" s="29">
        <f t="shared" si="10"/>
        <v>10557.90809</v>
      </c>
      <c r="L15" s="29">
        <f t="shared" si="8"/>
        <v>511.2649773</v>
      </c>
      <c r="M15" s="29"/>
      <c r="N15" s="27"/>
      <c r="O15" s="27"/>
      <c r="P15" s="27"/>
      <c r="Q15" s="28"/>
      <c r="T15" s="30" t="s">
        <v>55</v>
      </c>
      <c r="U15" s="34">
        <v>0.0703</v>
      </c>
      <c r="V15" s="6"/>
      <c r="W15" s="6"/>
      <c r="X15" s="35">
        <f>L202*U15</f>
        <v>34.72516699</v>
      </c>
      <c r="Y15" s="35">
        <f>L190*U15</f>
        <v>68.29169345</v>
      </c>
      <c r="Z15" s="35">
        <f>L198*U15</f>
        <v>49.43333176</v>
      </c>
    </row>
    <row r="16">
      <c r="A16" s="32"/>
      <c r="B16" s="32"/>
      <c r="C16" s="24" t="s">
        <v>42</v>
      </c>
      <c r="D16" s="56">
        <v>136.0</v>
      </c>
      <c r="E16" s="56" t="s">
        <v>43</v>
      </c>
      <c r="F16" s="56" t="s">
        <v>43</v>
      </c>
      <c r="G16" s="27"/>
      <c r="H16" s="28"/>
      <c r="I16" s="28"/>
      <c r="J16" s="27"/>
      <c r="K16" s="29">
        <f>D16</f>
        <v>136</v>
      </c>
      <c r="L16" s="29"/>
      <c r="M16" s="29"/>
      <c r="N16" s="27"/>
      <c r="O16" s="27"/>
      <c r="P16" s="27"/>
      <c r="Q16" s="28"/>
      <c r="T16" s="30" t="s">
        <v>56</v>
      </c>
      <c r="U16" s="34">
        <v>0.0549</v>
      </c>
      <c r="V16" s="6"/>
      <c r="W16" s="6"/>
      <c r="X16" s="35">
        <f>L219*U16</f>
        <v>39.1222812</v>
      </c>
      <c r="Y16" s="35">
        <f>L207*U16</f>
        <v>62.58623686</v>
      </c>
      <c r="Z16" s="35">
        <f>L215*U16</f>
        <v>59.75841676</v>
      </c>
    </row>
    <row r="17">
      <c r="A17" s="32"/>
      <c r="B17" s="36"/>
      <c r="C17" s="37" t="s">
        <v>45</v>
      </c>
      <c r="D17" s="59">
        <v>15125.0</v>
      </c>
      <c r="E17" s="59">
        <v>2949180.0</v>
      </c>
      <c r="F17" s="58">
        <v>512.9</v>
      </c>
      <c r="G17" s="29"/>
      <c r="H17" s="28"/>
      <c r="I17" s="28"/>
      <c r="J17" s="27"/>
      <c r="K17" s="27">
        <f>SUM(K14:K16)</f>
        <v>15096.15195</v>
      </c>
      <c r="L17" s="29">
        <f t="shared" ref="L17:L20" si="11">K17/(E17/100000)</f>
        <v>511.8762487</v>
      </c>
      <c r="M17" s="27"/>
      <c r="N17" s="27"/>
      <c r="O17" s="27"/>
      <c r="P17" s="27"/>
      <c r="Q17" s="28"/>
      <c r="T17" s="30" t="s">
        <v>57</v>
      </c>
      <c r="U17" s="34">
        <v>0.0442</v>
      </c>
      <c r="V17" s="6"/>
      <c r="W17" s="6"/>
      <c r="X17" s="35">
        <f>L236*U17</f>
        <v>44.16687641</v>
      </c>
      <c r="Y17" s="35">
        <f>L224*U17</f>
        <v>66.01034752</v>
      </c>
      <c r="Z17" s="35">
        <f>L232*U17</f>
        <v>69.28736707</v>
      </c>
    </row>
    <row r="18">
      <c r="A18" s="36"/>
      <c r="B18" s="44" t="s">
        <v>45</v>
      </c>
      <c r="C18" s="45"/>
      <c r="D18" s="59">
        <v>23440.0</v>
      </c>
      <c r="E18" s="59">
        <v>3941783.0</v>
      </c>
      <c r="F18" s="58">
        <v>594.7</v>
      </c>
      <c r="G18" s="29"/>
      <c r="H18" s="28"/>
      <c r="I18" s="28"/>
      <c r="J18" s="27"/>
      <c r="K18" s="27">
        <f>SUM(K5,K9,K13,K17)</f>
        <v>23440</v>
      </c>
      <c r="L18" s="29">
        <f t="shared" si="11"/>
        <v>594.654754</v>
      </c>
      <c r="M18" s="27"/>
      <c r="N18" s="27"/>
      <c r="O18" s="27"/>
      <c r="P18" s="27"/>
      <c r="Q18" s="28"/>
      <c r="T18" s="30" t="s">
        <v>58</v>
      </c>
      <c r="U18" s="34">
        <v>0.0398</v>
      </c>
      <c r="V18" s="6"/>
      <c r="W18" s="6"/>
      <c r="X18" s="35">
        <f>L253*U18</f>
        <v>58.11431497</v>
      </c>
      <c r="Y18" s="35">
        <f>L241*U18</f>
        <v>97.31720798</v>
      </c>
      <c r="Z18" s="35">
        <f>L249*U18</f>
        <v>82.76669282</v>
      </c>
    </row>
    <row r="19">
      <c r="A19" s="23" t="s">
        <v>59</v>
      </c>
      <c r="B19" s="23" t="s">
        <v>32</v>
      </c>
      <c r="C19" s="24" t="s">
        <v>33</v>
      </c>
      <c r="D19" s="56">
        <v>13.0</v>
      </c>
      <c r="E19" s="57">
        <v>147516.0</v>
      </c>
      <c r="F19" s="56" t="s">
        <v>60</v>
      </c>
      <c r="G19" s="27"/>
      <c r="H19" s="28"/>
      <c r="I19" s="28">
        <f>I22-I20</f>
        <v>8.58</v>
      </c>
      <c r="J19" s="27"/>
      <c r="K19" s="29">
        <f>D19+I19</f>
        <v>21.58</v>
      </c>
      <c r="L19" s="29">
        <f t="shared" si="11"/>
        <v>14.62892161</v>
      </c>
      <c r="M19" s="29"/>
      <c r="N19" s="27"/>
      <c r="O19" s="27"/>
      <c r="P19" s="27"/>
      <c r="Q19" s="28"/>
      <c r="T19" s="30" t="s">
        <v>61</v>
      </c>
      <c r="U19" s="34">
        <v>0.0381</v>
      </c>
      <c r="V19" s="6"/>
      <c r="W19" s="6"/>
      <c r="X19" s="35">
        <f>L270*U19</f>
        <v>86.61239488</v>
      </c>
      <c r="Y19" s="35">
        <f>L258*U19</f>
        <v>139.159968</v>
      </c>
      <c r="Z19" s="35">
        <f>L266*U19</f>
        <v>114.5859719</v>
      </c>
    </row>
    <row r="20">
      <c r="A20" s="32"/>
      <c r="B20" s="32"/>
      <c r="C20" s="24" t="s">
        <v>36</v>
      </c>
      <c r="D20" s="56">
        <v>91.0</v>
      </c>
      <c r="E20" s="57">
        <v>161827.0</v>
      </c>
      <c r="F20" s="56">
        <v>56.2</v>
      </c>
      <c r="G20" s="27">
        <v>1.02</v>
      </c>
      <c r="H20" s="28">
        <f>D20*G20</f>
        <v>92.82</v>
      </c>
      <c r="I20" s="28">
        <f>H20-D20</f>
        <v>1.82</v>
      </c>
      <c r="J20" s="27"/>
      <c r="K20" s="29">
        <f>H20</f>
        <v>92.82</v>
      </c>
      <c r="L20" s="29">
        <f t="shared" si="11"/>
        <v>57.35754849</v>
      </c>
      <c r="M20" s="29">
        <f>L32*(E20/100000)</f>
        <v>38.36029547</v>
      </c>
      <c r="N20" s="27">
        <f>K20-M20</f>
        <v>54.45970453</v>
      </c>
      <c r="O20" s="27">
        <v>2.5</v>
      </c>
      <c r="P20" s="46">
        <v>77.3</v>
      </c>
      <c r="Q20" s="28">
        <f>N20*P20</f>
        <v>4209.73516</v>
      </c>
      <c r="T20" s="30" t="s">
        <v>62</v>
      </c>
      <c r="U20" s="34">
        <v>0.0328</v>
      </c>
      <c r="V20" s="6"/>
      <c r="W20" s="6"/>
      <c r="X20" s="35">
        <f>L287*U20</f>
        <v>120.3883616</v>
      </c>
      <c r="Y20" s="35">
        <f>L275*U20</f>
        <v>158.4818882</v>
      </c>
      <c r="Z20" s="35">
        <f>L283*U20</f>
        <v>143.2370975</v>
      </c>
    </row>
    <row r="21">
      <c r="A21" s="32"/>
      <c r="B21" s="32"/>
      <c r="C21" s="24" t="s">
        <v>42</v>
      </c>
      <c r="D21" s="56">
        <v>0.0</v>
      </c>
      <c r="E21" s="56" t="s">
        <v>43</v>
      </c>
      <c r="F21" s="56" t="s">
        <v>43</v>
      </c>
      <c r="G21" s="27"/>
      <c r="H21" s="28"/>
      <c r="I21" s="28"/>
      <c r="J21" s="27"/>
      <c r="K21" s="29">
        <f>D21</f>
        <v>0</v>
      </c>
      <c r="L21" s="29"/>
      <c r="M21" s="29"/>
      <c r="N21" s="27"/>
      <c r="O21" s="27"/>
      <c r="P21" s="27"/>
      <c r="Q21" s="28"/>
      <c r="T21" s="30" t="s">
        <v>63</v>
      </c>
      <c r="U21" s="34">
        <v>0.0223</v>
      </c>
      <c r="V21" s="6"/>
      <c r="W21" s="6"/>
      <c r="X21" s="35">
        <f>L304*U21</f>
        <v>137.7777463</v>
      </c>
      <c r="Y21" s="35">
        <f>L292*U21</f>
        <v>162.5469591</v>
      </c>
      <c r="Z21" s="35">
        <f>L300*U21</f>
        <v>147.4999576</v>
      </c>
    </row>
    <row r="22">
      <c r="A22" s="32"/>
      <c r="B22" s="36"/>
      <c r="C22" s="37" t="s">
        <v>45</v>
      </c>
      <c r="D22" s="58">
        <v>104.0</v>
      </c>
      <c r="E22" s="59">
        <v>309343.0</v>
      </c>
      <c r="F22" s="58">
        <v>33.6</v>
      </c>
      <c r="G22" s="29">
        <v>1.1</v>
      </c>
      <c r="H22" s="28">
        <f>D22*G22</f>
        <v>114.4</v>
      </c>
      <c r="I22" s="28">
        <f>H22-D22</f>
        <v>10.4</v>
      </c>
      <c r="J22" s="27"/>
      <c r="K22" s="27">
        <f>SUM(K19:K21)</f>
        <v>114.4</v>
      </c>
      <c r="L22" s="29">
        <f t="shared" ref="L22:L24" si="13">K22/(E22/100000)</f>
        <v>36.98160295</v>
      </c>
      <c r="M22" s="27"/>
      <c r="N22" s="27"/>
      <c r="O22" s="27"/>
      <c r="P22" s="27"/>
      <c r="Q22" s="28"/>
      <c r="U22" s="6">
        <f>SUM(U4:U21)</f>
        <v>1.0001</v>
      </c>
      <c r="X22" s="35">
        <f t="shared" ref="X22:Z22" si="12">SUM(X2:X21)</f>
        <v>606.9733297</v>
      </c>
      <c r="Y22" s="35">
        <f t="shared" si="12"/>
        <v>956.5301705</v>
      </c>
      <c r="Z22" s="35">
        <f t="shared" si="12"/>
        <v>796.0546355</v>
      </c>
    </row>
    <row r="23">
      <c r="A23" s="32"/>
      <c r="B23" s="23" t="s">
        <v>46</v>
      </c>
      <c r="C23" s="24" t="s">
        <v>33</v>
      </c>
      <c r="D23" s="56">
        <v>14.0</v>
      </c>
      <c r="E23" s="57">
        <v>89303.0</v>
      </c>
      <c r="F23" s="56" t="s">
        <v>60</v>
      </c>
      <c r="G23" s="27"/>
      <c r="H23" s="28"/>
      <c r="I23" s="28"/>
      <c r="J23" s="27">
        <f t="shared" ref="J23:J24" si="14">(0.5/48.7)*I19</f>
        <v>0.08809034908</v>
      </c>
      <c r="K23" s="29">
        <f t="shared" ref="K23:K24" si="15">D23-J23</f>
        <v>13.91190965</v>
      </c>
      <c r="L23" s="29">
        <f t="shared" si="13"/>
        <v>15.57832285</v>
      </c>
      <c r="M23" s="29"/>
      <c r="N23" s="27"/>
      <c r="O23" s="27"/>
      <c r="P23" s="27"/>
      <c r="Q23" s="28"/>
    </row>
    <row r="24">
      <c r="A24" s="32"/>
      <c r="B24" s="32"/>
      <c r="C24" s="24" t="s">
        <v>36</v>
      </c>
      <c r="D24" s="56">
        <v>169.0</v>
      </c>
      <c r="E24" s="57">
        <v>886982.0</v>
      </c>
      <c r="F24" s="56">
        <v>19.1</v>
      </c>
      <c r="G24" s="27"/>
      <c r="H24" s="28"/>
      <c r="I24" s="28"/>
      <c r="J24" s="27">
        <f t="shared" si="14"/>
        <v>0.01868583162</v>
      </c>
      <c r="K24" s="29">
        <f t="shared" si="15"/>
        <v>168.9813142</v>
      </c>
      <c r="L24" s="29">
        <f t="shared" si="13"/>
        <v>19.05126758</v>
      </c>
      <c r="M24" s="29"/>
      <c r="N24" s="27"/>
      <c r="O24" s="27"/>
      <c r="P24" s="27"/>
      <c r="Q24" s="28"/>
    </row>
    <row r="25">
      <c r="A25" s="32"/>
      <c r="B25" s="32"/>
      <c r="C25" s="24" t="s">
        <v>42</v>
      </c>
      <c r="D25" s="56">
        <v>1.0</v>
      </c>
      <c r="E25" s="56" t="s">
        <v>43</v>
      </c>
      <c r="F25" s="56" t="s">
        <v>43</v>
      </c>
      <c r="G25" s="27"/>
      <c r="H25" s="28"/>
      <c r="I25" s="28"/>
      <c r="J25" s="27"/>
      <c r="K25" s="29">
        <f>D25</f>
        <v>1</v>
      </c>
      <c r="L25" s="29"/>
      <c r="M25" s="29"/>
      <c r="N25" s="27"/>
      <c r="O25" s="27"/>
      <c r="P25" s="27"/>
      <c r="Q25" s="28"/>
    </row>
    <row r="26">
      <c r="A26" s="32"/>
      <c r="B26" s="36"/>
      <c r="C26" s="37" t="s">
        <v>45</v>
      </c>
      <c r="D26" s="58">
        <v>184.0</v>
      </c>
      <c r="E26" s="59">
        <v>976285.0</v>
      </c>
      <c r="F26" s="58">
        <v>18.8</v>
      </c>
      <c r="G26" s="29"/>
      <c r="H26" s="28"/>
      <c r="I26" s="28"/>
      <c r="J26" s="27"/>
      <c r="K26" s="27">
        <f>SUM(K23:K25)</f>
        <v>183.8932238</v>
      </c>
      <c r="L26" s="29">
        <f t="shared" ref="L26:L28" si="16">K26/(E26/100000)</f>
        <v>18.83601856</v>
      </c>
      <c r="M26" s="27"/>
      <c r="N26" s="27"/>
      <c r="O26" s="27"/>
      <c r="P26" s="27"/>
      <c r="Q26" s="28"/>
    </row>
    <row r="27">
      <c r="A27" s="32"/>
      <c r="B27" s="23" t="s">
        <v>49</v>
      </c>
      <c r="C27" s="24" t="s">
        <v>33</v>
      </c>
      <c r="D27" s="56">
        <v>40.0</v>
      </c>
      <c r="E27" s="57">
        <v>273789.0</v>
      </c>
      <c r="F27" s="56">
        <v>14.6</v>
      </c>
      <c r="G27" s="27"/>
      <c r="H27" s="28"/>
      <c r="I27" s="28"/>
      <c r="J27" s="27">
        <f t="shared" ref="J27:J28" si="17">(3.6/48.7)*I19</f>
        <v>0.6342505133</v>
      </c>
      <c r="K27" s="29">
        <f t="shared" ref="K27:K28" si="18">D27-J27</f>
        <v>39.36574949</v>
      </c>
      <c r="L27" s="29">
        <f t="shared" si="16"/>
        <v>14.37813407</v>
      </c>
      <c r="M27" s="29"/>
      <c r="N27" s="27"/>
      <c r="O27" s="27"/>
      <c r="P27" s="27"/>
      <c r="Q27" s="28"/>
    </row>
    <row r="28">
      <c r="A28" s="32"/>
      <c r="B28" s="32"/>
      <c r="C28" s="24" t="s">
        <v>36</v>
      </c>
      <c r="D28" s="56">
        <v>963.0</v>
      </c>
      <c r="E28" s="57">
        <v>2440144.0</v>
      </c>
      <c r="F28" s="56">
        <v>39.5</v>
      </c>
      <c r="G28" s="27"/>
      <c r="H28" s="28"/>
      <c r="I28" s="28"/>
      <c r="J28" s="27">
        <f t="shared" si="17"/>
        <v>0.1345379877</v>
      </c>
      <c r="K28" s="29">
        <f t="shared" si="18"/>
        <v>962.865462</v>
      </c>
      <c r="L28" s="29">
        <f t="shared" si="16"/>
        <v>39.45937051</v>
      </c>
      <c r="M28" s="29">
        <f>L32*(E28/100000)</f>
        <v>578.4241494</v>
      </c>
      <c r="N28" s="27">
        <f>K28-M28</f>
        <v>384.4413126</v>
      </c>
      <c r="O28" s="27">
        <v>2.5</v>
      </c>
      <c r="P28" s="46">
        <v>77.3</v>
      </c>
      <c r="Q28" s="28">
        <f>N28*P28</f>
        <v>29717.31347</v>
      </c>
    </row>
    <row r="29">
      <c r="A29" s="32"/>
      <c r="B29" s="32"/>
      <c r="C29" s="24" t="s">
        <v>42</v>
      </c>
      <c r="D29" s="56">
        <v>3.0</v>
      </c>
      <c r="E29" s="56" t="s">
        <v>43</v>
      </c>
      <c r="F29" s="56" t="s">
        <v>43</v>
      </c>
      <c r="G29" s="27"/>
      <c r="H29" s="28"/>
      <c r="I29" s="28"/>
      <c r="J29" s="27"/>
      <c r="K29" s="29">
        <f>D29</f>
        <v>3</v>
      </c>
      <c r="L29" s="29"/>
      <c r="M29" s="29"/>
      <c r="N29" s="27"/>
      <c r="O29" s="27"/>
      <c r="P29" s="27"/>
      <c r="Q29" s="28"/>
    </row>
    <row r="30">
      <c r="A30" s="32"/>
      <c r="B30" s="36"/>
      <c r="C30" s="37" t="s">
        <v>45</v>
      </c>
      <c r="D30" s="59">
        <v>1006.0</v>
      </c>
      <c r="E30" s="59">
        <v>2713933.0</v>
      </c>
      <c r="F30" s="58">
        <v>37.1</v>
      </c>
      <c r="G30" s="29"/>
      <c r="H30" s="28"/>
      <c r="I30" s="28"/>
      <c r="J30" s="27"/>
      <c r="K30" s="27">
        <f>SUM(K27:K29)</f>
        <v>1005.231211</v>
      </c>
      <c r="L30" s="29">
        <f t="shared" ref="L30:L32" si="19">K30/(E30/100000)</f>
        <v>37.03964731</v>
      </c>
      <c r="M30" s="27"/>
      <c r="N30" s="27"/>
      <c r="O30" s="27"/>
      <c r="P30" s="27"/>
      <c r="Q30" s="28"/>
    </row>
    <row r="31">
      <c r="A31" s="32"/>
      <c r="B31" s="23" t="s">
        <v>39</v>
      </c>
      <c r="C31" s="24" t="s">
        <v>33</v>
      </c>
      <c r="D31" s="56">
        <v>787.0</v>
      </c>
      <c r="E31" s="57">
        <v>3593590.0</v>
      </c>
      <c r="F31" s="56">
        <v>21.9</v>
      </c>
      <c r="G31" s="27"/>
      <c r="H31" s="28"/>
      <c r="I31" s="28"/>
      <c r="J31" s="27">
        <f t="shared" ref="J31:J32" si="20">(44.6/48.7)*I19</f>
        <v>7.857659138</v>
      </c>
      <c r="K31" s="29">
        <f t="shared" ref="K31:K32" si="21">D31-J31</f>
        <v>779.1423409</v>
      </c>
      <c r="L31" s="29">
        <f t="shared" si="19"/>
        <v>21.68144782</v>
      </c>
      <c r="M31" s="29"/>
      <c r="N31" s="27"/>
      <c r="O31" s="27"/>
      <c r="P31" s="27"/>
      <c r="Q31" s="28"/>
    </row>
    <row r="32">
      <c r="A32" s="32"/>
      <c r="B32" s="32"/>
      <c r="C32" s="24" t="s">
        <v>36</v>
      </c>
      <c r="D32" s="57">
        <v>1977.0</v>
      </c>
      <c r="E32" s="57">
        <v>8333154.0</v>
      </c>
      <c r="F32" s="56">
        <v>23.7</v>
      </c>
      <c r="G32" s="27"/>
      <c r="H32" s="28"/>
      <c r="I32" s="28"/>
      <c r="J32" s="27">
        <f t="shared" si="20"/>
        <v>1.666776181</v>
      </c>
      <c r="K32" s="29">
        <f t="shared" si="21"/>
        <v>1975.333224</v>
      </c>
      <c r="L32" s="29">
        <f t="shared" si="19"/>
        <v>23.70450881</v>
      </c>
      <c r="M32" s="29"/>
      <c r="N32" s="27"/>
      <c r="O32" s="27"/>
      <c r="P32" s="27"/>
      <c r="Q32" s="28"/>
    </row>
    <row r="33">
      <c r="A33" s="32"/>
      <c r="B33" s="32"/>
      <c r="C33" s="24" t="s">
        <v>42</v>
      </c>
      <c r="D33" s="56">
        <v>10.0</v>
      </c>
      <c r="E33" s="56" t="s">
        <v>43</v>
      </c>
      <c r="F33" s="56" t="s">
        <v>43</v>
      </c>
      <c r="G33" s="27"/>
      <c r="H33" s="28"/>
      <c r="I33" s="28"/>
      <c r="J33" s="27"/>
      <c r="K33" s="29">
        <f>D33</f>
        <v>10</v>
      </c>
      <c r="L33" s="29"/>
      <c r="M33" s="29"/>
      <c r="N33" s="27"/>
      <c r="O33" s="27"/>
      <c r="P33" s="27"/>
      <c r="Q33" s="28"/>
    </row>
    <row r="34">
      <c r="A34" s="32"/>
      <c r="B34" s="36"/>
      <c r="C34" s="37" t="s">
        <v>45</v>
      </c>
      <c r="D34" s="59">
        <v>2774.0</v>
      </c>
      <c r="E34" s="59">
        <v>1.1926744E7</v>
      </c>
      <c r="F34" s="58">
        <v>23.3</v>
      </c>
      <c r="G34" s="29"/>
      <c r="H34" s="28"/>
      <c r="I34" s="28"/>
      <c r="J34" s="27"/>
      <c r="K34" s="27">
        <f>SUM(K31:K33)</f>
        <v>2764.475565</v>
      </c>
      <c r="L34" s="29">
        <f t="shared" ref="L34:L37" si="22">K34/(E34/100000)</f>
        <v>23.17879519</v>
      </c>
      <c r="M34" s="27"/>
      <c r="N34" s="27"/>
      <c r="O34" s="27"/>
      <c r="P34" s="27"/>
      <c r="Q34" s="28"/>
    </row>
    <row r="35">
      <c r="A35" s="36"/>
      <c r="B35" s="44" t="s">
        <v>45</v>
      </c>
      <c r="C35" s="45"/>
      <c r="D35" s="59">
        <v>4068.0</v>
      </c>
      <c r="E35" s="59">
        <v>1.5926305E7</v>
      </c>
      <c r="F35" s="58">
        <v>25.5</v>
      </c>
      <c r="G35" s="29"/>
      <c r="H35" s="28"/>
      <c r="I35" s="28"/>
      <c r="J35" s="27"/>
      <c r="K35" s="27">
        <f>SUM(K34,K30,K26,K22)</f>
        <v>4068</v>
      </c>
      <c r="L35" s="29">
        <f t="shared" si="22"/>
        <v>25.54264784</v>
      </c>
      <c r="M35" s="27"/>
      <c r="N35" s="27"/>
      <c r="O35" s="27"/>
      <c r="P35" s="27"/>
      <c r="Q35" s="28"/>
    </row>
    <row r="36">
      <c r="A36" s="23" t="s">
        <v>64</v>
      </c>
      <c r="B36" s="23" t="s">
        <v>32</v>
      </c>
      <c r="C36" s="24" t="s">
        <v>33</v>
      </c>
      <c r="D36" s="56">
        <v>8.0</v>
      </c>
      <c r="E36" s="57">
        <v>183159.0</v>
      </c>
      <c r="F36" s="56" t="s">
        <v>60</v>
      </c>
      <c r="G36" s="27"/>
      <c r="H36" s="28"/>
      <c r="I36" s="28">
        <f>I39-I37</f>
        <v>4.16</v>
      </c>
      <c r="J36" s="27"/>
      <c r="K36" s="29">
        <f>D36+I36</f>
        <v>12.16</v>
      </c>
      <c r="L36" s="29">
        <f t="shared" si="22"/>
        <v>6.639040397</v>
      </c>
      <c r="M36" s="29"/>
      <c r="N36" s="27"/>
      <c r="O36" s="27"/>
      <c r="P36" s="27"/>
      <c r="Q36" s="28"/>
    </row>
    <row r="37">
      <c r="A37" s="32"/>
      <c r="B37" s="32"/>
      <c r="C37" s="24" t="s">
        <v>36</v>
      </c>
      <c r="D37" s="56">
        <v>42.0</v>
      </c>
      <c r="E37" s="57">
        <v>208000.0</v>
      </c>
      <c r="F37" s="56">
        <v>20.2</v>
      </c>
      <c r="G37" s="27">
        <v>1.02</v>
      </c>
      <c r="H37" s="28">
        <f>D37*G37</f>
        <v>42.84</v>
      </c>
      <c r="I37" s="28">
        <f>H37-D37</f>
        <v>0.84</v>
      </c>
      <c r="J37" s="27"/>
      <c r="K37" s="29">
        <f>H37</f>
        <v>42.84</v>
      </c>
      <c r="L37" s="29">
        <f t="shared" si="22"/>
        <v>20.59615385</v>
      </c>
      <c r="M37" s="29">
        <f>L48*(E37/100000)</f>
        <v>19.77727843</v>
      </c>
      <c r="N37" s="27">
        <f>K37-M37</f>
        <v>23.06272157</v>
      </c>
      <c r="O37" s="42">
        <v>7.0</v>
      </c>
      <c r="P37" s="46">
        <v>72.8</v>
      </c>
      <c r="Q37" s="28">
        <f>N37*P37</f>
        <v>1678.96613</v>
      </c>
    </row>
    <row r="38">
      <c r="A38" s="32"/>
      <c r="B38" s="32"/>
      <c r="C38" s="24" t="s">
        <v>42</v>
      </c>
      <c r="D38" s="56">
        <v>0.0</v>
      </c>
      <c r="E38" s="56" t="s">
        <v>43</v>
      </c>
      <c r="F38" s="56" t="s">
        <v>43</v>
      </c>
      <c r="G38" s="28"/>
      <c r="H38" s="28"/>
      <c r="I38" s="28"/>
      <c r="J38" s="28"/>
      <c r="K38" s="28">
        <f>D38</f>
        <v>0</v>
      </c>
      <c r="L38" s="28"/>
      <c r="M38" s="28"/>
      <c r="N38" s="28"/>
      <c r="O38" s="28"/>
      <c r="P38" s="28"/>
      <c r="Q38" s="28"/>
    </row>
    <row r="39">
      <c r="A39" s="32"/>
      <c r="B39" s="36"/>
      <c r="C39" s="37" t="s">
        <v>45</v>
      </c>
      <c r="D39" s="58">
        <v>50.0</v>
      </c>
      <c r="E39" s="59">
        <v>391159.0</v>
      </c>
      <c r="F39" s="58">
        <v>12.8</v>
      </c>
      <c r="G39" s="29">
        <v>1.1</v>
      </c>
      <c r="H39" s="28">
        <f>D39*G39</f>
        <v>55</v>
      </c>
      <c r="I39" s="28">
        <f>H39-D39</f>
        <v>5</v>
      </c>
      <c r="J39" s="27"/>
      <c r="K39" s="29">
        <f>SUM(K36:K38)</f>
        <v>55</v>
      </c>
      <c r="L39" s="29">
        <f t="shared" ref="L39:L41" si="23">K39/(E39/100000)</f>
        <v>14.06077835</v>
      </c>
      <c r="M39" s="29"/>
      <c r="N39" s="29"/>
      <c r="O39" s="27"/>
      <c r="P39" s="27"/>
      <c r="Q39" s="28"/>
    </row>
    <row r="40">
      <c r="A40" s="32"/>
      <c r="B40" s="23" t="s">
        <v>46</v>
      </c>
      <c r="C40" s="24" t="s">
        <v>33</v>
      </c>
      <c r="D40" s="56">
        <v>6.0</v>
      </c>
      <c r="E40" s="57">
        <v>102769.0</v>
      </c>
      <c r="F40" s="56" t="s">
        <v>60</v>
      </c>
      <c r="G40" s="27"/>
      <c r="H40" s="28"/>
      <c r="I40" s="28"/>
      <c r="J40" s="27">
        <f t="shared" ref="J40:J41" si="24">(0.5/48.7)*I36</f>
        <v>0.04271047228</v>
      </c>
      <c r="K40" s="29">
        <f t="shared" ref="K40:K41" si="25">D40-J40</f>
        <v>5.957289528</v>
      </c>
      <c r="L40" s="29">
        <f t="shared" si="23"/>
        <v>5.796776779</v>
      </c>
      <c r="M40" s="29"/>
      <c r="N40" s="27"/>
      <c r="O40" s="27"/>
      <c r="P40" s="27"/>
      <c r="Q40" s="28"/>
    </row>
    <row r="41">
      <c r="A41" s="32"/>
      <c r="B41" s="32"/>
      <c r="C41" s="24" t="s">
        <v>36</v>
      </c>
      <c r="D41" s="56">
        <v>114.0</v>
      </c>
      <c r="E41" s="57">
        <v>1138963.0</v>
      </c>
      <c r="F41" s="56">
        <v>10.0</v>
      </c>
      <c r="G41" s="27"/>
      <c r="H41" s="28"/>
      <c r="I41" s="28"/>
      <c r="J41" s="27">
        <f t="shared" si="24"/>
        <v>0.008624229979</v>
      </c>
      <c r="K41" s="29">
        <f t="shared" si="25"/>
        <v>113.9913758</v>
      </c>
      <c r="L41" s="29">
        <f t="shared" si="23"/>
        <v>10.00834757</v>
      </c>
      <c r="M41" s="29"/>
      <c r="N41" s="27"/>
      <c r="O41" s="27"/>
      <c r="P41" s="27"/>
      <c r="Q41" s="28"/>
    </row>
    <row r="42">
      <c r="A42" s="32"/>
      <c r="B42" s="32"/>
      <c r="C42" s="24" t="s">
        <v>42</v>
      </c>
      <c r="D42" s="56">
        <v>0.0</v>
      </c>
      <c r="E42" s="56" t="s">
        <v>43</v>
      </c>
      <c r="F42" s="56" t="s">
        <v>43</v>
      </c>
      <c r="G42" s="28"/>
      <c r="H42" s="28"/>
      <c r="I42" s="28"/>
      <c r="J42" s="27"/>
      <c r="K42" s="29">
        <f>D42</f>
        <v>0</v>
      </c>
      <c r="L42" s="29"/>
      <c r="M42" s="29"/>
      <c r="N42" s="27"/>
      <c r="O42" s="27"/>
      <c r="P42" s="27"/>
      <c r="Q42" s="28"/>
    </row>
    <row r="43">
      <c r="A43" s="32"/>
      <c r="B43" s="36"/>
      <c r="C43" s="37" t="s">
        <v>45</v>
      </c>
      <c r="D43" s="58">
        <v>120.0</v>
      </c>
      <c r="E43" s="59">
        <v>1241732.0</v>
      </c>
      <c r="F43" s="58">
        <v>9.7</v>
      </c>
      <c r="G43" s="29"/>
      <c r="H43" s="28"/>
      <c r="I43" s="28"/>
      <c r="J43" s="27"/>
      <c r="K43" s="29">
        <f>SUM(K40:K42)</f>
        <v>119.9486653</v>
      </c>
      <c r="L43" s="29">
        <f t="shared" ref="L43:L45" si="26">K43/(E43/100000)</f>
        <v>9.659786918</v>
      </c>
      <c r="M43" s="29"/>
      <c r="N43" s="29"/>
      <c r="O43" s="27"/>
      <c r="P43" s="27"/>
      <c r="Q43" s="28"/>
    </row>
    <row r="44">
      <c r="A44" s="32"/>
      <c r="B44" s="23" t="s">
        <v>49</v>
      </c>
      <c r="C44" s="24" t="s">
        <v>33</v>
      </c>
      <c r="D44" s="56">
        <v>19.0</v>
      </c>
      <c r="E44" s="57">
        <v>315622.0</v>
      </c>
      <c r="F44" s="56" t="s">
        <v>60</v>
      </c>
      <c r="G44" s="27"/>
      <c r="H44" s="28"/>
      <c r="I44" s="28"/>
      <c r="J44" s="27">
        <f t="shared" ref="J44:J45" si="27">(3.6/48.7)*I36</f>
        <v>0.3075154004</v>
      </c>
      <c r="K44" s="29">
        <f t="shared" ref="K44:K45" si="28">D44-J44</f>
        <v>18.6924846</v>
      </c>
      <c r="L44" s="29">
        <f t="shared" si="26"/>
        <v>5.922427651</v>
      </c>
      <c r="M44" s="29"/>
      <c r="N44" s="27"/>
      <c r="O44" s="27"/>
      <c r="P44" s="27"/>
      <c r="Q44" s="28"/>
    </row>
    <row r="45">
      <c r="A45" s="32"/>
      <c r="B45" s="32"/>
      <c r="C45" s="24" t="s">
        <v>36</v>
      </c>
      <c r="D45" s="56">
        <v>561.0</v>
      </c>
      <c r="E45" s="57">
        <v>3084531.0</v>
      </c>
      <c r="F45" s="56">
        <v>18.2</v>
      </c>
      <c r="G45" s="27"/>
      <c r="H45" s="28"/>
      <c r="I45" s="28"/>
      <c r="J45" s="27">
        <f t="shared" si="27"/>
        <v>0.06209445585</v>
      </c>
      <c r="K45" s="29">
        <f t="shared" si="28"/>
        <v>560.9379055</v>
      </c>
      <c r="L45" s="29">
        <f t="shared" si="26"/>
        <v>18.18551688</v>
      </c>
      <c r="M45" s="29">
        <f>L49*(E45/100000)</f>
        <v>346.5191923</v>
      </c>
      <c r="N45" s="27">
        <f>K45-M45</f>
        <v>214.4187132</v>
      </c>
      <c r="O45" s="42">
        <v>7.0</v>
      </c>
      <c r="P45" s="46">
        <v>72.8</v>
      </c>
      <c r="Q45" s="28">
        <f>N45*P45</f>
        <v>15609.68232</v>
      </c>
    </row>
    <row r="46">
      <c r="A46" s="32"/>
      <c r="B46" s="32"/>
      <c r="C46" s="24" t="s">
        <v>42</v>
      </c>
      <c r="D46" s="56">
        <v>2.0</v>
      </c>
      <c r="E46" s="56" t="s">
        <v>43</v>
      </c>
      <c r="F46" s="56" t="s">
        <v>43</v>
      </c>
      <c r="G46" s="28"/>
      <c r="H46" s="28"/>
      <c r="I46" s="28"/>
      <c r="J46" s="27"/>
      <c r="K46" s="29">
        <f>D46</f>
        <v>2</v>
      </c>
      <c r="L46" s="29"/>
      <c r="M46" s="29"/>
      <c r="N46" s="27"/>
      <c r="O46" s="27"/>
      <c r="P46" s="27"/>
      <c r="Q46" s="28"/>
    </row>
    <row r="47">
      <c r="A47" s="32"/>
      <c r="B47" s="36"/>
      <c r="C47" s="37" t="s">
        <v>45</v>
      </c>
      <c r="D47" s="58">
        <v>582.0</v>
      </c>
      <c r="E47" s="59">
        <v>3400153.0</v>
      </c>
      <c r="F47" s="58">
        <v>17.1</v>
      </c>
      <c r="G47" s="29"/>
      <c r="H47" s="28"/>
      <c r="I47" s="28"/>
      <c r="J47" s="27"/>
      <c r="K47" s="29">
        <f>SUM(K44:K46)</f>
        <v>581.6303901</v>
      </c>
      <c r="L47" s="29">
        <f t="shared" ref="L47:L49" si="29">K47/(E47/100000)</f>
        <v>17.10600641</v>
      </c>
      <c r="M47" s="29"/>
      <c r="N47" s="29"/>
      <c r="O47" s="27"/>
      <c r="P47" s="27"/>
      <c r="Q47" s="28"/>
    </row>
    <row r="48">
      <c r="A48" s="32"/>
      <c r="B48" s="23" t="s">
        <v>39</v>
      </c>
      <c r="C48" s="24" t="s">
        <v>33</v>
      </c>
      <c r="D48" s="56">
        <v>434.0</v>
      </c>
      <c r="E48" s="57">
        <v>4524362.0</v>
      </c>
      <c r="F48" s="56">
        <v>9.6</v>
      </c>
      <c r="G48" s="27"/>
      <c r="H48" s="28"/>
      <c r="I48" s="28"/>
      <c r="J48" s="27">
        <f t="shared" ref="J48:J49" si="30">(44.6/48.7)*I36</f>
        <v>3.809774127</v>
      </c>
      <c r="K48" s="29">
        <f t="shared" ref="K48:K49" si="31">D48-J48</f>
        <v>430.1902259</v>
      </c>
      <c r="L48" s="29">
        <f t="shared" si="29"/>
        <v>9.508306936</v>
      </c>
      <c r="M48" s="29"/>
      <c r="N48" s="27"/>
      <c r="O48" s="27"/>
      <c r="P48" s="27"/>
      <c r="Q48" s="28"/>
    </row>
    <row r="49">
      <c r="A49" s="32"/>
      <c r="B49" s="32"/>
      <c r="C49" s="24" t="s">
        <v>36</v>
      </c>
      <c r="D49" s="57">
        <v>1238.0</v>
      </c>
      <c r="E49" s="57">
        <v>1.1013175E7</v>
      </c>
      <c r="F49" s="56">
        <v>11.2</v>
      </c>
      <c r="G49" s="27"/>
      <c r="H49" s="28"/>
      <c r="I49" s="28"/>
      <c r="J49" s="27">
        <f t="shared" si="30"/>
        <v>0.7692813142</v>
      </c>
      <c r="K49" s="29">
        <f t="shared" si="31"/>
        <v>1237.230719</v>
      </c>
      <c r="L49" s="29">
        <f t="shared" si="29"/>
        <v>11.2340966</v>
      </c>
      <c r="M49" s="29"/>
      <c r="N49" s="27"/>
      <c r="O49" s="27"/>
      <c r="P49" s="27"/>
      <c r="Q49" s="28"/>
    </row>
    <row r="50">
      <c r="A50" s="32"/>
      <c r="B50" s="32"/>
      <c r="C50" s="24" t="s">
        <v>42</v>
      </c>
      <c r="D50" s="56">
        <v>3.0</v>
      </c>
      <c r="E50" s="56" t="s">
        <v>43</v>
      </c>
      <c r="F50" s="56" t="s">
        <v>43</v>
      </c>
      <c r="G50" s="28"/>
      <c r="H50" s="28"/>
      <c r="I50" s="28"/>
      <c r="J50" s="28"/>
      <c r="K50" s="29">
        <f>D50</f>
        <v>3</v>
      </c>
      <c r="L50" s="29"/>
      <c r="M50" s="29"/>
      <c r="N50" s="27"/>
      <c r="O50" s="27"/>
      <c r="P50" s="27"/>
      <c r="Q50" s="28"/>
    </row>
    <row r="51">
      <c r="A51" s="32"/>
      <c r="B51" s="36"/>
      <c r="C51" s="37" t="s">
        <v>45</v>
      </c>
      <c r="D51" s="59">
        <v>1675.0</v>
      </c>
      <c r="E51" s="59">
        <v>1.5537537E7</v>
      </c>
      <c r="F51" s="58">
        <v>10.8</v>
      </c>
      <c r="G51" s="29"/>
      <c r="H51" s="28"/>
      <c r="I51" s="28"/>
      <c r="J51" s="27"/>
      <c r="K51" s="29">
        <f>SUM(K48:K50)</f>
        <v>1670.420945</v>
      </c>
      <c r="L51" s="29">
        <f t="shared" ref="L51:L54" si="32">K51/(E51/100000)</f>
        <v>10.75087348</v>
      </c>
      <c r="M51" s="29"/>
      <c r="N51" s="29"/>
      <c r="O51" s="27"/>
      <c r="P51" s="27"/>
      <c r="Q51" s="28"/>
    </row>
    <row r="52">
      <c r="A52" s="36"/>
      <c r="B52" s="44" t="s">
        <v>45</v>
      </c>
      <c r="C52" s="45"/>
      <c r="D52" s="59">
        <v>2427.0</v>
      </c>
      <c r="E52" s="59">
        <v>2.0570581E7</v>
      </c>
      <c r="F52" s="58">
        <v>11.8</v>
      </c>
      <c r="G52" s="29"/>
      <c r="H52" s="28"/>
      <c r="I52" s="28"/>
      <c r="J52" s="27"/>
      <c r="K52" s="29">
        <f>SUM(K39,K43,K47,K51)</f>
        <v>2427</v>
      </c>
      <c r="L52" s="29">
        <f t="shared" si="32"/>
        <v>11.79840278</v>
      </c>
      <c r="M52" s="29"/>
      <c r="N52" s="29"/>
      <c r="O52" s="27"/>
      <c r="P52" s="27"/>
      <c r="Q52" s="28"/>
    </row>
    <row r="53">
      <c r="A53" s="23" t="s">
        <v>65</v>
      </c>
      <c r="B53" s="23" t="s">
        <v>32</v>
      </c>
      <c r="C53" s="24" t="s">
        <v>33</v>
      </c>
      <c r="D53" s="56">
        <v>4.0</v>
      </c>
      <c r="E53" s="57">
        <v>166843.0</v>
      </c>
      <c r="F53" s="56" t="s">
        <v>60</v>
      </c>
      <c r="G53" s="28"/>
      <c r="H53" s="28"/>
      <c r="I53" s="28">
        <f>I56-I54</f>
        <v>3.12</v>
      </c>
      <c r="J53" s="27"/>
      <c r="K53" s="29">
        <f>D53+I53</f>
        <v>7.12</v>
      </c>
      <c r="L53" s="29">
        <f t="shared" si="32"/>
        <v>4.267485001</v>
      </c>
      <c r="M53" s="29"/>
      <c r="N53" s="27"/>
      <c r="O53" s="27"/>
      <c r="P53" s="27"/>
      <c r="Q53" s="28"/>
    </row>
    <row r="54">
      <c r="A54" s="32"/>
      <c r="B54" s="32"/>
      <c r="C54" s="24" t="s">
        <v>36</v>
      </c>
      <c r="D54" s="56">
        <v>34.0</v>
      </c>
      <c r="E54" s="57">
        <v>208025.0</v>
      </c>
      <c r="F54" s="56">
        <v>16.3</v>
      </c>
      <c r="G54" s="27">
        <v>1.02</v>
      </c>
      <c r="H54" s="28">
        <f>D54*G54</f>
        <v>34.68</v>
      </c>
      <c r="I54" s="28">
        <f>H54-D54</f>
        <v>0.68</v>
      </c>
      <c r="J54" s="27"/>
      <c r="K54" s="29">
        <f>H54</f>
        <v>34.68</v>
      </c>
      <c r="L54" s="29">
        <f t="shared" si="32"/>
        <v>16.67107319</v>
      </c>
      <c r="M54" s="29">
        <f>L66*(E54/100000)</f>
        <v>28.74395699</v>
      </c>
      <c r="N54" s="27">
        <f>K54-M54</f>
        <v>5.936043011</v>
      </c>
      <c r="O54" s="42">
        <v>12.0</v>
      </c>
      <c r="P54" s="46">
        <v>67.9</v>
      </c>
      <c r="Q54" s="28">
        <f>N54*P54</f>
        <v>403.0573204</v>
      </c>
    </row>
    <row r="55">
      <c r="A55" s="32"/>
      <c r="B55" s="32"/>
      <c r="C55" s="24" t="s">
        <v>42</v>
      </c>
      <c r="D55" s="56">
        <v>0.0</v>
      </c>
      <c r="E55" s="56" t="s">
        <v>43</v>
      </c>
      <c r="F55" s="56" t="s">
        <v>43</v>
      </c>
      <c r="G55" s="28"/>
      <c r="H55" s="28"/>
      <c r="I55" s="28"/>
      <c r="J55" s="28"/>
      <c r="K55" s="29">
        <f>D55</f>
        <v>0</v>
      </c>
      <c r="L55" s="29"/>
      <c r="M55" s="29"/>
      <c r="N55" s="27"/>
      <c r="O55" s="27"/>
      <c r="P55" s="27"/>
      <c r="Q55" s="28"/>
    </row>
    <row r="56">
      <c r="A56" s="32"/>
      <c r="B56" s="36"/>
      <c r="C56" s="37" t="s">
        <v>45</v>
      </c>
      <c r="D56" s="58">
        <v>38.0</v>
      </c>
      <c r="E56" s="59">
        <v>374868.0</v>
      </c>
      <c r="F56" s="58">
        <v>10.1</v>
      </c>
      <c r="G56" s="29">
        <v>1.1</v>
      </c>
      <c r="H56" s="28">
        <f>D56*G56</f>
        <v>41.8</v>
      </c>
      <c r="I56" s="28">
        <f>H56-D56</f>
        <v>3.8</v>
      </c>
      <c r="J56" s="27"/>
      <c r="K56" s="29">
        <f>SUM(K53:K55)</f>
        <v>41.8</v>
      </c>
      <c r="L56" s="29">
        <f t="shared" ref="L56:L58" si="33">K56/(E56/100000)</f>
        <v>11.15059167</v>
      </c>
      <c r="M56" s="29"/>
      <c r="N56" s="29"/>
      <c r="O56" s="27"/>
      <c r="P56" s="27"/>
      <c r="Q56" s="28"/>
    </row>
    <row r="57">
      <c r="A57" s="32"/>
      <c r="B57" s="23" t="s">
        <v>46</v>
      </c>
      <c r="C57" s="24" t="s">
        <v>33</v>
      </c>
      <c r="D57" s="56">
        <v>10.0</v>
      </c>
      <c r="E57" s="57">
        <v>89231.0</v>
      </c>
      <c r="F57" s="56" t="s">
        <v>60</v>
      </c>
      <c r="G57" s="27"/>
      <c r="H57" s="28"/>
      <c r="I57" s="28"/>
      <c r="J57" s="27">
        <f t="shared" ref="J57:J58" si="34">(0.5/48.7)*I53</f>
        <v>0.03203285421</v>
      </c>
      <c r="K57" s="29">
        <f t="shared" ref="K57:K58" si="35">D57-J57</f>
        <v>9.967967146</v>
      </c>
      <c r="L57" s="29">
        <f t="shared" si="33"/>
        <v>11.17096877</v>
      </c>
      <c r="M57" s="29"/>
      <c r="N57" s="27"/>
      <c r="O57" s="27"/>
      <c r="P57" s="27"/>
      <c r="Q57" s="28"/>
    </row>
    <row r="58">
      <c r="A58" s="32"/>
      <c r="B58" s="32"/>
      <c r="C58" s="24" t="s">
        <v>36</v>
      </c>
      <c r="D58" s="56">
        <v>112.0</v>
      </c>
      <c r="E58" s="57">
        <v>1097333.0</v>
      </c>
      <c r="F58" s="56">
        <v>10.2</v>
      </c>
      <c r="G58" s="27"/>
      <c r="H58" s="28"/>
      <c r="I58" s="28"/>
      <c r="J58" s="27">
        <f t="shared" si="34"/>
        <v>0.006981519507</v>
      </c>
      <c r="K58" s="29">
        <f t="shared" si="35"/>
        <v>111.9930185</v>
      </c>
      <c r="L58" s="29">
        <f t="shared" si="33"/>
        <v>10.20592824</v>
      </c>
      <c r="M58" s="29"/>
      <c r="N58" s="27"/>
      <c r="O58" s="27"/>
      <c r="P58" s="27"/>
      <c r="Q58" s="28"/>
    </row>
    <row r="59">
      <c r="A59" s="32"/>
      <c r="B59" s="32"/>
      <c r="C59" s="24" t="s">
        <v>42</v>
      </c>
      <c r="D59" s="56">
        <v>0.0</v>
      </c>
      <c r="E59" s="56" t="s">
        <v>43</v>
      </c>
      <c r="F59" s="56" t="s">
        <v>43</v>
      </c>
      <c r="G59" s="28"/>
      <c r="H59" s="28"/>
      <c r="I59" s="28"/>
      <c r="J59" s="27"/>
      <c r="K59" s="29">
        <f>D59</f>
        <v>0</v>
      </c>
      <c r="L59" s="29"/>
      <c r="M59" s="29"/>
      <c r="N59" s="27"/>
      <c r="O59" s="27"/>
      <c r="P59" s="27"/>
      <c r="Q59" s="28"/>
    </row>
    <row r="60">
      <c r="A60" s="32"/>
      <c r="B60" s="36"/>
      <c r="C60" s="37" t="s">
        <v>45</v>
      </c>
      <c r="D60" s="58">
        <v>122.0</v>
      </c>
      <c r="E60" s="59">
        <v>1186564.0</v>
      </c>
      <c r="F60" s="58">
        <v>10.3</v>
      </c>
      <c r="G60" s="29"/>
      <c r="H60" s="28"/>
      <c r="I60" s="28"/>
      <c r="J60" s="27"/>
      <c r="K60" s="29">
        <f>SUM(K57:K59)</f>
        <v>121.9609856</v>
      </c>
      <c r="L60" s="29">
        <f t="shared" ref="L60:L62" si="36">K60/(E60/100000)</f>
        <v>10.27850041</v>
      </c>
      <c r="M60" s="29"/>
      <c r="N60" s="29"/>
      <c r="O60" s="27"/>
      <c r="P60" s="27"/>
      <c r="Q60" s="28"/>
    </row>
    <row r="61">
      <c r="A61" s="32"/>
      <c r="B61" s="23" t="s">
        <v>49</v>
      </c>
      <c r="C61" s="24" t="s">
        <v>33</v>
      </c>
      <c r="D61" s="56">
        <v>16.0</v>
      </c>
      <c r="E61" s="57">
        <v>274988.0</v>
      </c>
      <c r="F61" s="56" t="s">
        <v>60</v>
      </c>
      <c r="G61" s="27"/>
      <c r="H61" s="28"/>
      <c r="I61" s="28"/>
      <c r="J61" s="27">
        <f t="shared" ref="J61:J62" si="37">(3.6/48.7)*I53</f>
        <v>0.2306365503</v>
      </c>
      <c r="K61" s="29">
        <f t="shared" ref="K61:K62" si="38">D61-J61</f>
        <v>15.76936345</v>
      </c>
      <c r="L61" s="29">
        <f t="shared" si="36"/>
        <v>5.734564217</v>
      </c>
      <c r="M61" s="29"/>
      <c r="N61" s="27"/>
      <c r="O61" s="27"/>
      <c r="P61" s="27"/>
      <c r="Q61" s="28"/>
    </row>
    <row r="62">
      <c r="A62" s="32"/>
      <c r="B62" s="32"/>
      <c r="C62" s="24" t="s">
        <v>36</v>
      </c>
      <c r="D62" s="56">
        <v>571.0</v>
      </c>
      <c r="E62" s="57">
        <v>3104182.0</v>
      </c>
      <c r="F62" s="56">
        <v>18.4</v>
      </c>
      <c r="G62" s="27"/>
      <c r="H62" s="28"/>
      <c r="I62" s="28"/>
      <c r="J62" s="27">
        <f t="shared" si="37"/>
        <v>0.05026694045</v>
      </c>
      <c r="K62" s="29">
        <f t="shared" si="38"/>
        <v>570.9497331</v>
      </c>
      <c r="L62" s="29">
        <f t="shared" si="36"/>
        <v>18.39292068</v>
      </c>
      <c r="M62" s="29">
        <f>L66*(E62/100000)</f>
        <v>428.9218791</v>
      </c>
      <c r="N62" s="27">
        <f>K62-M62</f>
        <v>142.027854</v>
      </c>
      <c r="O62" s="42">
        <v>12.0</v>
      </c>
      <c r="P62" s="46">
        <v>67.9</v>
      </c>
      <c r="Q62" s="28">
        <f>N62*P62</f>
        <v>9643.691285</v>
      </c>
    </row>
    <row r="63">
      <c r="A63" s="32"/>
      <c r="B63" s="32"/>
      <c r="C63" s="24" t="s">
        <v>42</v>
      </c>
      <c r="D63" s="56">
        <v>0.0</v>
      </c>
      <c r="E63" s="56" t="s">
        <v>43</v>
      </c>
      <c r="F63" s="56" t="s">
        <v>43</v>
      </c>
      <c r="G63" s="28"/>
      <c r="H63" s="28"/>
      <c r="I63" s="28"/>
      <c r="J63" s="27"/>
      <c r="K63" s="29">
        <f>D63</f>
        <v>0</v>
      </c>
      <c r="L63" s="29"/>
      <c r="M63" s="29"/>
      <c r="N63" s="27"/>
      <c r="O63" s="27"/>
      <c r="P63" s="27"/>
      <c r="Q63" s="28"/>
    </row>
    <row r="64">
      <c r="A64" s="32"/>
      <c r="B64" s="36"/>
      <c r="C64" s="37" t="s">
        <v>45</v>
      </c>
      <c r="D64" s="58">
        <v>587.0</v>
      </c>
      <c r="E64" s="59">
        <v>3379170.0</v>
      </c>
      <c r="F64" s="58">
        <v>17.4</v>
      </c>
      <c r="G64" s="29"/>
      <c r="H64" s="28"/>
      <c r="I64" s="28"/>
      <c r="J64" s="27"/>
      <c r="K64" s="29">
        <f>SUM(K61:K63)</f>
        <v>586.7190965</v>
      </c>
      <c r="L64" s="29">
        <f t="shared" ref="L64:L66" si="39">K64/(E64/100000)</f>
        <v>17.3628168</v>
      </c>
      <c r="M64" s="29"/>
      <c r="N64" s="29"/>
      <c r="O64" s="27"/>
      <c r="P64" s="27"/>
      <c r="Q64" s="28"/>
    </row>
    <row r="65">
      <c r="A65" s="32"/>
      <c r="B65" s="23" t="s">
        <v>39</v>
      </c>
      <c r="C65" s="24" t="s">
        <v>33</v>
      </c>
      <c r="D65" s="56">
        <v>576.0</v>
      </c>
      <c r="E65" s="57">
        <v>4236202.0</v>
      </c>
      <c r="F65" s="56">
        <v>13.6</v>
      </c>
      <c r="G65" s="27"/>
      <c r="H65" s="28"/>
      <c r="I65" s="28"/>
      <c r="J65" s="27">
        <f t="shared" ref="J65:J66" si="40">(44.6/48.7)*I53</f>
        <v>2.857330595</v>
      </c>
      <c r="K65" s="29">
        <f t="shared" ref="K65:K66" si="41">D65-J65</f>
        <v>573.1426694</v>
      </c>
      <c r="L65" s="29">
        <f t="shared" si="39"/>
        <v>13.52963502</v>
      </c>
      <c r="M65" s="29"/>
      <c r="N65" s="27"/>
      <c r="O65" s="27"/>
      <c r="P65" s="27"/>
      <c r="Q65" s="28"/>
    </row>
    <row r="66">
      <c r="A66" s="32"/>
      <c r="B66" s="32"/>
      <c r="C66" s="24" t="s">
        <v>36</v>
      </c>
      <c r="D66" s="57">
        <v>1586.0</v>
      </c>
      <c r="E66" s="57">
        <v>1.147365E7</v>
      </c>
      <c r="F66" s="56">
        <v>13.8</v>
      </c>
      <c r="G66" s="27"/>
      <c r="H66" s="28"/>
      <c r="I66" s="28"/>
      <c r="J66" s="27">
        <f t="shared" si="40"/>
        <v>0.62275154</v>
      </c>
      <c r="K66" s="29">
        <f t="shared" si="41"/>
        <v>1585.377248</v>
      </c>
      <c r="L66" s="29">
        <f t="shared" si="39"/>
        <v>13.81754933</v>
      </c>
      <c r="M66" s="29"/>
      <c r="N66" s="27"/>
      <c r="O66" s="27"/>
      <c r="P66" s="27"/>
      <c r="Q66" s="28"/>
    </row>
    <row r="67">
      <c r="A67" s="32"/>
      <c r="B67" s="32"/>
      <c r="C67" s="24" t="s">
        <v>42</v>
      </c>
      <c r="D67" s="56">
        <v>4.0</v>
      </c>
      <c r="E67" s="56" t="s">
        <v>43</v>
      </c>
      <c r="F67" s="56" t="s">
        <v>43</v>
      </c>
      <c r="G67" s="28"/>
      <c r="H67" s="28"/>
      <c r="I67" s="28"/>
      <c r="J67" s="27"/>
      <c r="K67" s="29">
        <f>D67</f>
        <v>4</v>
      </c>
      <c r="L67" s="29"/>
      <c r="M67" s="29"/>
      <c r="N67" s="27"/>
      <c r="O67" s="27"/>
      <c r="P67" s="27"/>
      <c r="Q67" s="28"/>
    </row>
    <row r="68">
      <c r="A68" s="32"/>
      <c r="B68" s="36"/>
      <c r="C68" s="37" t="s">
        <v>45</v>
      </c>
      <c r="D68" s="59">
        <v>2166.0</v>
      </c>
      <c r="E68" s="59">
        <v>1.5709852E7</v>
      </c>
      <c r="F68" s="58">
        <v>13.8</v>
      </c>
      <c r="G68" s="29"/>
      <c r="H68" s="28"/>
      <c r="I68" s="28"/>
      <c r="J68" s="27"/>
      <c r="K68" s="29">
        <f>SUM(K65:K67)</f>
        <v>2162.519918</v>
      </c>
      <c r="L68" s="29">
        <f t="shared" ref="L68:L71" si="42">K68/(E68/100000)</f>
        <v>13.76537422</v>
      </c>
      <c r="M68" s="29"/>
      <c r="N68" s="29"/>
      <c r="O68" s="27"/>
      <c r="P68" s="27"/>
      <c r="Q68" s="28"/>
    </row>
    <row r="69">
      <c r="A69" s="36"/>
      <c r="B69" s="44" t="s">
        <v>45</v>
      </c>
      <c r="C69" s="45"/>
      <c r="D69" s="59">
        <v>2913.0</v>
      </c>
      <c r="E69" s="59">
        <v>2.0650454E7</v>
      </c>
      <c r="F69" s="58">
        <v>14.1</v>
      </c>
      <c r="G69" s="29"/>
      <c r="H69" s="28"/>
      <c r="I69" s="28"/>
      <c r="J69" s="27"/>
      <c r="K69" s="29">
        <f>SUM(K56,K60,K64,K68)</f>
        <v>2913</v>
      </c>
      <c r="L69" s="29">
        <f t="shared" si="42"/>
        <v>14.1062274</v>
      </c>
      <c r="M69" s="29"/>
      <c r="N69" s="29"/>
      <c r="O69" s="27"/>
      <c r="P69" s="27"/>
      <c r="Q69" s="28"/>
    </row>
    <row r="70">
      <c r="A70" s="23" t="s">
        <v>66</v>
      </c>
      <c r="B70" s="23" t="s">
        <v>32</v>
      </c>
      <c r="C70" s="24" t="s">
        <v>33</v>
      </c>
      <c r="D70" s="56">
        <v>15.0</v>
      </c>
      <c r="E70" s="57">
        <v>160447.0</v>
      </c>
      <c r="F70" s="56" t="s">
        <v>60</v>
      </c>
      <c r="G70" s="27"/>
      <c r="H70" s="28"/>
      <c r="I70" s="28">
        <f>I73-I71</f>
        <v>14.7</v>
      </c>
      <c r="J70" s="27"/>
      <c r="K70" s="29">
        <f>D70+I70</f>
        <v>29.7</v>
      </c>
      <c r="L70" s="29">
        <f t="shared" si="42"/>
        <v>18.51078549</v>
      </c>
      <c r="M70" s="29"/>
      <c r="N70" s="27"/>
      <c r="O70" s="27"/>
      <c r="P70" s="27"/>
      <c r="Q70" s="28"/>
    </row>
    <row r="71">
      <c r="A71" s="32"/>
      <c r="B71" s="32"/>
      <c r="C71" s="24" t="s">
        <v>36</v>
      </c>
      <c r="D71" s="56">
        <v>165.0</v>
      </c>
      <c r="E71" s="57">
        <v>214206.0</v>
      </c>
      <c r="F71" s="56">
        <v>77.0</v>
      </c>
      <c r="G71" s="27">
        <v>1.02</v>
      </c>
      <c r="H71" s="28">
        <f>D71*G71</f>
        <v>168.3</v>
      </c>
      <c r="I71" s="28">
        <f>H71-D71</f>
        <v>3.3</v>
      </c>
      <c r="J71" s="27"/>
      <c r="K71" s="29">
        <f>H71</f>
        <v>168.3</v>
      </c>
      <c r="L71" s="29">
        <f t="shared" si="42"/>
        <v>78.56922775</v>
      </c>
      <c r="M71" s="29">
        <f>L83*(E71/100000)</f>
        <v>93.79856942</v>
      </c>
      <c r="N71" s="27">
        <f>K71-M71</f>
        <v>74.50143058</v>
      </c>
      <c r="O71" s="42">
        <v>16.0</v>
      </c>
      <c r="P71" s="46">
        <v>63.9</v>
      </c>
      <c r="Q71" s="28">
        <f>N71*P71</f>
        <v>4760.641414</v>
      </c>
    </row>
    <row r="72">
      <c r="A72" s="32"/>
      <c r="B72" s="32"/>
      <c r="C72" s="24" t="s">
        <v>42</v>
      </c>
      <c r="D72" s="56">
        <v>0.0</v>
      </c>
      <c r="E72" s="56" t="s">
        <v>43</v>
      </c>
      <c r="F72" s="56" t="s">
        <v>43</v>
      </c>
      <c r="G72" s="28"/>
      <c r="H72" s="28"/>
      <c r="I72" s="28"/>
      <c r="J72" s="27"/>
      <c r="K72" s="29">
        <f>D72</f>
        <v>0</v>
      </c>
      <c r="L72" s="29"/>
      <c r="M72" s="29"/>
      <c r="N72" s="27"/>
      <c r="O72" s="27"/>
      <c r="P72" s="27"/>
      <c r="Q72" s="28"/>
    </row>
    <row r="73">
      <c r="A73" s="32"/>
      <c r="B73" s="36"/>
      <c r="C73" s="37" t="s">
        <v>45</v>
      </c>
      <c r="D73" s="58">
        <v>180.0</v>
      </c>
      <c r="E73" s="59">
        <v>374653.0</v>
      </c>
      <c r="F73" s="58">
        <v>48.0</v>
      </c>
      <c r="G73" s="29">
        <v>1.1</v>
      </c>
      <c r="H73" s="28">
        <f>D73*G73</f>
        <v>198</v>
      </c>
      <c r="I73" s="28">
        <f>H73-D73</f>
        <v>18</v>
      </c>
      <c r="J73" s="27"/>
      <c r="K73" s="29">
        <f>SUM(K70:K72)</f>
        <v>198</v>
      </c>
      <c r="L73" s="29">
        <f t="shared" ref="L73:L75" si="43">K73/(E73/100000)</f>
        <v>52.84890285</v>
      </c>
      <c r="M73" s="29"/>
      <c r="N73" s="29"/>
      <c r="O73" s="27"/>
      <c r="P73" s="27"/>
      <c r="Q73" s="28"/>
    </row>
    <row r="74">
      <c r="A74" s="32"/>
      <c r="B74" s="23" t="s">
        <v>46</v>
      </c>
      <c r="C74" s="24" t="s">
        <v>33</v>
      </c>
      <c r="D74" s="56">
        <v>11.0</v>
      </c>
      <c r="E74" s="57">
        <v>83300.0</v>
      </c>
      <c r="F74" s="56" t="s">
        <v>60</v>
      </c>
      <c r="G74" s="28"/>
      <c r="H74" s="28"/>
      <c r="I74" s="28"/>
      <c r="J74" s="27">
        <f t="shared" ref="J74:J75" si="44">(0.5/48.7)*I70</f>
        <v>0.1509240246</v>
      </c>
      <c r="K74" s="29">
        <f t="shared" ref="K74:K75" si="45">D74-J74</f>
        <v>10.84907598</v>
      </c>
      <c r="L74" s="29">
        <f t="shared" si="43"/>
        <v>13.02410081</v>
      </c>
      <c r="M74" s="29"/>
      <c r="N74" s="27"/>
      <c r="O74" s="27"/>
      <c r="P74" s="27"/>
      <c r="Q74" s="28"/>
    </row>
    <row r="75">
      <c r="A75" s="32"/>
      <c r="B75" s="32"/>
      <c r="C75" s="24" t="s">
        <v>36</v>
      </c>
      <c r="D75" s="56">
        <v>256.0</v>
      </c>
      <c r="E75" s="57">
        <v>1097809.0</v>
      </c>
      <c r="F75" s="56">
        <v>23.3</v>
      </c>
      <c r="G75" s="27"/>
      <c r="H75" s="28"/>
      <c r="I75" s="28"/>
      <c r="J75" s="27">
        <f t="shared" si="44"/>
        <v>0.03388090349</v>
      </c>
      <c r="K75" s="29">
        <f t="shared" si="45"/>
        <v>255.9661191</v>
      </c>
      <c r="L75" s="29">
        <f t="shared" si="43"/>
        <v>23.3160886</v>
      </c>
      <c r="M75" s="29"/>
      <c r="N75" s="27"/>
      <c r="O75" s="27"/>
      <c r="P75" s="27"/>
      <c r="Q75" s="28"/>
    </row>
    <row r="76">
      <c r="A76" s="32"/>
      <c r="B76" s="32"/>
      <c r="C76" s="24" t="s">
        <v>42</v>
      </c>
      <c r="D76" s="56">
        <v>1.0</v>
      </c>
      <c r="E76" s="56" t="s">
        <v>43</v>
      </c>
      <c r="F76" s="56" t="s">
        <v>43</v>
      </c>
      <c r="G76" s="27"/>
      <c r="H76" s="28"/>
      <c r="I76" s="28"/>
      <c r="J76" s="27"/>
      <c r="K76" s="29">
        <f>D76</f>
        <v>1</v>
      </c>
      <c r="L76" s="29"/>
      <c r="M76" s="29"/>
      <c r="N76" s="27"/>
      <c r="O76" s="27"/>
      <c r="P76" s="27"/>
      <c r="Q76" s="28"/>
    </row>
    <row r="77">
      <c r="A77" s="32"/>
      <c r="B77" s="36"/>
      <c r="C77" s="37" t="s">
        <v>45</v>
      </c>
      <c r="D77" s="58">
        <v>268.0</v>
      </c>
      <c r="E77" s="59">
        <v>1181109.0</v>
      </c>
      <c r="F77" s="58">
        <v>22.7</v>
      </c>
      <c r="G77" s="29"/>
      <c r="H77" s="28"/>
      <c r="I77" s="28"/>
      <c r="J77" s="27"/>
      <c r="K77" s="29">
        <f>SUM(K74:K76)</f>
        <v>267.8151951</v>
      </c>
      <c r="L77" s="29">
        <f t="shared" ref="L77:L79" si="46">K77/(E77/100000)</f>
        <v>22.67489242</v>
      </c>
      <c r="M77" s="29"/>
      <c r="N77" s="29"/>
      <c r="O77" s="27"/>
      <c r="P77" s="27"/>
      <c r="Q77" s="28"/>
    </row>
    <row r="78">
      <c r="A78" s="32"/>
      <c r="B78" s="23" t="s">
        <v>49</v>
      </c>
      <c r="C78" s="24" t="s">
        <v>33</v>
      </c>
      <c r="D78" s="56">
        <v>32.0</v>
      </c>
      <c r="E78" s="57">
        <v>257161.0</v>
      </c>
      <c r="F78" s="56">
        <v>12.4</v>
      </c>
      <c r="G78" s="27"/>
      <c r="H78" s="28"/>
      <c r="I78" s="28"/>
      <c r="J78" s="27">
        <f t="shared" ref="J78:J79" si="47">(3.6/48.7)*I70</f>
        <v>1.086652977</v>
      </c>
      <c r="K78" s="29">
        <f t="shared" ref="K78:K79" si="48">D78-J78</f>
        <v>30.91334702</v>
      </c>
      <c r="L78" s="29">
        <f t="shared" si="46"/>
        <v>12.02100903</v>
      </c>
      <c r="M78" s="29"/>
      <c r="N78" s="27"/>
      <c r="O78" s="27"/>
      <c r="P78" s="27"/>
      <c r="Q78" s="28"/>
    </row>
    <row r="79">
      <c r="A79" s="32"/>
      <c r="B79" s="32"/>
      <c r="C79" s="24" t="s">
        <v>36</v>
      </c>
      <c r="D79" s="57">
        <v>2146.0</v>
      </c>
      <c r="E79" s="57">
        <v>3258657.0</v>
      </c>
      <c r="F79" s="56">
        <v>65.9</v>
      </c>
      <c r="G79" s="27"/>
      <c r="H79" s="28"/>
      <c r="I79" s="28"/>
      <c r="J79" s="27">
        <f t="shared" si="47"/>
        <v>0.2439425051</v>
      </c>
      <c r="K79" s="29">
        <f t="shared" si="48"/>
        <v>2145.756057</v>
      </c>
      <c r="L79" s="29">
        <f t="shared" si="46"/>
        <v>65.84786486</v>
      </c>
      <c r="M79" s="29">
        <f>L83*(E79/100000)</f>
        <v>1426.931855</v>
      </c>
      <c r="N79" s="27">
        <f>K79-M79</f>
        <v>718.8242029</v>
      </c>
      <c r="O79" s="42">
        <v>16.0</v>
      </c>
      <c r="P79" s="46">
        <v>63.9</v>
      </c>
      <c r="Q79" s="28">
        <f>N79*P79</f>
        <v>45932.86657</v>
      </c>
    </row>
    <row r="80">
      <c r="A80" s="32"/>
      <c r="B80" s="32"/>
      <c r="C80" s="24" t="s">
        <v>42</v>
      </c>
      <c r="D80" s="56">
        <v>2.0</v>
      </c>
      <c r="E80" s="56" t="s">
        <v>43</v>
      </c>
      <c r="F80" s="56" t="s">
        <v>43</v>
      </c>
      <c r="G80" s="27"/>
      <c r="H80" s="28"/>
      <c r="I80" s="28"/>
      <c r="J80" s="27"/>
      <c r="K80" s="29">
        <f>D80</f>
        <v>2</v>
      </c>
      <c r="L80" s="29"/>
      <c r="M80" s="29"/>
      <c r="N80" s="27"/>
      <c r="O80" s="27"/>
      <c r="P80" s="27"/>
      <c r="Q80" s="28"/>
    </row>
    <row r="81">
      <c r="A81" s="32"/>
      <c r="B81" s="36"/>
      <c r="C81" s="37" t="s">
        <v>45</v>
      </c>
      <c r="D81" s="59">
        <v>2180.0</v>
      </c>
      <c r="E81" s="59">
        <v>3515818.0</v>
      </c>
      <c r="F81" s="58">
        <v>62.0</v>
      </c>
      <c r="G81" s="29"/>
      <c r="H81" s="28"/>
      <c r="I81" s="28"/>
      <c r="J81" s="27"/>
      <c r="K81" s="29">
        <f>SUM(K78:K80)</f>
        <v>2178.669405</v>
      </c>
      <c r="L81" s="29">
        <f t="shared" ref="L81:L83" si="49">K81/(E81/100000)</f>
        <v>61.96763895</v>
      </c>
      <c r="M81" s="29"/>
      <c r="N81" s="29"/>
      <c r="O81" s="27"/>
      <c r="P81" s="27"/>
      <c r="Q81" s="28"/>
    </row>
    <row r="82">
      <c r="A82" s="32"/>
      <c r="B82" s="23" t="s">
        <v>39</v>
      </c>
      <c r="C82" s="24" t="s">
        <v>33</v>
      </c>
      <c r="D82" s="57">
        <v>1588.0</v>
      </c>
      <c r="E82" s="57">
        <v>4098110.0</v>
      </c>
      <c r="F82" s="56">
        <v>38.7</v>
      </c>
      <c r="G82" s="27"/>
      <c r="H82" s="28"/>
      <c r="I82" s="28"/>
      <c r="J82" s="27">
        <f t="shared" ref="J82:J83" si="50">(44.6/48.7)*I70</f>
        <v>13.462423</v>
      </c>
      <c r="K82" s="29">
        <f t="shared" ref="K82:K83" si="51">D82-J82</f>
        <v>1574.537577</v>
      </c>
      <c r="L82" s="29">
        <f t="shared" si="49"/>
        <v>38.42106671</v>
      </c>
      <c r="M82" s="29"/>
      <c r="N82" s="27"/>
      <c r="O82" s="27"/>
      <c r="P82" s="27"/>
      <c r="Q82" s="28"/>
    </row>
    <row r="83">
      <c r="A83" s="32"/>
      <c r="B83" s="32"/>
      <c r="C83" s="24" t="s">
        <v>36</v>
      </c>
      <c r="D83" s="57">
        <v>5253.0</v>
      </c>
      <c r="E83" s="57">
        <v>1.1989274E7</v>
      </c>
      <c r="F83" s="56">
        <v>43.8</v>
      </c>
      <c r="G83" s="27"/>
      <c r="H83" s="28"/>
      <c r="I83" s="28"/>
      <c r="J83" s="27">
        <f t="shared" si="50"/>
        <v>3.022176591</v>
      </c>
      <c r="K83" s="29">
        <f t="shared" si="51"/>
        <v>5249.977823</v>
      </c>
      <c r="L83" s="29">
        <f t="shared" si="49"/>
        <v>43.78895522</v>
      </c>
      <c r="M83" s="29"/>
      <c r="N83" s="27"/>
      <c r="O83" s="27"/>
      <c r="P83" s="27"/>
      <c r="Q83" s="28"/>
    </row>
    <row r="84">
      <c r="A84" s="32"/>
      <c r="B84" s="32"/>
      <c r="C84" s="24" t="s">
        <v>42</v>
      </c>
      <c r="D84" s="56">
        <v>11.0</v>
      </c>
      <c r="E84" s="56" t="s">
        <v>43</v>
      </c>
      <c r="F84" s="56" t="s">
        <v>43</v>
      </c>
      <c r="G84" s="27"/>
      <c r="H84" s="28"/>
      <c r="I84" s="28"/>
      <c r="J84" s="27"/>
      <c r="K84" s="29">
        <f>D84</f>
        <v>11</v>
      </c>
      <c r="L84" s="29"/>
      <c r="M84" s="29"/>
      <c r="N84" s="27"/>
      <c r="O84" s="27"/>
      <c r="P84" s="27"/>
      <c r="Q84" s="28"/>
    </row>
    <row r="85">
      <c r="A85" s="32"/>
      <c r="B85" s="36"/>
      <c r="C85" s="37" t="s">
        <v>45</v>
      </c>
      <c r="D85" s="59">
        <v>6852.0</v>
      </c>
      <c r="E85" s="59">
        <v>1.6087384E7</v>
      </c>
      <c r="F85" s="58">
        <v>42.6</v>
      </c>
      <c r="G85" s="29"/>
      <c r="H85" s="28"/>
      <c r="I85" s="28"/>
      <c r="J85" s="27"/>
      <c r="K85" s="29">
        <f>SUM(K82:K84)</f>
        <v>6835.5154</v>
      </c>
      <c r="L85" s="29">
        <f t="shared" ref="L85:L88" si="52">K85/(E85/100000)</f>
        <v>42.48991259</v>
      </c>
      <c r="M85" s="29"/>
      <c r="N85" s="29"/>
      <c r="O85" s="27"/>
      <c r="P85" s="27"/>
      <c r="Q85" s="28"/>
    </row>
    <row r="86">
      <c r="A86" s="36"/>
      <c r="B86" s="44" t="s">
        <v>45</v>
      </c>
      <c r="C86" s="45"/>
      <c r="D86" s="59">
        <v>9480.0</v>
      </c>
      <c r="E86" s="59">
        <v>2.1158964E7</v>
      </c>
      <c r="F86" s="58">
        <v>44.8</v>
      </c>
      <c r="G86" s="29"/>
      <c r="H86" s="28"/>
      <c r="I86" s="28"/>
      <c r="J86" s="27"/>
      <c r="K86" s="29">
        <f>SUM(K85,K81,K77,K73)</f>
        <v>9480</v>
      </c>
      <c r="L86" s="29">
        <f t="shared" si="52"/>
        <v>44.80370589</v>
      </c>
      <c r="M86" s="29"/>
      <c r="N86" s="29"/>
      <c r="O86" s="27"/>
      <c r="P86" s="27"/>
      <c r="Q86" s="28"/>
    </row>
    <row r="87">
      <c r="A87" s="23" t="s">
        <v>67</v>
      </c>
      <c r="B87" s="23" t="s">
        <v>32</v>
      </c>
      <c r="C87" s="24" t="s">
        <v>33</v>
      </c>
      <c r="D87" s="56">
        <v>24.0</v>
      </c>
      <c r="E87" s="57">
        <v>165948.0</v>
      </c>
      <c r="F87" s="56">
        <v>14.5</v>
      </c>
      <c r="G87" s="27"/>
      <c r="H87" s="28"/>
      <c r="I87" s="28">
        <f>I90-I88</f>
        <v>29.92</v>
      </c>
      <c r="J87" s="27"/>
      <c r="K87" s="29">
        <f>D87+I87</f>
        <v>53.92</v>
      </c>
      <c r="L87" s="29">
        <f t="shared" si="52"/>
        <v>32.49210596</v>
      </c>
      <c r="M87" s="29"/>
      <c r="N87" s="27"/>
      <c r="O87" s="27"/>
      <c r="P87" s="27"/>
      <c r="Q87" s="28"/>
    </row>
    <row r="88">
      <c r="A88" s="32"/>
      <c r="B88" s="32"/>
      <c r="C88" s="24" t="s">
        <v>36</v>
      </c>
      <c r="D88" s="56">
        <v>344.0</v>
      </c>
      <c r="E88" s="57">
        <v>228950.0</v>
      </c>
      <c r="F88" s="56">
        <v>150.3</v>
      </c>
      <c r="G88" s="27">
        <v>1.02</v>
      </c>
      <c r="H88" s="28">
        <f>D88*G88</f>
        <v>350.88</v>
      </c>
      <c r="I88" s="28">
        <f>H88-D88</f>
        <v>6.88</v>
      </c>
      <c r="J88" s="27"/>
      <c r="K88" s="29">
        <f>H88</f>
        <v>350.88</v>
      </c>
      <c r="L88" s="29">
        <f t="shared" si="52"/>
        <v>153.2561695</v>
      </c>
      <c r="M88" s="29">
        <f>L100*(E88/100000)</f>
        <v>190.7956158</v>
      </c>
      <c r="N88" s="27">
        <f>K88-M88</f>
        <v>160.0843842</v>
      </c>
      <c r="O88" s="42">
        <v>22.0</v>
      </c>
      <c r="P88" s="46">
        <v>58.1</v>
      </c>
      <c r="Q88" s="28">
        <f>N88*P88</f>
        <v>9300.90272</v>
      </c>
    </row>
    <row r="89">
      <c r="A89" s="32"/>
      <c r="B89" s="32"/>
      <c r="C89" s="24" t="s">
        <v>42</v>
      </c>
      <c r="D89" s="56">
        <v>0.0</v>
      </c>
      <c r="E89" s="56" t="s">
        <v>43</v>
      </c>
      <c r="F89" s="56" t="s">
        <v>43</v>
      </c>
      <c r="G89" s="27"/>
      <c r="H89" s="28"/>
      <c r="I89" s="28"/>
      <c r="J89" s="27"/>
      <c r="K89" s="29">
        <f>D89</f>
        <v>0</v>
      </c>
      <c r="L89" s="29"/>
      <c r="M89" s="29"/>
      <c r="N89" s="27"/>
      <c r="O89" s="27"/>
      <c r="P89" s="27"/>
      <c r="Q89" s="28"/>
    </row>
    <row r="90">
      <c r="A90" s="32"/>
      <c r="B90" s="36"/>
      <c r="C90" s="37" t="s">
        <v>45</v>
      </c>
      <c r="D90" s="58">
        <v>368.0</v>
      </c>
      <c r="E90" s="59">
        <v>394898.0</v>
      </c>
      <c r="F90" s="58">
        <v>93.2</v>
      </c>
      <c r="G90" s="29">
        <v>1.1</v>
      </c>
      <c r="H90" s="28">
        <f>D90*G90</f>
        <v>404.8</v>
      </c>
      <c r="I90" s="28">
        <f>H90-D90</f>
        <v>36.8</v>
      </c>
      <c r="J90" s="27"/>
      <c r="K90" s="29">
        <f>SUM(K87:K89)</f>
        <v>404.8</v>
      </c>
      <c r="L90" s="29">
        <f t="shared" ref="L90:L92" si="53">K90/(E90/100000)</f>
        <v>102.5074829</v>
      </c>
      <c r="M90" s="29"/>
      <c r="N90" s="29"/>
      <c r="O90" s="27"/>
      <c r="P90" s="27"/>
      <c r="Q90" s="28"/>
    </row>
    <row r="91">
      <c r="A91" s="32"/>
      <c r="B91" s="23" t="s">
        <v>46</v>
      </c>
      <c r="C91" s="24" t="s">
        <v>33</v>
      </c>
      <c r="D91" s="56">
        <v>23.0</v>
      </c>
      <c r="E91" s="57">
        <v>86817.0</v>
      </c>
      <c r="F91" s="56">
        <v>26.5</v>
      </c>
      <c r="G91" s="27"/>
      <c r="H91" s="28"/>
      <c r="I91" s="28"/>
      <c r="J91" s="27">
        <f t="shared" ref="J91:J92" si="54">(0.5/48.7)*I87</f>
        <v>0.3071868583</v>
      </c>
      <c r="K91" s="29">
        <f t="shared" ref="K91:K92" si="55">D91-J91</f>
        <v>22.69281314</v>
      </c>
      <c r="L91" s="29">
        <f t="shared" si="53"/>
        <v>26.13867462</v>
      </c>
      <c r="M91" s="29"/>
      <c r="N91" s="27"/>
      <c r="O91" s="27"/>
      <c r="P91" s="27"/>
      <c r="Q91" s="28"/>
    </row>
    <row r="92">
      <c r="A92" s="32"/>
      <c r="B92" s="32"/>
      <c r="C92" s="24" t="s">
        <v>36</v>
      </c>
      <c r="D92" s="56">
        <v>490.0</v>
      </c>
      <c r="E92" s="57">
        <v>1327308.0</v>
      </c>
      <c r="F92" s="56">
        <v>36.9</v>
      </c>
      <c r="G92" s="27"/>
      <c r="H92" s="28"/>
      <c r="I92" s="28"/>
      <c r="J92" s="27">
        <f t="shared" si="54"/>
        <v>0.07063655031</v>
      </c>
      <c r="K92" s="29">
        <f t="shared" si="55"/>
        <v>489.9293634</v>
      </c>
      <c r="L92" s="29">
        <f t="shared" si="53"/>
        <v>36.91150535</v>
      </c>
      <c r="M92" s="29"/>
      <c r="N92" s="27"/>
      <c r="O92" s="27"/>
      <c r="P92" s="27"/>
      <c r="Q92" s="28"/>
    </row>
    <row r="93">
      <c r="A93" s="32"/>
      <c r="B93" s="32"/>
      <c r="C93" s="24" t="s">
        <v>42</v>
      </c>
      <c r="D93" s="56">
        <v>1.0</v>
      </c>
      <c r="E93" s="56" t="s">
        <v>43</v>
      </c>
      <c r="F93" s="56" t="s">
        <v>43</v>
      </c>
      <c r="G93" s="27"/>
      <c r="H93" s="28"/>
      <c r="I93" s="28"/>
      <c r="J93" s="27"/>
      <c r="K93" s="29">
        <f>D93</f>
        <v>1</v>
      </c>
      <c r="L93" s="29"/>
      <c r="M93" s="29"/>
      <c r="N93" s="27"/>
      <c r="O93" s="27"/>
      <c r="P93" s="27"/>
      <c r="Q93" s="28"/>
    </row>
    <row r="94">
      <c r="A94" s="32"/>
      <c r="B94" s="36"/>
      <c r="C94" s="37" t="s">
        <v>45</v>
      </c>
      <c r="D94" s="58">
        <v>514.0</v>
      </c>
      <c r="E94" s="59">
        <v>1414125.0</v>
      </c>
      <c r="F94" s="58">
        <v>36.3</v>
      </c>
      <c r="G94" s="29"/>
      <c r="H94" s="28"/>
      <c r="I94" s="28"/>
      <c r="J94" s="27"/>
      <c r="K94" s="29">
        <f>SUM(K91:K93)</f>
        <v>513.6221766</v>
      </c>
      <c r="L94" s="29">
        <f t="shared" ref="L94:L96" si="56">K94/(E94/100000)</f>
        <v>36.32084693</v>
      </c>
      <c r="M94" s="29"/>
      <c r="N94" s="29"/>
      <c r="O94" s="27"/>
      <c r="P94" s="27"/>
      <c r="Q94" s="28"/>
    </row>
    <row r="95">
      <c r="A95" s="32"/>
      <c r="B95" s="23" t="s">
        <v>49</v>
      </c>
      <c r="C95" s="24" t="s">
        <v>33</v>
      </c>
      <c r="D95" s="56">
        <v>68.0</v>
      </c>
      <c r="E95" s="57">
        <v>270561.0</v>
      </c>
      <c r="F95" s="56">
        <v>25.1</v>
      </c>
      <c r="G95" s="27"/>
      <c r="H95" s="28"/>
      <c r="I95" s="28"/>
      <c r="J95" s="27">
        <f t="shared" ref="J95:J96" si="57">(3.6/48.7)*I87</f>
        <v>2.21174538</v>
      </c>
      <c r="K95" s="29">
        <f t="shared" ref="K95:K96" si="58">D95-J95</f>
        <v>65.78825462</v>
      </c>
      <c r="L95" s="29">
        <f t="shared" si="56"/>
        <v>24.31549803</v>
      </c>
      <c r="M95" s="29"/>
      <c r="N95" s="27"/>
      <c r="O95" s="27"/>
      <c r="P95" s="27"/>
      <c r="Q95" s="28"/>
    </row>
    <row r="96">
      <c r="A96" s="32"/>
      <c r="B96" s="32"/>
      <c r="C96" s="24" t="s">
        <v>36</v>
      </c>
      <c r="D96" s="57">
        <v>4277.0</v>
      </c>
      <c r="E96" s="57">
        <v>3564297.0</v>
      </c>
      <c r="F96" s="56">
        <v>120.0</v>
      </c>
      <c r="G96" s="27"/>
      <c r="H96" s="28"/>
      <c r="I96" s="28"/>
      <c r="J96" s="27">
        <f t="shared" si="57"/>
        <v>0.5085831622</v>
      </c>
      <c r="K96" s="29">
        <f t="shared" si="58"/>
        <v>4276.491417</v>
      </c>
      <c r="L96" s="29">
        <f t="shared" si="56"/>
        <v>119.9813432</v>
      </c>
      <c r="M96" s="29">
        <f>L100*(E96/100000)</f>
        <v>2970.308981</v>
      </c>
      <c r="N96" s="27">
        <f>K96-M96</f>
        <v>1306.182436</v>
      </c>
      <c r="O96" s="42">
        <v>22.0</v>
      </c>
      <c r="P96" s="46">
        <v>58.1</v>
      </c>
      <c r="Q96" s="28">
        <f>N96*P96</f>
        <v>75889.19954</v>
      </c>
    </row>
    <row r="97">
      <c r="A97" s="32"/>
      <c r="B97" s="32"/>
      <c r="C97" s="24" t="s">
        <v>42</v>
      </c>
      <c r="D97" s="56">
        <v>13.0</v>
      </c>
      <c r="E97" s="56" t="s">
        <v>43</v>
      </c>
      <c r="F97" s="56" t="s">
        <v>43</v>
      </c>
      <c r="G97" s="27"/>
      <c r="H97" s="28"/>
      <c r="I97" s="28"/>
      <c r="J97" s="27"/>
      <c r="K97" s="29">
        <f>D97</f>
        <v>13</v>
      </c>
      <c r="L97" s="29"/>
      <c r="M97" s="29"/>
      <c r="N97" s="27"/>
      <c r="O97" s="27"/>
      <c r="P97" s="27"/>
      <c r="Q97" s="28"/>
    </row>
    <row r="98">
      <c r="A98" s="32"/>
      <c r="B98" s="36"/>
      <c r="C98" s="37" t="s">
        <v>45</v>
      </c>
      <c r="D98" s="59">
        <v>4358.0</v>
      </c>
      <c r="E98" s="59">
        <v>3834858.0</v>
      </c>
      <c r="F98" s="58">
        <v>113.6</v>
      </c>
      <c r="G98" s="29"/>
      <c r="H98" s="28"/>
      <c r="I98" s="28"/>
      <c r="J98" s="27"/>
      <c r="K98" s="29">
        <f>SUM(K95:K97)</f>
        <v>4355.279671</v>
      </c>
      <c r="L98" s="29">
        <f t="shared" ref="L98:L100" si="59">K98/(E98/100000)</f>
        <v>113.5708199</v>
      </c>
      <c r="M98" s="29"/>
      <c r="N98" s="29"/>
      <c r="O98" s="27"/>
      <c r="P98" s="27"/>
      <c r="Q98" s="28"/>
    </row>
    <row r="99">
      <c r="A99" s="32"/>
      <c r="B99" s="23" t="s">
        <v>39</v>
      </c>
      <c r="C99" s="24" t="s">
        <v>33</v>
      </c>
      <c r="D99" s="57">
        <v>2896.0</v>
      </c>
      <c r="E99" s="57">
        <v>4152587.0</v>
      </c>
      <c r="F99" s="56">
        <v>69.7</v>
      </c>
      <c r="G99" s="27"/>
      <c r="H99" s="28"/>
      <c r="I99" s="28"/>
      <c r="J99" s="27">
        <f t="shared" ref="J99:J100" si="60">(44.6/48.7)*I87</f>
        <v>27.40106776</v>
      </c>
      <c r="K99" s="29">
        <f t="shared" ref="K99:K100" si="61">D99-J99</f>
        <v>2868.598932</v>
      </c>
      <c r="L99" s="29">
        <f t="shared" si="59"/>
        <v>69.07980332</v>
      </c>
      <c r="M99" s="29"/>
      <c r="N99" s="27"/>
      <c r="O99" s="27"/>
      <c r="P99" s="27"/>
      <c r="Q99" s="28"/>
    </row>
    <row r="100">
      <c r="A100" s="32"/>
      <c r="B100" s="32"/>
      <c r="C100" s="24" t="s">
        <v>36</v>
      </c>
      <c r="D100" s="57">
        <v>10839.0</v>
      </c>
      <c r="E100" s="57">
        <v>1.299897E7</v>
      </c>
      <c r="F100" s="56">
        <v>83.4</v>
      </c>
      <c r="G100" s="27"/>
      <c r="H100" s="28"/>
      <c r="I100" s="28"/>
      <c r="J100" s="27">
        <f t="shared" si="60"/>
        <v>6.300780287</v>
      </c>
      <c r="K100" s="29">
        <f t="shared" si="61"/>
        <v>10832.69922</v>
      </c>
      <c r="L100" s="29">
        <f t="shared" si="59"/>
        <v>83.33505824</v>
      </c>
      <c r="M100" s="29"/>
      <c r="N100" s="27"/>
      <c r="O100" s="27"/>
      <c r="P100" s="27"/>
      <c r="Q100" s="28"/>
    </row>
    <row r="101">
      <c r="A101" s="32"/>
      <c r="B101" s="32"/>
      <c r="C101" s="24" t="s">
        <v>42</v>
      </c>
      <c r="D101" s="56">
        <v>31.0</v>
      </c>
      <c r="E101" s="56" t="s">
        <v>43</v>
      </c>
      <c r="F101" s="56" t="s">
        <v>43</v>
      </c>
      <c r="G101" s="27"/>
      <c r="H101" s="28"/>
      <c r="I101" s="28"/>
      <c r="J101" s="27"/>
      <c r="K101" s="29">
        <f>D101</f>
        <v>31</v>
      </c>
      <c r="L101" s="29"/>
      <c r="M101" s="29"/>
      <c r="N101" s="27"/>
      <c r="O101" s="27"/>
      <c r="P101" s="27"/>
      <c r="Q101" s="28"/>
    </row>
    <row r="102">
      <c r="A102" s="32"/>
      <c r="B102" s="36"/>
      <c r="C102" s="37" t="s">
        <v>45</v>
      </c>
      <c r="D102" s="59">
        <v>13766.0</v>
      </c>
      <c r="E102" s="59">
        <v>1.7151557E7</v>
      </c>
      <c r="F102" s="58">
        <v>80.3</v>
      </c>
      <c r="G102" s="29"/>
      <c r="H102" s="28"/>
      <c r="I102" s="28"/>
      <c r="J102" s="27"/>
      <c r="K102" s="29">
        <f>SUM(K99:K101)</f>
        <v>13732.29815</v>
      </c>
      <c r="L102" s="29">
        <f t="shared" ref="L102:L105" si="62">K102/(E102/100000)</f>
        <v>80.06444052</v>
      </c>
      <c r="M102" s="29"/>
      <c r="N102" s="29"/>
      <c r="O102" s="27"/>
      <c r="P102" s="27"/>
      <c r="Q102" s="28"/>
    </row>
    <row r="103">
      <c r="A103" s="36"/>
      <c r="B103" s="44" t="s">
        <v>45</v>
      </c>
      <c r="C103" s="45"/>
      <c r="D103" s="59">
        <v>19006.0</v>
      </c>
      <c r="E103" s="59">
        <v>2.2795438E7</v>
      </c>
      <c r="F103" s="58">
        <v>83.4</v>
      </c>
      <c r="G103" s="29"/>
      <c r="H103" s="28"/>
      <c r="I103" s="28"/>
      <c r="J103" s="27"/>
      <c r="K103" s="29">
        <f>SUM(K102,K98,K94,K90)</f>
        <v>19006</v>
      </c>
      <c r="L103" s="29">
        <f t="shared" si="62"/>
        <v>83.3763317</v>
      </c>
      <c r="M103" s="29"/>
      <c r="N103" s="29"/>
      <c r="O103" s="27"/>
      <c r="P103" s="27"/>
      <c r="Q103" s="28"/>
    </row>
    <row r="104">
      <c r="A104" s="23" t="s">
        <v>68</v>
      </c>
      <c r="B104" s="23" t="s">
        <v>32</v>
      </c>
      <c r="C104" s="24" t="s">
        <v>33</v>
      </c>
      <c r="D104" s="56">
        <v>28.0</v>
      </c>
      <c r="E104" s="57">
        <v>157925.0</v>
      </c>
      <c r="F104" s="56">
        <v>17.7</v>
      </c>
      <c r="G104" s="27"/>
      <c r="H104" s="28"/>
      <c r="I104" s="28">
        <f>I107-I105</f>
        <v>38.36</v>
      </c>
      <c r="J104" s="27"/>
      <c r="K104" s="29">
        <f>D104+I104</f>
        <v>66.36</v>
      </c>
      <c r="L104" s="29">
        <f t="shared" si="62"/>
        <v>42.01994618</v>
      </c>
      <c r="M104" s="29"/>
      <c r="N104" s="27"/>
      <c r="O104" s="27"/>
      <c r="P104" s="27"/>
      <c r="Q104" s="28"/>
    </row>
    <row r="105">
      <c r="A105" s="32"/>
      <c r="B105" s="32"/>
      <c r="C105" s="24" t="s">
        <v>36</v>
      </c>
      <c r="D105" s="56">
        <v>420.0</v>
      </c>
      <c r="E105" s="57">
        <v>193718.0</v>
      </c>
      <c r="F105" s="56">
        <v>216.8</v>
      </c>
      <c r="G105" s="27">
        <v>1.25</v>
      </c>
      <c r="H105" s="28">
        <f>D105*G105</f>
        <v>525</v>
      </c>
      <c r="I105" s="28">
        <f>H105-D105</f>
        <v>105</v>
      </c>
      <c r="J105" s="27"/>
      <c r="K105" s="29">
        <f>H105</f>
        <v>525</v>
      </c>
      <c r="L105" s="29">
        <f t="shared" si="62"/>
        <v>271.0125027</v>
      </c>
      <c r="M105" s="29">
        <f>L117*(E105/100000)</f>
        <v>193.2267871</v>
      </c>
      <c r="N105" s="27">
        <f>K105-M105</f>
        <v>331.7732129</v>
      </c>
      <c r="O105" s="42">
        <v>27.0</v>
      </c>
      <c r="P105" s="46">
        <v>53.35</v>
      </c>
      <c r="Q105" s="28">
        <f>N105*P105</f>
        <v>17700.10091</v>
      </c>
    </row>
    <row r="106">
      <c r="A106" s="32"/>
      <c r="B106" s="32"/>
      <c r="C106" s="24" t="s">
        <v>42</v>
      </c>
      <c r="D106" s="56">
        <v>0.0</v>
      </c>
      <c r="E106" s="56" t="s">
        <v>43</v>
      </c>
      <c r="F106" s="56" t="s">
        <v>43</v>
      </c>
      <c r="G106" s="27"/>
      <c r="H106" s="28"/>
      <c r="I106" s="28"/>
      <c r="J106" s="27"/>
      <c r="K106" s="29">
        <f>D106</f>
        <v>0</v>
      </c>
      <c r="L106" s="29"/>
      <c r="M106" s="29"/>
      <c r="N106" s="27"/>
      <c r="O106" s="27"/>
      <c r="P106" s="27"/>
      <c r="Q106" s="28"/>
    </row>
    <row r="107">
      <c r="A107" s="32"/>
      <c r="B107" s="36"/>
      <c r="C107" s="37" t="s">
        <v>45</v>
      </c>
      <c r="D107" s="58">
        <v>448.0</v>
      </c>
      <c r="E107" s="59">
        <v>351643.0</v>
      </c>
      <c r="F107" s="58">
        <v>127.4</v>
      </c>
      <c r="G107" s="29">
        <v>1.32</v>
      </c>
      <c r="H107" s="28">
        <f>D107*G107</f>
        <v>591.36</v>
      </c>
      <c r="I107" s="28">
        <f>H107-D107</f>
        <v>143.36</v>
      </c>
      <c r="J107" s="27"/>
      <c r="K107" s="29">
        <f>SUM(K104:K106)</f>
        <v>591.36</v>
      </c>
      <c r="L107" s="29">
        <f t="shared" ref="L107:L109" si="63">K107/(E107/100000)</f>
        <v>168.1705593</v>
      </c>
      <c r="M107" s="29"/>
      <c r="N107" s="29"/>
      <c r="O107" s="27"/>
      <c r="P107" s="27"/>
      <c r="Q107" s="28"/>
    </row>
    <row r="108">
      <c r="A108" s="32"/>
      <c r="B108" s="23" t="s">
        <v>46</v>
      </c>
      <c r="C108" s="24" t="s">
        <v>33</v>
      </c>
      <c r="D108" s="56">
        <v>18.0</v>
      </c>
      <c r="E108" s="57">
        <v>80076.0</v>
      </c>
      <c r="F108" s="56" t="s">
        <v>60</v>
      </c>
      <c r="G108" s="27"/>
      <c r="H108" s="28"/>
      <c r="I108" s="28"/>
      <c r="J108" s="27">
        <f t="shared" ref="J108:J109" si="64">(0.5/48.7)*I104</f>
        <v>0.3938398357</v>
      </c>
      <c r="K108" s="29">
        <f t="shared" ref="K108:K109" si="65">D108-J108</f>
        <v>17.60616016</v>
      </c>
      <c r="L108" s="29">
        <f t="shared" si="63"/>
        <v>21.98681273</v>
      </c>
      <c r="M108" s="29"/>
      <c r="N108" s="27"/>
      <c r="O108" s="27"/>
      <c r="P108" s="27"/>
      <c r="Q108" s="28"/>
    </row>
    <row r="109">
      <c r="A109" s="32"/>
      <c r="B109" s="32"/>
      <c r="C109" s="24" t="s">
        <v>36</v>
      </c>
      <c r="D109" s="56">
        <v>555.0</v>
      </c>
      <c r="E109" s="57">
        <v>1467921.0</v>
      </c>
      <c r="F109" s="56">
        <v>37.8</v>
      </c>
      <c r="G109" s="27"/>
      <c r="H109" s="28"/>
      <c r="I109" s="28"/>
      <c r="J109" s="27">
        <f t="shared" si="64"/>
        <v>1.078028747</v>
      </c>
      <c r="K109" s="29">
        <f t="shared" si="65"/>
        <v>553.9219713</v>
      </c>
      <c r="L109" s="29">
        <f t="shared" si="63"/>
        <v>37.73513501</v>
      </c>
      <c r="M109" s="29"/>
      <c r="N109" s="27"/>
      <c r="O109" s="27"/>
      <c r="P109" s="27"/>
      <c r="Q109" s="28"/>
    </row>
    <row r="110">
      <c r="A110" s="32"/>
      <c r="B110" s="32"/>
      <c r="C110" s="24" t="s">
        <v>42</v>
      </c>
      <c r="D110" s="56">
        <v>1.0</v>
      </c>
      <c r="E110" s="56" t="s">
        <v>43</v>
      </c>
      <c r="F110" s="56" t="s">
        <v>43</v>
      </c>
      <c r="G110" s="27"/>
      <c r="H110" s="28"/>
      <c r="I110" s="28"/>
      <c r="J110" s="27"/>
      <c r="K110" s="29">
        <f>D110</f>
        <v>1</v>
      </c>
      <c r="L110" s="29"/>
      <c r="M110" s="29"/>
      <c r="N110" s="27"/>
      <c r="O110" s="27"/>
      <c r="P110" s="27"/>
      <c r="Q110" s="28"/>
    </row>
    <row r="111">
      <c r="A111" s="32"/>
      <c r="B111" s="36"/>
      <c r="C111" s="37" t="s">
        <v>45</v>
      </c>
      <c r="D111" s="58">
        <v>574.0</v>
      </c>
      <c r="E111" s="59">
        <v>1547997.0</v>
      </c>
      <c r="F111" s="58">
        <v>37.1</v>
      </c>
      <c r="G111" s="29"/>
      <c r="H111" s="28"/>
      <c r="I111" s="28"/>
      <c r="J111" s="27"/>
      <c r="K111" s="29">
        <f>SUM(K108:K110)</f>
        <v>572.5281314</v>
      </c>
      <c r="L111" s="29">
        <f t="shared" ref="L111:L113" si="66">K111/(E111/100000)</f>
        <v>36.98509309</v>
      </c>
      <c r="M111" s="29"/>
      <c r="N111" s="29"/>
      <c r="O111" s="27"/>
      <c r="P111" s="27"/>
      <c r="Q111" s="28"/>
    </row>
    <row r="112">
      <c r="A112" s="32"/>
      <c r="B112" s="23" t="s">
        <v>49</v>
      </c>
      <c r="C112" s="24" t="s">
        <v>33</v>
      </c>
      <c r="D112" s="56">
        <v>58.0</v>
      </c>
      <c r="E112" s="57">
        <v>243497.0</v>
      </c>
      <c r="F112" s="56">
        <v>23.8</v>
      </c>
      <c r="G112" s="27"/>
      <c r="H112" s="28"/>
      <c r="I112" s="28"/>
      <c r="J112" s="27">
        <f t="shared" ref="J112:J113" si="67">(3.6/48.7)*I104</f>
        <v>2.835646817</v>
      </c>
      <c r="K112" s="29">
        <f t="shared" ref="K112:K113" si="68">D112-J112</f>
        <v>55.16435318</v>
      </c>
      <c r="L112" s="29">
        <f t="shared" si="66"/>
        <v>22.65504429</v>
      </c>
      <c r="M112" s="29"/>
      <c r="N112" s="27"/>
      <c r="O112" s="27"/>
      <c r="P112" s="27"/>
      <c r="Q112" s="28"/>
    </row>
    <row r="113">
      <c r="A113" s="32"/>
      <c r="B113" s="32"/>
      <c r="C113" s="24" t="s">
        <v>36</v>
      </c>
      <c r="D113" s="57">
        <v>4394.0</v>
      </c>
      <c r="E113" s="57">
        <v>2953102.0</v>
      </c>
      <c r="F113" s="56">
        <v>148.8</v>
      </c>
      <c r="G113" s="27"/>
      <c r="H113" s="28"/>
      <c r="I113" s="28"/>
      <c r="J113" s="27">
        <f t="shared" si="67"/>
        <v>7.761806982</v>
      </c>
      <c r="K113" s="29">
        <f t="shared" si="68"/>
        <v>4386.238193</v>
      </c>
      <c r="L113" s="29">
        <f t="shared" si="66"/>
        <v>148.5298575</v>
      </c>
      <c r="M113" s="29">
        <f>L117*(E113/100000)</f>
        <v>2945.613786</v>
      </c>
      <c r="N113" s="27">
        <f>K113-M113</f>
        <v>1440.624407</v>
      </c>
      <c r="O113" s="42">
        <v>27.0</v>
      </c>
      <c r="P113" s="46">
        <v>53.35</v>
      </c>
      <c r="Q113" s="28">
        <f>N113*P113</f>
        <v>76857.31213</v>
      </c>
    </row>
    <row r="114">
      <c r="A114" s="32"/>
      <c r="B114" s="32"/>
      <c r="C114" s="24" t="s">
        <v>42</v>
      </c>
      <c r="D114" s="56">
        <v>15.0</v>
      </c>
      <c r="E114" s="56" t="s">
        <v>43</v>
      </c>
      <c r="F114" s="56" t="s">
        <v>43</v>
      </c>
      <c r="G114" s="27"/>
      <c r="H114" s="28"/>
      <c r="I114" s="28"/>
      <c r="J114" s="27"/>
      <c r="K114" s="29">
        <f>D114</f>
        <v>15</v>
      </c>
      <c r="L114" s="29"/>
      <c r="M114" s="29"/>
      <c r="N114" s="27"/>
      <c r="O114" s="27"/>
      <c r="P114" s="27"/>
      <c r="Q114" s="28"/>
    </row>
    <row r="115">
      <c r="A115" s="32"/>
      <c r="B115" s="36"/>
      <c r="C115" s="37" t="s">
        <v>45</v>
      </c>
      <c r="D115" s="59">
        <v>4467.0</v>
      </c>
      <c r="E115" s="59">
        <v>3196599.0</v>
      </c>
      <c r="F115" s="58">
        <v>139.7</v>
      </c>
      <c r="G115" s="29"/>
      <c r="H115" s="28"/>
      <c r="I115" s="28"/>
      <c r="J115" s="27"/>
      <c r="K115" s="29">
        <f>SUM(K112:K114)</f>
        <v>4456.402546</v>
      </c>
      <c r="L115" s="29">
        <f t="shared" ref="L115:L117" si="69">K115/(E115/100000)</f>
        <v>139.4107471</v>
      </c>
      <c r="M115" s="29"/>
      <c r="N115" s="29"/>
      <c r="O115" s="27"/>
      <c r="P115" s="27"/>
      <c r="Q115" s="28"/>
    </row>
    <row r="116">
      <c r="A116" s="32"/>
      <c r="B116" s="23" t="s">
        <v>39</v>
      </c>
      <c r="C116" s="24" t="s">
        <v>33</v>
      </c>
      <c r="D116" s="57">
        <v>2891.0</v>
      </c>
      <c r="E116" s="57">
        <v>3914246.0</v>
      </c>
      <c r="F116" s="56">
        <v>73.9</v>
      </c>
      <c r="G116" s="27"/>
      <c r="H116" s="28"/>
      <c r="I116" s="28"/>
      <c r="J116" s="27">
        <f t="shared" ref="J116:J117" si="70">(44.6/48.7)*I104</f>
        <v>35.13051335</v>
      </c>
      <c r="K116" s="29">
        <f t="shared" ref="K116:K117" si="71">D116-J116</f>
        <v>2855.869487</v>
      </c>
      <c r="L116" s="29">
        <f t="shared" si="69"/>
        <v>72.96090963</v>
      </c>
      <c r="M116" s="29"/>
      <c r="N116" s="27"/>
      <c r="O116" s="27"/>
      <c r="P116" s="27"/>
      <c r="Q116" s="28"/>
    </row>
    <row r="117">
      <c r="A117" s="32"/>
      <c r="B117" s="32"/>
      <c r="C117" s="24" t="s">
        <v>36</v>
      </c>
      <c r="D117" s="57">
        <v>12634.0</v>
      </c>
      <c r="E117" s="57">
        <v>1.2569713E7</v>
      </c>
      <c r="F117" s="56">
        <v>100.5</v>
      </c>
      <c r="G117" s="27"/>
      <c r="H117" s="28"/>
      <c r="I117" s="28"/>
      <c r="J117" s="27">
        <f t="shared" si="70"/>
        <v>96.16016427</v>
      </c>
      <c r="K117" s="29">
        <f t="shared" si="71"/>
        <v>12537.83984</v>
      </c>
      <c r="L117" s="29">
        <f t="shared" si="69"/>
        <v>99.74642886</v>
      </c>
      <c r="M117" s="29"/>
      <c r="N117" s="27"/>
      <c r="O117" s="27"/>
      <c r="P117" s="27"/>
      <c r="Q117" s="28"/>
    </row>
    <row r="118">
      <c r="A118" s="32"/>
      <c r="B118" s="32"/>
      <c r="C118" s="24" t="s">
        <v>42</v>
      </c>
      <c r="D118" s="56">
        <v>42.0</v>
      </c>
      <c r="E118" s="56" t="s">
        <v>43</v>
      </c>
      <c r="F118" s="56" t="s">
        <v>43</v>
      </c>
      <c r="G118" s="27"/>
      <c r="H118" s="28"/>
      <c r="I118" s="28"/>
      <c r="J118" s="27"/>
      <c r="K118" s="29">
        <f>D118</f>
        <v>42</v>
      </c>
      <c r="L118" s="29"/>
      <c r="M118" s="29"/>
      <c r="N118" s="27"/>
      <c r="O118" s="27"/>
      <c r="P118" s="27"/>
      <c r="Q118" s="28"/>
    </row>
    <row r="119">
      <c r="A119" s="32"/>
      <c r="B119" s="36"/>
      <c r="C119" s="37" t="s">
        <v>45</v>
      </c>
      <c r="D119" s="59">
        <v>15567.0</v>
      </c>
      <c r="E119" s="59">
        <v>1.6483959E7</v>
      </c>
      <c r="F119" s="58">
        <v>94.4</v>
      </c>
      <c r="G119" s="29"/>
      <c r="H119" s="28"/>
      <c r="I119" s="28"/>
      <c r="J119" s="27"/>
      <c r="K119" s="29">
        <f>SUM(K116:K118)</f>
        <v>15435.70932</v>
      </c>
      <c r="L119" s="29">
        <f t="shared" ref="L119:L122" si="72">K119/(E119/100000)</f>
        <v>93.64078934</v>
      </c>
      <c r="M119" s="29"/>
      <c r="N119" s="29"/>
      <c r="O119" s="27"/>
      <c r="P119" s="27"/>
      <c r="Q119" s="28"/>
    </row>
    <row r="120">
      <c r="A120" s="36"/>
      <c r="B120" s="44" t="s">
        <v>45</v>
      </c>
      <c r="C120" s="45"/>
      <c r="D120" s="59">
        <v>21056.0</v>
      </c>
      <c r="E120" s="59">
        <v>2.1580198E7</v>
      </c>
      <c r="F120" s="58">
        <v>97.6</v>
      </c>
      <c r="G120" s="29"/>
      <c r="H120" s="28"/>
      <c r="I120" s="28"/>
      <c r="J120" s="27"/>
      <c r="K120" s="29">
        <f>SUM(K119,K115,K111,K107)</f>
        <v>21056</v>
      </c>
      <c r="L120" s="29">
        <f t="shared" si="72"/>
        <v>97.57093054</v>
      </c>
      <c r="M120" s="29"/>
      <c r="N120" s="29"/>
      <c r="O120" s="27"/>
      <c r="P120" s="27"/>
      <c r="Q120" s="28"/>
    </row>
    <row r="121">
      <c r="A121" s="23" t="s">
        <v>69</v>
      </c>
      <c r="B121" s="23" t="s">
        <v>32</v>
      </c>
      <c r="C121" s="24" t="s">
        <v>33</v>
      </c>
      <c r="D121" s="56">
        <v>37.0</v>
      </c>
      <c r="E121" s="57">
        <v>154625.0</v>
      </c>
      <c r="F121" s="56">
        <v>23.9</v>
      </c>
      <c r="G121" s="27"/>
      <c r="H121" s="28"/>
      <c r="I121" s="28">
        <f>I124-I122</f>
        <v>42.75</v>
      </c>
      <c r="J121" s="27"/>
      <c r="K121" s="29">
        <f>D121+I121</f>
        <v>79.75</v>
      </c>
      <c r="L121" s="29">
        <f t="shared" si="72"/>
        <v>51.5763945</v>
      </c>
      <c r="M121" s="29"/>
      <c r="N121" s="27"/>
      <c r="O121" s="27"/>
      <c r="P121" s="27"/>
      <c r="Q121" s="28"/>
    </row>
    <row r="122">
      <c r="A122" s="32"/>
      <c r="B122" s="32"/>
      <c r="C122" s="24" t="s">
        <v>36</v>
      </c>
      <c r="D122" s="56">
        <v>437.0</v>
      </c>
      <c r="E122" s="57">
        <v>179180.0</v>
      </c>
      <c r="F122" s="56">
        <v>243.9</v>
      </c>
      <c r="G122" s="27">
        <v>1.25</v>
      </c>
      <c r="H122" s="28">
        <f>D122*G122</f>
        <v>546.25</v>
      </c>
      <c r="I122" s="28">
        <f>H122-D122</f>
        <v>109.25</v>
      </c>
      <c r="J122" s="27"/>
      <c r="K122" s="29">
        <f>H122</f>
        <v>546.25</v>
      </c>
      <c r="L122" s="29">
        <f t="shared" si="72"/>
        <v>304.8610336</v>
      </c>
      <c r="M122" s="29">
        <f>L134*(E122/100000)</f>
        <v>214.5664282</v>
      </c>
      <c r="N122" s="27">
        <f>K122-M122</f>
        <v>331.6835718</v>
      </c>
      <c r="O122" s="42">
        <v>32.0</v>
      </c>
      <c r="P122" s="46">
        <v>48.6</v>
      </c>
      <c r="Q122" s="28">
        <f>N122*P122</f>
        <v>16119.82159</v>
      </c>
    </row>
    <row r="123">
      <c r="A123" s="32"/>
      <c r="B123" s="32"/>
      <c r="C123" s="24" t="s">
        <v>42</v>
      </c>
      <c r="D123" s="56">
        <v>1.0</v>
      </c>
      <c r="E123" s="56" t="s">
        <v>43</v>
      </c>
      <c r="F123" s="56" t="s">
        <v>43</v>
      </c>
      <c r="G123" s="27"/>
      <c r="H123" s="28"/>
      <c r="I123" s="28"/>
      <c r="J123" s="27"/>
      <c r="K123" s="29">
        <f>D123</f>
        <v>1</v>
      </c>
      <c r="L123" s="29"/>
      <c r="M123" s="29"/>
      <c r="N123" s="27"/>
      <c r="O123" s="27"/>
      <c r="P123" s="27"/>
      <c r="Q123" s="28"/>
    </row>
    <row r="124">
      <c r="A124" s="32"/>
      <c r="B124" s="36"/>
      <c r="C124" s="37" t="s">
        <v>45</v>
      </c>
      <c r="D124" s="58">
        <v>475.0</v>
      </c>
      <c r="E124" s="59">
        <v>333805.0</v>
      </c>
      <c r="F124" s="58">
        <v>142.3</v>
      </c>
      <c r="G124" s="29">
        <v>1.32</v>
      </c>
      <c r="H124" s="28">
        <f>D124*G124</f>
        <v>627</v>
      </c>
      <c r="I124" s="28">
        <f>H124-D124</f>
        <v>152</v>
      </c>
      <c r="J124" s="27"/>
      <c r="K124" s="29">
        <f>SUM(K121:K123)</f>
        <v>627</v>
      </c>
      <c r="L124" s="29">
        <f t="shared" ref="L124:L126" si="73">K124/(E124/100000)</f>
        <v>187.8342146</v>
      </c>
      <c r="M124" s="29"/>
      <c r="N124" s="29"/>
      <c r="O124" s="27"/>
      <c r="P124" s="27"/>
      <c r="Q124" s="28"/>
    </row>
    <row r="125">
      <c r="A125" s="32"/>
      <c r="B125" s="23" t="s">
        <v>46</v>
      </c>
      <c r="C125" s="24" t="s">
        <v>33</v>
      </c>
      <c r="D125" s="56">
        <v>26.0</v>
      </c>
      <c r="E125" s="57">
        <v>77317.0</v>
      </c>
      <c r="F125" s="56">
        <v>33.6</v>
      </c>
      <c r="G125" s="27"/>
      <c r="H125" s="28"/>
      <c r="I125" s="28"/>
      <c r="J125" s="27">
        <f t="shared" ref="J125:J126" si="74">(0.5/48.7)*I121</f>
        <v>0.4389117043</v>
      </c>
      <c r="K125" s="29">
        <f t="shared" ref="K125:K126" si="75">D125-J125</f>
        <v>25.5610883</v>
      </c>
      <c r="L125" s="29">
        <f t="shared" si="73"/>
        <v>33.06011394</v>
      </c>
      <c r="M125" s="29"/>
      <c r="N125" s="27"/>
      <c r="O125" s="27"/>
      <c r="P125" s="27"/>
      <c r="Q125" s="28"/>
    </row>
    <row r="126">
      <c r="A126" s="32"/>
      <c r="B126" s="32"/>
      <c r="C126" s="24" t="s">
        <v>36</v>
      </c>
      <c r="D126" s="56">
        <v>630.0</v>
      </c>
      <c r="E126" s="57">
        <v>1506150.0</v>
      </c>
      <c r="F126" s="56">
        <v>41.8</v>
      </c>
      <c r="G126" s="27"/>
      <c r="H126" s="28"/>
      <c r="I126" s="28"/>
      <c r="J126" s="27">
        <f t="shared" si="74"/>
        <v>1.121663244</v>
      </c>
      <c r="K126" s="29">
        <f t="shared" si="75"/>
        <v>628.8783368</v>
      </c>
      <c r="L126" s="29">
        <f t="shared" si="73"/>
        <v>41.75403092</v>
      </c>
      <c r="M126" s="29"/>
      <c r="N126" s="27"/>
      <c r="O126" s="27"/>
      <c r="P126" s="27"/>
      <c r="Q126" s="28"/>
    </row>
    <row r="127">
      <c r="A127" s="32"/>
      <c r="B127" s="32"/>
      <c r="C127" s="24" t="s">
        <v>42</v>
      </c>
      <c r="D127" s="56">
        <v>2.0</v>
      </c>
      <c r="E127" s="56" t="s">
        <v>43</v>
      </c>
      <c r="F127" s="56" t="s">
        <v>43</v>
      </c>
      <c r="G127" s="27"/>
      <c r="H127" s="28"/>
      <c r="I127" s="28"/>
      <c r="J127" s="27"/>
      <c r="K127" s="29">
        <f>D127</f>
        <v>2</v>
      </c>
      <c r="L127" s="29"/>
      <c r="M127" s="29"/>
      <c r="N127" s="27"/>
      <c r="O127" s="27"/>
      <c r="P127" s="27"/>
      <c r="Q127" s="28"/>
    </row>
    <row r="128">
      <c r="A128" s="32"/>
      <c r="B128" s="36"/>
      <c r="C128" s="37" t="s">
        <v>45</v>
      </c>
      <c r="D128" s="58">
        <v>658.0</v>
      </c>
      <c r="E128" s="59">
        <v>1583467.0</v>
      </c>
      <c r="F128" s="58">
        <v>41.6</v>
      </c>
      <c r="G128" s="29"/>
      <c r="H128" s="28"/>
      <c r="I128" s="28"/>
      <c r="J128" s="27"/>
      <c r="K128" s="29">
        <f>SUM(K125:K127)</f>
        <v>656.4394251</v>
      </c>
      <c r="L128" s="29">
        <f t="shared" ref="L128:L130" si="76">K128/(E128/100000)</f>
        <v>41.45583236</v>
      </c>
      <c r="M128" s="29"/>
      <c r="N128" s="29"/>
      <c r="O128" s="27"/>
      <c r="P128" s="27"/>
      <c r="Q128" s="28"/>
    </row>
    <row r="129">
      <c r="A129" s="32"/>
      <c r="B129" s="23" t="s">
        <v>49</v>
      </c>
      <c r="C129" s="24" t="s">
        <v>33</v>
      </c>
      <c r="D129" s="56">
        <v>63.0</v>
      </c>
      <c r="E129" s="57">
        <v>233776.0</v>
      </c>
      <c r="F129" s="56">
        <v>26.9</v>
      </c>
      <c r="G129" s="27"/>
      <c r="H129" s="28"/>
      <c r="I129" s="28"/>
      <c r="J129" s="27">
        <f t="shared" ref="J129:J130" si="77">(3.6/48.7)*I121</f>
        <v>3.160164271</v>
      </c>
      <c r="K129" s="29">
        <f t="shared" ref="K129:K130" si="78">D129-J129</f>
        <v>59.83983573</v>
      </c>
      <c r="L129" s="29">
        <f t="shared" si="76"/>
        <v>25.59708256</v>
      </c>
      <c r="M129" s="29"/>
      <c r="N129" s="27"/>
      <c r="O129" s="27"/>
      <c r="P129" s="27"/>
      <c r="Q129" s="28"/>
    </row>
    <row r="130">
      <c r="A130" s="32"/>
      <c r="B130" s="32"/>
      <c r="C130" s="24" t="s">
        <v>36</v>
      </c>
      <c r="D130" s="57">
        <v>4988.0</v>
      </c>
      <c r="E130" s="57">
        <v>2812532.0</v>
      </c>
      <c r="F130" s="56">
        <v>177.3</v>
      </c>
      <c r="G130" s="27"/>
      <c r="H130" s="28"/>
      <c r="I130" s="28"/>
      <c r="J130" s="27">
        <f t="shared" si="77"/>
        <v>8.075975359</v>
      </c>
      <c r="K130" s="29">
        <f t="shared" si="78"/>
        <v>4979.924025</v>
      </c>
      <c r="L130" s="29">
        <f t="shared" si="76"/>
        <v>177.0619507</v>
      </c>
      <c r="M130" s="29">
        <f>L134*(E130/100000)</f>
        <v>3367.981613</v>
      </c>
      <c r="N130" s="27">
        <f>K130-M130</f>
        <v>1611.942412</v>
      </c>
      <c r="O130" s="42">
        <v>32.0</v>
      </c>
      <c r="P130" s="46">
        <v>48.6</v>
      </c>
      <c r="Q130" s="28">
        <f>N130*P130</f>
        <v>78340.40121</v>
      </c>
    </row>
    <row r="131">
      <c r="A131" s="32"/>
      <c r="B131" s="32"/>
      <c r="C131" s="24" t="s">
        <v>42</v>
      </c>
      <c r="D131" s="56">
        <v>13.0</v>
      </c>
      <c r="E131" s="56" t="s">
        <v>43</v>
      </c>
      <c r="F131" s="56" t="s">
        <v>43</v>
      </c>
      <c r="G131" s="27"/>
      <c r="H131" s="28"/>
      <c r="I131" s="28"/>
      <c r="J131" s="27"/>
      <c r="K131" s="29">
        <f>D131</f>
        <v>13</v>
      </c>
      <c r="L131" s="29"/>
      <c r="M131" s="29"/>
      <c r="N131" s="27"/>
      <c r="O131" s="27"/>
      <c r="P131" s="27"/>
      <c r="Q131" s="28"/>
    </row>
    <row r="132">
      <c r="A132" s="32"/>
      <c r="B132" s="36"/>
      <c r="C132" s="37" t="s">
        <v>45</v>
      </c>
      <c r="D132" s="59">
        <v>5064.0</v>
      </c>
      <c r="E132" s="59">
        <v>3046308.0</v>
      </c>
      <c r="F132" s="58">
        <v>166.2</v>
      </c>
      <c r="G132" s="29"/>
      <c r="H132" s="28"/>
      <c r="I132" s="28"/>
      <c r="J132" s="27"/>
      <c r="K132" s="29">
        <f>SUM(K129:K131)</f>
        <v>5052.76386</v>
      </c>
      <c r="L132" s="29">
        <f t="shared" ref="L132:L134" si="79">K132/(E132/100000)</f>
        <v>165.8651673</v>
      </c>
      <c r="M132" s="29"/>
      <c r="N132" s="29"/>
      <c r="O132" s="27"/>
      <c r="P132" s="27"/>
      <c r="Q132" s="28"/>
    </row>
    <row r="133">
      <c r="A133" s="32"/>
      <c r="B133" s="23" t="s">
        <v>39</v>
      </c>
      <c r="C133" s="24" t="s">
        <v>33</v>
      </c>
      <c r="D133" s="57">
        <v>3220.0</v>
      </c>
      <c r="E133" s="57">
        <v>3900759.0</v>
      </c>
      <c r="F133" s="56">
        <v>82.5</v>
      </c>
      <c r="G133" s="27"/>
      <c r="H133" s="28"/>
      <c r="I133" s="28"/>
      <c r="J133" s="27">
        <f t="shared" ref="J133:J134" si="80">(44.6/48.7)*I121</f>
        <v>39.15092402</v>
      </c>
      <c r="K133" s="29">
        <f t="shared" ref="K133:K134" si="81">D133-J133</f>
        <v>3180.849076</v>
      </c>
      <c r="L133" s="29">
        <f t="shared" si="79"/>
        <v>81.54436293</v>
      </c>
      <c r="M133" s="29"/>
      <c r="N133" s="27"/>
      <c r="O133" s="27"/>
      <c r="P133" s="27"/>
      <c r="Q133" s="28"/>
    </row>
    <row r="134">
      <c r="A134" s="32"/>
      <c r="B134" s="32"/>
      <c r="C134" s="24" t="s">
        <v>36</v>
      </c>
      <c r="D134" s="57">
        <v>14949.0</v>
      </c>
      <c r="E134" s="57">
        <v>1.240005E7</v>
      </c>
      <c r="F134" s="56">
        <v>120.6</v>
      </c>
      <c r="G134" s="27"/>
      <c r="H134" s="28"/>
      <c r="I134" s="28"/>
      <c r="J134" s="27">
        <f t="shared" si="80"/>
        <v>100.0523614</v>
      </c>
      <c r="K134" s="29">
        <f t="shared" si="81"/>
        <v>14848.94764</v>
      </c>
      <c r="L134" s="29">
        <f t="shared" si="79"/>
        <v>119.7490949</v>
      </c>
      <c r="M134" s="29"/>
      <c r="N134" s="27"/>
      <c r="O134" s="27"/>
      <c r="P134" s="27"/>
      <c r="Q134" s="28"/>
    </row>
    <row r="135">
      <c r="A135" s="32"/>
      <c r="B135" s="32"/>
      <c r="C135" s="24" t="s">
        <v>42</v>
      </c>
      <c r="D135" s="56">
        <v>41.0</v>
      </c>
      <c r="E135" s="56" t="s">
        <v>43</v>
      </c>
      <c r="F135" s="56" t="s">
        <v>43</v>
      </c>
      <c r="G135" s="27"/>
      <c r="H135" s="28"/>
      <c r="I135" s="28"/>
      <c r="J135" s="27"/>
      <c r="K135" s="29">
        <f>D135</f>
        <v>41</v>
      </c>
      <c r="L135" s="29"/>
      <c r="M135" s="29"/>
      <c r="N135" s="27"/>
      <c r="O135" s="27"/>
      <c r="P135" s="27"/>
      <c r="Q135" s="28"/>
    </row>
    <row r="136">
      <c r="A136" s="32"/>
      <c r="B136" s="36"/>
      <c r="C136" s="37" t="s">
        <v>45</v>
      </c>
      <c r="D136" s="59">
        <v>18210.0</v>
      </c>
      <c r="E136" s="59">
        <v>1.6300809E7</v>
      </c>
      <c r="F136" s="58">
        <v>111.7</v>
      </c>
      <c r="G136" s="29"/>
      <c r="H136" s="28"/>
      <c r="I136" s="28"/>
      <c r="J136" s="27"/>
      <c r="K136" s="29">
        <f>SUM(K133:K135)</f>
        <v>18070.79671</v>
      </c>
      <c r="L136" s="29">
        <f t="shared" ref="L136:L139" si="82">K136/(E136/100000)</f>
        <v>110.8582814</v>
      </c>
      <c r="M136" s="29"/>
      <c r="N136" s="29"/>
      <c r="O136" s="27"/>
      <c r="P136" s="27"/>
      <c r="Q136" s="28"/>
    </row>
    <row r="137">
      <c r="A137" s="36"/>
      <c r="B137" s="44" t="s">
        <v>45</v>
      </c>
      <c r="C137" s="45"/>
      <c r="D137" s="59">
        <v>24407.0</v>
      </c>
      <c r="E137" s="59">
        <v>2.1264389E7</v>
      </c>
      <c r="F137" s="58">
        <v>114.8</v>
      </c>
      <c r="G137" s="29"/>
      <c r="H137" s="28"/>
      <c r="I137" s="28"/>
      <c r="J137" s="27"/>
      <c r="K137" s="29">
        <f>SUM(K136,K132,K128,K124)</f>
        <v>24407</v>
      </c>
      <c r="L137" s="29">
        <f t="shared" si="82"/>
        <v>114.7787505</v>
      </c>
      <c r="M137" s="29"/>
      <c r="N137" s="29"/>
      <c r="O137" s="27"/>
      <c r="P137" s="27"/>
      <c r="Q137" s="28"/>
    </row>
    <row r="138">
      <c r="A138" s="23" t="s">
        <v>70</v>
      </c>
      <c r="B138" s="23" t="s">
        <v>32</v>
      </c>
      <c r="C138" s="24" t="s">
        <v>33</v>
      </c>
      <c r="D138" s="56">
        <v>30.0</v>
      </c>
      <c r="E138" s="57">
        <v>137363.0</v>
      </c>
      <c r="F138" s="56">
        <v>21.8</v>
      </c>
      <c r="G138" s="27"/>
      <c r="H138" s="28"/>
      <c r="I138" s="28">
        <f>I141-I139</f>
        <v>44.51</v>
      </c>
      <c r="J138" s="27"/>
      <c r="K138" s="29">
        <f>D138+I138</f>
        <v>74.51</v>
      </c>
      <c r="L138" s="29">
        <f t="shared" si="82"/>
        <v>54.2431368</v>
      </c>
      <c r="M138" s="29"/>
      <c r="N138" s="27"/>
      <c r="O138" s="27"/>
      <c r="P138" s="27"/>
      <c r="Q138" s="28"/>
    </row>
    <row r="139">
      <c r="A139" s="32"/>
      <c r="B139" s="32"/>
      <c r="C139" s="24" t="s">
        <v>36</v>
      </c>
      <c r="D139" s="56">
        <v>485.0</v>
      </c>
      <c r="E139" s="57">
        <v>160315.0</v>
      </c>
      <c r="F139" s="56">
        <v>302.5</v>
      </c>
      <c r="G139" s="27">
        <v>1.25</v>
      </c>
      <c r="H139" s="28">
        <f>D139*G139</f>
        <v>606.25</v>
      </c>
      <c r="I139" s="28">
        <f>H139-D139</f>
        <v>121.25</v>
      </c>
      <c r="J139" s="27"/>
      <c r="K139" s="29">
        <f>H139</f>
        <v>606.25</v>
      </c>
      <c r="L139" s="29">
        <f t="shared" si="82"/>
        <v>378.1617441</v>
      </c>
      <c r="M139" s="29">
        <f>L151*(E139/100000)</f>
        <v>238.0250719</v>
      </c>
      <c r="N139" s="27">
        <f>K139-M139</f>
        <v>368.2249281</v>
      </c>
      <c r="O139" s="42">
        <v>37.0</v>
      </c>
      <c r="P139" s="46">
        <v>43.9</v>
      </c>
      <c r="Q139" s="28">
        <f>N139*P139</f>
        <v>16165.07434</v>
      </c>
    </row>
    <row r="140">
      <c r="A140" s="32"/>
      <c r="B140" s="32"/>
      <c r="C140" s="24" t="s">
        <v>42</v>
      </c>
      <c r="D140" s="56">
        <v>3.0</v>
      </c>
      <c r="E140" s="56" t="s">
        <v>43</v>
      </c>
      <c r="F140" s="56" t="s">
        <v>43</v>
      </c>
      <c r="G140" s="27"/>
      <c r="H140" s="28"/>
      <c r="I140" s="28"/>
      <c r="J140" s="27"/>
      <c r="K140" s="29">
        <f>D140</f>
        <v>3</v>
      </c>
      <c r="L140" s="29"/>
      <c r="M140" s="29"/>
      <c r="N140" s="27"/>
      <c r="O140" s="27"/>
      <c r="P140" s="27"/>
      <c r="Q140" s="28"/>
    </row>
    <row r="141">
      <c r="A141" s="32"/>
      <c r="B141" s="36"/>
      <c r="C141" s="37" t="s">
        <v>45</v>
      </c>
      <c r="D141" s="58">
        <v>518.0</v>
      </c>
      <c r="E141" s="59">
        <v>297678.0</v>
      </c>
      <c r="F141" s="58">
        <v>174.0</v>
      </c>
      <c r="G141" s="29">
        <v>1.32</v>
      </c>
      <c r="H141" s="28">
        <f>D141*G141</f>
        <v>683.76</v>
      </c>
      <c r="I141" s="28">
        <f>H141-D141</f>
        <v>165.76</v>
      </c>
      <c r="J141" s="27"/>
      <c r="K141" s="29">
        <f>SUM(K138:K140)</f>
        <v>683.76</v>
      </c>
      <c r="L141" s="29">
        <f t="shared" ref="L141:L143" si="83">K141/(E141/100000)</f>
        <v>229.6978614</v>
      </c>
      <c r="M141" s="29"/>
      <c r="N141" s="29"/>
      <c r="O141" s="27"/>
      <c r="P141" s="27"/>
      <c r="Q141" s="28"/>
    </row>
    <row r="142">
      <c r="A142" s="32"/>
      <c r="B142" s="23" t="s">
        <v>46</v>
      </c>
      <c r="C142" s="24" t="s">
        <v>33</v>
      </c>
      <c r="D142" s="56">
        <v>30.0</v>
      </c>
      <c r="E142" s="57">
        <v>66935.0</v>
      </c>
      <c r="F142" s="56">
        <v>44.8</v>
      </c>
      <c r="G142" s="27"/>
      <c r="H142" s="28"/>
      <c r="I142" s="28"/>
      <c r="J142" s="27">
        <f t="shared" ref="J142:J143" si="84">(0.5/48.7)*I138</f>
        <v>0.4569815195</v>
      </c>
      <c r="K142" s="29">
        <f t="shared" ref="K142:K143" si="85">D142-J142</f>
        <v>29.54301848</v>
      </c>
      <c r="L142" s="29">
        <f t="shared" si="83"/>
        <v>44.13687679</v>
      </c>
      <c r="M142" s="29"/>
      <c r="N142" s="27"/>
      <c r="O142" s="27"/>
      <c r="P142" s="27"/>
      <c r="Q142" s="28"/>
    </row>
    <row r="143">
      <c r="A143" s="32"/>
      <c r="B143" s="32"/>
      <c r="C143" s="24" t="s">
        <v>36</v>
      </c>
      <c r="D143" s="57">
        <v>776.0</v>
      </c>
      <c r="E143" s="57">
        <v>1433889.0</v>
      </c>
      <c r="F143" s="56">
        <v>54.1</v>
      </c>
      <c r="G143" s="27"/>
      <c r="H143" s="28"/>
      <c r="I143" s="28"/>
      <c r="J143" s="27">
        <f t="shared" si="84"/>
        <v>1.24486653</v>
      </c>
      <c r="K143" s="29">
        <f t="shared" si="85"/>
        <v>774.7551335</v>
      </c>
      <c r="L143" s="29">
        <f t="shared" si="83"/>
        <v>54.03173701</v>
      </c>
      <c r="M143" s="29"/>
      <c r="N143" s="27"/>
      <c r="O143" s="27"/>
      <c r="P143" s="27"/>
      <c r="Q143" s="28"/>
    </row>
    <row r="144">
      <c r="A144" s="32"/>
      <c r="B144" s="32"/>
      <c r="C144" s="24" t="s">
        <v>42</v>
      </c>
      <c r="D144" s="56">
        <v>1.0</v>
      </c>
      <c r="E144" s="56" t="s">
        <v>43</v>
      </c>
      <c r="F144" s="56" t="s">
        <v>43</v>
      </c>
      <c r="G144" s="27"/>
      <c r="H144" s="28"/>
      <c r="I144" s="28"/>
      <c r="J144" s="27"/>
      <c r="K144" s="29">
        <f>D144</f>
        <v>1</v>
      </c>
      <c r="L144" s="29"/>
      <c r="M144" s="29"/>
      <c r="N144" s="27"/>
      <c r="O144" s="27"/>
      <c r="P144" s="27"/>
      <c r="Q144" s="28"/>
    </row>
    <row r="145">
      <c r="A145" s="32"/>
      <c r="B145" s="36"/>
      <c r="C145" s="37" t="s">
        <v>45</v>
      </c>
      <c r="D145" s="59">
        <v>807.0</v>
      </c>
      <c r="E145" s="59">
        <v>1500824.0</v>
      </c>
      <c r="F145" s="58">
        <v>53.8</v>
      </c>
      <c r="G145" s="29"/>
      <c r="H145" s="28"/>
      <c r="I145" s="28"/>
      <c r="J145" s="27"/>
      <c r="K145" s="29">
        <f>SUM(K142:K144)</f>
        <v>805.298152</v>
      </c>
      <c r="L145" s="29">
        <f t="shared" ref="L145:L147" si="86">K145/(E145/100000)</f>
        <v>53.65706785</v>
      </c>
      <c r="M145" s="29"/>
      <c r="N145" s="29"/>
      <c r="O145" s="27"/>
      <c r="P145" s="27"/>
      <c r="Q145" s="28"/>
    </row>
    <row r="146">
      <c r="A146" s="32"/>
      <c r="B146" s="23" t="s">
        <v>49</v>
      </c>
      <c r="C146" s="24" t="s">
        <v>33</v>
      </c>
      <c r="D146" s="56">
        <v>39.0</v>
      </c>
      <c r="E146" s="57">
        <v>198061.0</v>
      </c>
      <c r="F146" s="56">
        <v>19.7</v>
      </c>
      <c r="G146" s="27"/>
      <c r="H146" s="28"/>
      <c r="I146" s="28"/>
      <c r="J146" s="27">
        <f t="shared" ref="J146:J147" si="87">(3.6/48.7)*I138</f>
        <v>3.29026694</v>
      </c>
      <c r="K146" s="29">
        <f t="shared" ref="K146:K147" si="88">D146-J146</f>
        <v>35.70973306</v>
      </c>
      <c r="L146" s="29">
        <f t="shared" si="86"/>
        <v>18.02966412</v>
      </c>
      <c r="M146" s="29"/>
      <c r="N146" s="27"/>
      <c r="O146" s="27"/>
      <c r="P146" s="27"/>
      <c r="Q146" s="28"/>
    </row>
    <row r="147">
      <c r="A147" s="32"/>
      <c r="B147" s="32"/>
      <c r="C147" s="24" t="s">
        <v>36</v>
      </c>
      <c r="D147" s="57">
        <v>5647.0</v>
      </c>
      <c r="E147" s="57">
        <v>2544082.0</v>
      </c>
      <c r="F147" s="56">
        <v>222.0</v>
      </c>
      <c r="G147" s="27"/>
      <c r="H147" s="28"/>
      <c r="I147" s="28"/>
      <c r="J147" s="27">
        <f t="shared" si="87"/>
        <v>8.963039014</v>
      </c>
      <c r="K147" s="29">
        <f t="shared" si="88"/>
        <v>5638.036961</v>
      </c>
      <c r="L147" s="29">
        <f t="shared" si="86"/>
        <v>221.6138065</v>
      </c>
      <c r="M147" s="29">
        <f>L151*(E147/100000)</f>
        <v>3777.284103</v>
      </c>
      <c r="N147" s="27">
        <f>K147-M147</f>
        <v>1860.752858</v>
      </c>
      <c r="O147" s="42">
        <v>37.0</v>
      </c>
      <c r="P147" s="46">
        <v>43.9</v>
      </c>
      <c r="Q147" s="28">
        <f>N147*P147</f>
        <v>81687.05049</v>
      </c>
    </row>
    <row r="148">
      <c r="A148" s="32"/>
      <c r="B148" s="32"/>
      <c r="C148" s="24" t="s">
        <v>42</v>
      </c>
      <c r="D148" s="56">
        <v>16.0</v>
      </c>
      <c r="E148" s="56" t="s">
        <v>43</v>
      </c>
      <c r="F148" s="56" t="s">
        <v>43</v>
      </c>
      <c r="G148" s="27"/>
      <c r="H148" s="28"/>
      <c r="I148" s="28"/>
      <c r="J148" s="27"/>
      <c r="K148" s="29">
        <f>D148</f>
        <v>16</v>
      </c>
      <c r="L148" s="29"/>
      <c r="M148" s="29"/>
      <c r="N148" s="27"/>
      <c r="O148" s="27"/>
      <c r="P148" s="27"/>
      <c r="Q148" s="28"/>
    </row>
    <row r="149">
      <c r="A149" s="32"/>
      <c r="B149" s="36"/>
      <c r="C149" s="37" t="s">
        <v>45</v>
      </c>
      <c r="D149" s="59">
        <v>5702.0</v>
      </c>
      <c r="E149" s="59">
        <v>2742143.0</v>
      </c>
      <c r="F149" s="58">
        <v>207.9</v>
      </c>
      <c r="G149" s="29"/>
      <c r="H149" s="28"/>
      <c r="I149" s="28"/>
      <c r="J149" s="27"/>
      <c r="K149" s="29">
        <f>SUM(K146:K148)</f>
        <v>5689.746694</v>
      </c>
      <c r="L149" s="29">
        <f t="shared" ref="L149:L151" si="89">K149/(E149/100000)</f>
        <v>207.4927053</v>
      </c>
      <c r="M149" s="29"/>
      <c r="N149" s="29"/>
      <c r="O149" s="27"/>
      <c r="P149" s="27"/>
      <c r="Q149" s="28"/>
    </row>
    <row r="150">
      <c r="A150" s="32"/>
      <c r="B150" s="23" t="s">
        <v>39</v>
      </c>
      <c r="C150" s="24" t="s">
        <v>33</v>
      </c>
      <c r="D150" s="57">
        <v>3678.0</v>
      </c>
      <c r="E150" s="57">
        <v>3641576.0</v>
      </c>
      <c r="F150" s="56">
        <v>101.0</v>
      </c>
      <c r="G150" s="27"/>
      <c r="H150" s="28"/>
      <c r="I150" s="28"/>
      <c r="J150" s="27">
        <f t="shared" ref="J150:J151" si="90">(44.6/48.7)*I138</f>
        <v>40.76275154</v>
      </c>
      <c r="K150" s="29">
        <f t="shared" ref="K150:K151" si="91">D150-J150</f>
        <v>3637.237248</v>
      </c>
      <c r="L150" s="29">
        <f t="shared" si="89"/>
        <v>99.88085511</v>
      </c>
      <c r="M150" s="29"/>
      <c r="N150" s="27"/>
      <c r="O150" s="27"/>
      <c r="P150" s="27"/>
      <c r="Q150" s="28"/>
    </row>
    <row r="151">
      <c r="A151" s="32"/>
      <c r="B151" s="32"/>
      <c r="C151" s="24" t="s">
        <v>36</v>
      </c>
      <c r="D151" s="57">
        <v>17069.0</v>
      </c>
      <c r="E151" s="57">
        <v>1.1421549E7</v>
      </c>
      <c r="F151" s="56">
        <v>149.4</v>
      </c>
      <c r="G151" s="27"/>
      <c r="H151" s="28"/>
      <c r="I151" s="28"/>
      <c r="J151" s="27">
        <f t="shared" si="90"/>
        <v>111.0420945</v>
      </c>
      <c r="K151" s="29">
        <f t="shared" si="91"/>
        <v>16957.95791</v>
      </c>
      <c r="L151" s="29">
        <f t="shared" si="89"/>
        <v>148.473363</v>
      </c>
      <c r="M151" s="29"/>
      <c r="N151" s="27"/>
      <c r="O151" s="27"/>
      <c r="P151" s="27"/>
      <c r="Q151" s="28"/>
    </row>
    <row r="152">
      <c r="A152" s="32"/>
      <c r="B152" s="32"/>
      <c r="C152" s="24" t="s">
        <v>42</v>
      </c>
      <c r="D152" s="56">
        <v>47.0</v>
      </c>
      <c r="E152" s="56" t="s">
        <v>43</v>
      </c>
      <c r="F152" s="56" t="s">
        <v>43</v>
      </c>
      <c r="G152" s="27"/>
      <c r="H152" s="28"/>
      <c r="I152" s="28"/>
      <c r="J152" s="27"/>
      <c r="K152" s="29">
        <f>D152</f>
        <v>47</v>
      </c>
      <c r="L152" s="29"/>
      <c r="M152" s="29"/>
      <c r="N152" s="27"/>
      <c r="O152" s="27"/>
      <c r="P152" s="27"/>
      <c r="Q152" s="28"/>
    </row>
    <row r="153">
      <c r="A153" s="32"/>
      <c r="B153" s="36"/>
      <c r="C153" s="37" t="s">
        <v>45</v>
      </c>
      <c r="D153" s="59">
        <v>20794.0</v>
      </c>
      <c r="E153" s="59">
        <v>1.5063125E7</v>
      </c>
      <c r="F153" s="58">
        <v>138.0</v>
      </c>
      <c r="G153" s="29"/>
      <c r="H153" s="28"/>
      <c r="I153" s="28"/>
      <c r="J153" s="27"/>
      <c r="K153" s="29">
        <f>SUM(K150:K152)</f>
        <v>20642.19515</v>
      </c>
      <c r="L153" s="29">
        <f t="shared" ref="L153:L156" si="92">K153/(E153/100000)</f>
        <v>137.0379331</v>
      </c>
      <c r="M153" s="29"/>
      <c r="N153" s="29"/>
      <c r="O153" s="27"/>
      <c r="P153" s="27"/>
      <c r="Q153" s="28"/>
    </row>
    <row r="154">
      <c r="A154" s="36"/>
      <c r="B154" s="44" t="s">
        <v>45</v>
      </c>
      <c r="C154" s="45"/>
      <c r="D154" s="59">
        <v>27821.0</v>
      </c>
      <c r="E154" s="59">
        <v>1.960377E7</v>
      </c>
      <c r="F154" s="58">
        <v>141.9</v>
      </c>
      <c r="G154" s="29"/>
      <c r="H154" s="28"/>
      <c r="I154" s="28"/>
      <c r="J154" s="27"/>
      <c r="K154" s="29">
        <f>SUM(K153,K149,K145,K141)</f>
        <v>27821</v>
      </c>
      <c r="L154" s="29">
        <f t="shared" si="92"/>
        <v>141.9165803</v>
      </c>
      <c r="M154" s="29"/>
      <c r="N154" s="29"/>
      <c r="O154" s="27"/>
      <c r="P154" s="27"/>
      <c r="Q154" s="28"/>
    </row>
    <row r="155">
      <c r="A155" s="23" t="s">
        <v>71</v>
      </c>
      <c r="B155" s="23" t="s">
        <v>32</v>
      </c>
      <c r="C155" s="24" t="s">
        <v>33</v>
      </c>
      <c r="D155" s="56">
        <v>27.0</v>
      </c>
      <c r="E155" s="57">
        <v>123732.0</v>
      </c>
      <c r="F155" s="56">
        <v>21.8</v>
      </c>
      <c r="G155" s="27"/>
      <c r="H155" s="28"/>
      <c r="I155" s="28">
        <f>I158-I156</f>
        <v>57.31</v>
      </c>
      <c r="J155" s="27"/>
      <c r="K155" s="29">
        <f>D155+I155</f>
        <v>84.31</v>
      </c>
      <c r="L155" s="29">
        <f t="shared" si="92"/>
        <v>68.13920409</v>
      </c>
      <c r="M155" s="29"/>
      <c r="N155" s="27"/>
      <c r="O155" s="27"/>
      <c r="P155" s="27"/>
      <c r="Q155" s="28"/>
    </row>
    <row r="156">
      <c r="A156" s="32"/>
      <c r="B156" s="32"/>
      <c r="C156" s="24" t="s">
        <v>36</v>
      </c>
      <c r="D156" s="56">
        <v>677.0</v>
      </c>
      <c r="E156" s="57">
        <v>165067.0</v>
      </c>
      <c r="F156" s="56">
        <v>410.1</v>
      </c>
      <c r="G156" s="27">
        <v>1.25</v>
      </c>
      <c r="H156" s="28">
        <f>D156*G156</f>
        <v>846.25</v>
      </c>
      <c r="I156" s="28">
        <f>H156-D156</f>
        <v>169.25</v>
      </c>
      <c r="J156" s="27"/>
      <c r="K156" s="29">
        <f>H156</f>
        <v>846.25</v>
      </c>
      <c r="L156" s="29">
        <f t="shared" si="92"/>
        <v>512.6706125</v>
      </c>
      <c r="M156" s="29">
        <f>L168*(E156/100000)</f>
        <v>343.2348745</v>
      </c>
      <c r="N156" s="27">
        <f>K156-M156</f>
        <v>503.0151255</v>
      </c>
      <c r="O156" s="42">
        <v>42.0</v>
      </c>
      <c r="P156" s="46">
        <v>39.25</v>
      </c>
      <c r="Q156" s="28">
        <f>N156*P156</f>
        <v>19743.34368</v>
      </c>
    </row>
    <row r="157">
      <c r="A157" s="32"/>
      <c r="B157" s="32"/>
      <c r="C157" s="24" t="s">
        <v>42</v>
      </c>
      <c r="D157" s="56">
        <v>4.0</v>
      </c>
      <c r="E157" s="56" t="s">
        <v>43</v>
      </c>
      <c r="F157" s="56" t="s">
        <v>43</v>
      </c>
      <c r="G157" s="27"/>
      <c r="H157" s="28"/>
      <c r="I157" s="28"/>
      <c r="J157" s="27"/>
      <c r="K157" s="29">
        <f>D157</f>
        <v>4</v>
      </c>
      <c r="L157" s="29"/>
      <c r="M157" s="29"/>
      <c r="N157" s="27"/>
      <c r="O157" s="27"/>
      <c r="P157" s="27"/>
      <c r="Q157" s="28"/>
    </row>
    <row r="158">
      <c r="A158" s="32"/>
      <c r="B158" s="36"/>
      <c r="C158" s="37" t="s">
        <v>45</v>
      </c>
      <c r="D158" s="58">
        <v>708.0</v>
      </c>
      <c r="E158" s="59">
        <v>288799.0</v>
      </c>
      <c r="F158" s="58">
        <v>245.2</v>
      </c>
      <c r="G158" s="29">
        <v>1.32</v>
      </c>
      <c r="H158" s="28">
        <f>D158*G158</f>
        <v>934.56</v>
      </c>
      <c r="I158" s="28">
        <f>H158-D158</f>
        <v>226.56</v>
      </c>
      <c r="J158" s="27"/>
      <c r="K158" s="29">
        <f>SUM(K155:K157)</f>
        <v>934.56</v>
      </c>
      <c r="L158" s="29">
        <f t="shared" ref="L158:L160" si="93">K158/(E158/100000)</f>
        <v>323.6022285</v>
      </c>
      <c r="M158" s="29"/>
      <c r="N158" s="29"/>
      <c r="O158" s="27"/>
      <c r="P158" s="27"/>
      <c r="Q158" s="28"/>
    </row>
    <row r="159">
      <c r="A159" s="32"/>
      <c r="B159" s="23" t="s">
        <v>46</v>
      </c>
      <c r="C159" s="24" t="s">
        <v>33</v>
      </c>
      <c r="D159" s="56">
        <v>23.0</v>
      </c>
      <c r="E159" s="57">
        <v>58231.0</v>
      </c>
      <c r="F159" s="56">
        <v>39.5</v>
      </c>
      <c r="G159" s="27"/>
      <c r="H159" s="28"/>
      <c r="I159" s="28"/>
      <c r="J159" s="27">
        <f t="shared" ref="J159:J160" si="94">(0.5/48.7)*I155</f>
        <v>0.5883983573</v>
      </c>
      <c r="K159" s="29">
        <f t="shared" ref="K159:K160" si="95">D159-J159</f>
        <v>22.41160164</v>
      </c>
      <c r="L159" s="29">
        <f t="shared" si="93"/>
        <v>38.48740644</v>
      </c>
      <c r="M159" s="29"/>
      <c r="N159" s="27"/>
      <c r="O159" s="27"/>
      <c r="P159" s="27"/>
      <c r="Q159" s="28"/>
    </row>
    <row r="160">
      <c r="A160" s="32"/>
      <c r="B160" s="32"/>
      <c r="C160" s="24" t="s">
        <v>36</v>
      </c>
      <c r="D160" s="57">
        <v>1222.0</v>
      </c>
      <c r="E160" s="57">
        <v>1426432.0</v>
      </c>
      <c r="F160" s="56">
        <v>85.7</v>
      </c>
      <c r="G160" s="27"/>
      <c r="H160" s="28"/>
      <c r="I160" s="28"/>
      <c r="J160" s="27">
        <f t="shared" si="94"/>
        <v>1.737679671</v>
      </c>
      <c r="K160" s="29">
        <f t="shared" si="95"/>
        <v>1220.26232</v>
      </c>
      <c r="L160" s="29">
        <f t="shared" si="93"/>
        <v>85.54647683</v>
      </c>
      <c r="M160" s="29"/>
      <c r="N160" s="27"/>
      <c r="O160" s="27"/>
      <c r="P160" s="27"/>
      <c r="Q160" s="28"/>
    </row>
    <row r="161">
      <c r="A161" s="32"/>
      <c r="B161" s="32"/>
      <c r="C161" s="24" t="s">
        <v>42</v>
      </c>
      <c r="D161" s="56">
        <v>6.0</v>
      </c>
      <c r="E161" s="56" t="s">
        <v>43</v>
      </c>
      <c r="F161" s="56" t="s">
        <v>43</v>
      </c>
      <c r="G161" s="27"/>
      <c r="H161" s="28"/>
      <c r="I161" s="28"/>
      <c r="J161" s="27"/>
      <c r="K161" s="29">
        <f>D161</f>
        <v>6</v>
      </c>
      <c r="L161" s="29"/>
      <c r="M161" s="29"/>
      <c r="N161" s="27"/>
      <c r="O161" s="27"/>
      <c r="P161" s="27"/>
      <c r="Q161" s="28"/>
    </row>
    <row r="162">
      <c r="A162" s="32"/>
      <c r="B162" s="36"/>
      <c r="C162" s="37" t="s">
        <v>45</v>
      </c>
      <c r="D162" s="59">
        <v>1251.0</v>
      </c>
      <c r="E162" s="59">
        <v>1484663.0</v>
      </c>
      <c r="F162" s="58">
        <v>84.3</v>
      </c>
      <c r="G162" s="29"/>
      <c r="H162" s="28"/>
      <c r="I162" s="28"/>
      <c r="J162" s="27"/>
      <c r="K162" s="29">
        <f>SUM(K159:K161)</f>
        <v>1248.673922</v>
      </c>
      <c r="L162" s="29">
        <f t="shared" ref="L162:L164" si="96">K162/(E162/100000)</f>
        <v>84.10487242</v>
      </c>
      <c r="M162" s="29"/>
      <c r="N162" s="29"/>
      <c r="O162" s="27"/>
      <c r="P162" s="27"/>
      <c r="Q162" s="28"/>
    </row>
    <row r="163">
      <c r="A163" s="32"/>
      <c r="B163" s="23" t="s">
        <v>49</v>
      </c>
      <c r="C163" s="24" t="s">
        <v>33</v>
      </c>
      <c r="D163" s="56">
        <v>89.0</v>
      </c>
      <c r="E163" s="57">
        <v>169781.0</v>
      </c>
      <c r="F163" s="56">
        <v>52.4</v>
      </c>
      <c r="G163" s="27"/>
      <c r="H163" s="28"/>
      <c r="I163" s="28"/>
      <c r="J163" s="27">
        <f t="shared" ref="J163:J164" si="97">(3.6/48.7)*I155</f>
        <v>4.236468172</v>
      </c>
      <c r="K163" s="29">
        <f t="shared" ref="K163:K164" si="98">D163-J163</f>
        <v>84.76353183</v>
      </c>
      <c r="L163" s="29">
        <f t="shared" si="96"/>
        <v>49.9252165</v>
      </c>
      <c r="M163" s="29"/>
      <c r="N163" s="27"/>
      <c r="O163" s="27"/>
      <c r="P163" s="27"/>
      <c r="Q163" s="28"/>
    </row>
    <row r="164">
      <c r="A164" s="32"/>
      <c r="B164" s="32"/>
      <c r="C164" s="24" t="s">
        <v>36</v>
      </c>
      <c r="D164" s="57">
        <v>7932.0</v>
      </c>
      <c r="E164" s="57">
        <v>2667325.0</v>
      </c>
      <c r="F164" s="56">
        <v>297.4</v>
      </c>
      <c r="G164" s="27"/>
      <c r="H164" s="28"/>
      <c r="I164" s="28"/>
      <c r="J164" s="27">
        <f t="shared" si="97"/>
        <v>12.51129363</v>
      </c>
      <c r="K164" s="29">
        <f t="shared" si="98"/>
        <v>7919.488706</v>
      </c>
      <c r="L164" s="29">
        <f t="shared" si="96"/>
        <v>296.9075274</v>
      </c>
      <c r="M164" s="29">
        <f>L168*(E164/100000)</f>
        <v>5546.347614</v>
      </c>
      <c r="N164" s="27">
        <f>K164-M164</f>
        <v>2373.141093</v>
      </c>
      <c r="O164" s="42">
        <v>42.0</v>
      </c>
      <c r="P164" s="46">
        <v>39.25</v>
      </c>
      <c r="Q164" s="28">
        <f>N164*P164</f>
        <v>93145.78789</v>
      </c>
    </row>
    <row r="165">
      <c r="A165" s="32"/>
      <c r="B165" s="32"/>
      <c r="C165" s="24" t="s">
        <v>42</v>
      </c>
      <c r="D165" s="56">
        <v>36.0</v>
      </c>
      <c r="E165" s="56" t="s">
        <v>43</v>
      </c>
      <c r="F165" s="56" t="s">
        <v>43</v>
      </c>
      <c r="G165" s="27"/>
      <c r="H165" s="28"/>
      <c r="I165" s="28"/>
      <c r="J165" s="27"/>
      <c r="K165" s="29">
        <f>D165</f>
        <v>36</v>
      </c>
      <c r="L165" s="29"/>
      <c r="M165" s="29"/>
      <c r="N165" s="27"/>
      <c r="O165" s="27"/>
      <c r="P165" s="27"/>
      <c r="Q165" s="28"/>
    </row>
    <row r="166">
      <c r="A166" s="32"/>
      <c r="B166" s="36"/>
      <c r="C166" s="37" t="s">
        <v>45</v>
      </c>
      <c r="D166" s="59">
        <v>8057.0</v>
      </c>
      <c r="E166" s="59">
        <v>2837106.0</v>
      </c>
      <c r="F166" s="58">
        <v>284.0</v>
      </c>
      <c r="G166" s="29"/>
      <c r="H166" s="28"/>
      <c r="I166" s="28"/>
      <c r="J166" s="27"/>
      <c r="K166" s="29">
        <f>SUM(K163:K165)</f>
        <v>8040.252238</v>
      </c>
      <c r="L166" s="29">
        <f t="shared" ref="L166:L168" si="99">K166/(E166/100000)</f>
        <v>283.396258</v>
      </c>
      <c r="M166" s="29"/>
      <c r="N166" s="29"/>
      <c r="O166" s="27"/>
      <c r="P166" s="27"/>
      <c r="Q166" s="28"/>
    </row>
    <row r="167">
      <c r="A167" s="32"/>
      <c r="B167" s="23" t="s">
        <v>39</v>
      </c>
      <c r="C167" s="24" t="s">
        <v>33</v>
      </c>
      <c r="D167" s="57">
        <v>4782.0</v>
      </c>
      <c r="E167" s="57">
        <v>3394540.0</v>
      </c>
      <c r="F167" s="56">
        <v>140.9</v>
      </c>
      <c r="G167" s="27"/>
      <c r="H167" s="28"/>
      <c r="I167" s="28"/>
      <c r="J167" s="27">
        <f t="shared" ref="J167:J168" si="100">(44.6/48.7)*I155</f>
        <v>52.48513347</v>
      </c>
      <c r="K167" s="29">
        <f t="shared" ref="K167:K168" si="101">D167-J167</f>
        <v>4729.514867</v>
      </c>
      <c r="L167" s="29">
        <f t="shared" si="99"/>
        <v>139.3271214</v>
      </c>
      <c r="M167" s="29"/>
      <c r="N167" s="27"/>
      <c r="O167" s="27"/>
      <c r="P167" s="27"/>
      <c r="Q167" s="28"/>
    </row>
    <row r="168">
      <c r="A168" s="32"/>
      <c r="B168" s="32"/>
      <c r="C168" s="24" t="s">
        <v>36</v>
      </c>
      <c r="D168" s="57">
        <v>26862.0</v>
      </c>
      <c r="E168" s="57">
        <v>1.2843812E7</v>
      </c>
      <c r="F168" s="56">
        <v>209.1</v>
      </c>
      <c r="G168" s="27"/>
      <c r="H168" s="28"/>
      <c r="I168" s="28"/>
      <c r="J168" s="27">
        <f t="shared" si="100"/>
        <v>155.0010267</v>
      </c>
      <c r="K168" s="29">
        <f t="shared" si="101"/>
        <v>26706.99897</v>
      </c>
      <c r="L168" s="29">
        <f t="shared" si="99"/>
        <v>207.9367011</v>
      </c>
      <c r="M168" s="29"/>
      <c r="N168" s="27"/>
      <c r="O168" s="27"/>
      <c r="P168" s="27"/>
      <c r="Q168" s="28"/>
    </row>
    <row r="169">
      <c r="A169" s="32"/>
      <c r="B169" s="32"/>
      <c r="C169" s="24" t="s">
        <v>42</v>
      </c>
      <c r="D169" s="56">
        <v>92.0</v>
      </c>
      <c r="E169" s="56" t="s">
        <v>43</v>
      </c>
      <c r="F169" s="56" t="s">
        <v>43</v>
      </c>
      <c r="G169" s="27"/>
      <c r="H169" s="28"/>
      <c r="I169" s="28"/>
      <c r="J169" s="27"/>
      <c r="K169" s="29">
        <f>D169</f>
        <v>92</v>
      </c>
      <c r="L169" s="29"/>
      <c r="M169" s="29"/>
      <c r="N169" s="27"/>
      <c r="O169" s="27"/>
      <c r="P169" s="27"/>
      <c r="Q169" s="28"/>
    </row>
    <row r="170">
      <c r="A170" s="32"/>
      <c r="B170" s="36"/>
      <c r="C170" s="37" t="s">
        <v>45</v>
      </c>
      <c r="D170" s="59">
        <v>31736.0</v>
      </c>
      <c r="E170" s="59">
        <v>1.6238352E7</v>
      </c>
      <c r="F170" s="58">
        <v>195.4</v>
      </c>
      <c r="G170" s="29"/>
      <c r="H170" s="28"/>
      <c r="I170" s="28"/>
      <c r="J170" s="27"/>
      <c r="K170" s="29">
        <f>SUM(K167:K169)</f>
        <v>31528.51384</v>
      </c>
      <c r="L170" s="29">
        <f t="shared" ref="L170:L173" si="102">K170/(E170/100000)</f>
        <v>194.1607981</v>
      </c>
      <c r="M170" s="29"/>
      <c r="N170" s="29"/>
      <c r="O170" s="27"/>
      <c r="P170" s="27"/>
      <c r="Q170" s="28"/>
    </row>
    <row r="171">
      <c r="A171" s="36"/>
      <c r="B171" s="44" t="s">
        <v>45</v>
      </c>
      <c r="C171" s="45"/>
      <c r="D171" s="59">
        <v>41752.0</v>
      </c>
      <c r="E171" s="59">
        <v>2.084892E7</v>
      </c>
      <c r="F171" s="58">
        <v>200.3</v>
      </c>
      <c r="G171" s="29"/>
      <c r="H171" s="28"/>
      <c r="I171" s="28"/>
      <c r="J171" s="27"/>
      <c r="K171" s="29">
        <f>SUM(K170,K166,K162,K158)</f>
        <v>41752</v>
      </c>
      <c r="L171" s="29">
        <f t="shared" si="102"/>
        <v>200.2597736</v>
      </c>
      <c r="M171" s="29"/>
      <c r="N171" s="29"/>
      <c r="O171" s="27"/>
      <c r="P171" s="27"/>
      <c r="Q171" s="28"/>
    </row>
    <row r="172">
      <c r="A172" s="23" t="s">
        <v>72</v>
      </c>
      <c r="B172" s="23" t="s">
        <v>32</v>
      </c>
      <c r="C172" s="24" t="s">
        <v>33</v>
      </c>
      <c r="D172" s="56">
        <v>48.0</v>
      </c>
      <c r="E172" s="57">
        <v>105672.0</v>
      </c>
      <c r="F172" s="56">
        <v>45.4</v>
      </c>
      <c r="G172" s="27"/>
      <c r="H172" s="28"/>
      <c r="I172" s="28">
        <f>I175-I173</f>
        <v>120.78</v>
      </c>
      <c r="J172" s="27"/>
      <c r="K172" s="29">
        <f>D172+I172</f>
        <v>168.78</v>
      </c>
      <c r="L172" s="29">
        <f t="shared" si="102"/>
        <v>159.720645</v>
      </c>
      <c r="M172" s="29"/>
      <c r="N172" s="27"/>
      <c r="O172" s="27"/>
      <c r="P172" s="27"/>
      <c r="Q172" s="28"/>
    </row>
    <row r="173">
      <c r="A173" s="32"/>
      <c r="B173" s="32"/>
      <c r="C173" s="24" t="s">
        <v>36</v>
      </c>
      <c r="D173" s="56">
        <v>953.0</v>
      </c>
      <c r="E173" s="57">
        <v>171000.0</v>
      </c>
      <c r="F173" s="56">
        <v>557.3</v>
      </c>
      <c r="G173" s="27">
        <v>1.42</v>
      </c>
      <c r="H173" s="28">
        <f>D173*G173</f>
        <v>1353.26</v>
      </c>
      <c r="I173" s="28">
        <f>H173-D173</f>
        <v>400.26</v>
      </c>
      <c r="J173" s="27"/>
      <c r="K173" s="29">
        <f>H173</f>
        <v>1353.26</v>
      </c>
      <c r="L173" s="29">
        <f t="shared" si="102"/>
        <v>791.380117</v>
      </c>
      <c r="M173" s="29">
        <f>L185*(E172/100000)</f>
        <v>338.3108671</v>
      </c>
      <c r="N173" s="27">
        <f>K173-M173</f>
        <v>1014.949133</v>
      </c>
      <c r="O173" s="42">
        <v>47.0</v>
      </c>
      <c r="P173" s="46">
        <v>34.65</v>
      </c>
      <c r="Q173" s="28">
        <f>N173*P173</f>
        <v>35167.98745</v>
      </c>
    </row>
    <row r="174">
      <c r="A174" s="32"/>
      <c r="B174" s="32"/>
      <c r="C174" s="24" t="s">
        <v>42</v>
      </c>
      <c r="D174" s="56">
        <v>1.0</v>
      </c>
      <c r="E174" s="56" t="s">
        <v>43</v>
      </c>
      <c r="F174" s="56" t="s">
        <v>43</v>
      </c>
      <c r="G174" s="27"/>
      <c r="H174" s="28"/>
      <c r="I174" s="28"/>
      <c r="J174" s="27"/>
      <c r="K174" s="29">
        <f>D174</f>
        <v>1</v>
      </c>
      <c r="L174" s="29"/>
      <c r="M174" s="29"/>
      <c r="N174" s="27"/>
      <c r="O174" s="27"/>
      <c r="P174" s="27"/>
      <c r="Q174" s="28"/>
    </row>
    <row r="175">
      <c r="A175" s="32"/>
      <c r="B175" s="36"/>
      <c r="C175" s="37" t="s">
        <v>45</v>
      </c>
      <c r="D175" s="59">
        <v>1002.0</v>
      </c>
      <c r="E175" s="59">
        <v>276672.0</v>
      </c>
      <c r="F175" s="58">
        <v>362.2</v>
      </c>
      <c r="G175" s="29">
        <v>1.52</v>
      </c>
      <c r="H175" s="28">
        <f>D175*G175</f>
        <v>1523.04</v>
      </c>
      <c r="I175" s="28">
        <f>H175-D175</f>
        <v>521.04</v>
      </c>
      <c r="J175" s="27"/>
      <c r="K175" s="29">
        <f>SUM(K172:K174)</f>
        <v>1523.04</v>
      </c>
      <c r="L175" s="29">
        <f t="shared" ref="L175:L177" si="103">K175/(E175/100000)</f>
        <v>550.4857738</v>
      </c>
      <c r="M175" s="29"/>
      <c r="N175" s="29"/>
      <c r="O175" s="27"/>
      <c r="P175" s="27"/>
      <c r="Q175" s="28"/>
    </row>
    <row r="176">
      <c r="A176" s="32"/>
      <c r="B176" s="23" t="s">
        <v>46</v>
      </c>
      <c r="C176" s="24" t="s">
        <v>33</v>
      </c>
      <c r="D176" s="56">
        <v>44.0</v>
      </c>
      <c r="E176" s="57">
        <v>48547.0</v>
      </c>
      <c r="F176" s="56">
        <v>90.6</v>
      </c>
      <c r="G176" s="27"/>
      <c r="H176" s="28"/>
      <c r="I176" s="28"/>
      <c r="J176" s="27">
        <f t="shared" ref="J176:J177" si="104">(0.5/48.7)*I172</f>
        <v>1.240041068</v>
      </c>
      <c r="K176" s="29">
        <f t="shared" ref="K176:K177" si="105">D176-J176</f>
        <v>42.75995893</v>
      </c>
      <c r="L176" s="29">
        <f t="shared" si="103"/>
        <v>88.07950838</v>
      </c>
      <c r="M176" s="29"/>
      <c r="N176" s="27"/>
      <c r="O176" s="27"/>
      <c r="P176" s="27"/>
      <c r="Q176" s="28"/>
    </row>
    <row r="177">
      <c r="A177" s="32"/>
      <c r="B177" s="32"/>
      <c r="C177" s="24" t="s">
        <v>36</v>
      </c>
      <c r="D177" s="57">
        <v>1722.0</v>
      </c>
      <c r="E177" s="57">
        <v>1233384.0</v>
      </c>
      <c r="F177" s="56">
        <v>139.6</v>
      </c>
      <c r="G177" s="27"/>
      <c r="H177" s="28"/>
      <c r="I177" s="28"/>
      <c r="J177" s="27">
        <f t="shared" si="104"/>
        <v>4.109445585</v>
      </c>
      <c r="K177" s="29">
        <f t="shared" si="105"/>
        <v>1717.890554</v>
      </c>
      <c r="L177" s="29">
        <f t="shared" si="103"/>
        <v>139.2827014</v>
      </c>
      <c r="M177" s="29"/>
      <c r="N177" s="27"/>
      <c r="O177" s="27"/>
      <c r="P177" s="27"/>
      <c r="Q177" s="28"/>
    </row>
    <row r="178">
      <c r="A178" s="32"/>
      <c r="B178" s="32"/>
      <c r="C178" s="24" t="s">
        <v>42</v>
      </c>
      <c r="D178" s="56">
        <v>7.0</v>
      </c>
      <c r="E178" s="56" t="s">
        <v>43</v>
      </c>
      <c r="F178" s="56" t="s">
        <v>43</v>
      </c>
      <c r="G178" s="27"/>
      <c r="H178" s="28"/>
      <c r="I178" s="28"/>
      <c r="J178" s="27"/>
      <c r="K178" s="29">
        <f>D178</f>
        <v>7</v>
      </c>
      <c r="L178" s="29"/>
      <c r="M178" s="29"/>
      <c r="N178" s="27"/>
      <c r="O178" s="27"/>
      <c r="P178" s="27"/>
      <c r="Q178" s="28"/>
    </row>
    <row r="179">
      <c r="A179" s="32"/>
      <c r="B179" s="36"/>
      <c r="C179" s="37" t="s">
        <v>45</v>
      </c>
      <c r="D179" s="59">
        <v>1773.0</v>
      </c>
      <c r="E179" s="59">
        <v>1281931.0</v>
      </c>
      <c r="F179" s="58">
        <v>138.3</v>
      </c>
      <c r="G179" s="29"/>
      <c r="H179" s="28"/>
      <c r="I179" s="28"/>
      <c r="J179" s="27"/>
      <c r="K179" s="29">
        <f>SUM(K176:K178)</f>
        <v>1767.650513</v>
      </c>
      <c r="L179" s="29">
        <f t="shared" ref="L179:L181" si="106">K179/(E179/100000)</f>
        <v>137.8896769</v>
      </c>
      <c r="M179" s="29"/>
      <c r="N179" s="29"/>
      <c r="O179" s="27"/>
      <c r="P179" s="27"/>
      <c r="Q179" s="28"/>
    </row>
    <row r="180">
      <c r="A180" s="32"/>
      <c r="B180" s="23" t="s">
        <v>49</v>
      </c>
      <c r="C180" s="24" t="s">
        <v>33</v>
      </c>
      <c r="D180" s="56">
        <v>81.0</v>
      </c>
      <c r="E180" s="57">
        <v>150880.0</v>
      </c>
      <c r="F180" s="56">
        <v>53.7</v>
      </c>
      <c r="G180" s="27"/>
      <c r="H180" s="28"/>
      <c r="I180" s="28"/>
      <c r="J180" s="27">
        <f t="shared" ref="J180:J181" si="107">(3.6/48.7)*I172</f>
        <v>8.928295688</v>
      </c>
      <c r="K180" s="29">
        <f t="shared" ref="K180:K181" si="108">D180-J180</f>
        <v>72.07170431</v>
      </c>
      <c r="L180" s="29">
        <f t="shared" si="106"/>
        <v>47.76756648</v>
      </c>
      <c r="M180" s="29"/>
      <c r="N180" s="27"/>
      <c r="O180" s="27"/>
      <c r="P180" s="27"/>
      <c r="Q180" s="28"/>
    </row>
    <row r="181">
      <c r="A181" s="32"/>
      <c r="B181" s="32"/>
      <c r="C181" s="24" t="s">
        <v>36</v>
      </c>
      <c r="D181" s="57">
        <v>12316.0</v>
      </c>
      <c r="E181" s="57">
        <v>2697886.0</v>
      </c>
      <c r="F181" s="56">
        <v>456.5</v>
      </c>
      <c r="G181" s="27"/>
      <c r="H181" s="28"/>
      <c r="I181" s="28"/>
      <c r="J181" s="27">
        <f t="shared" si="107"/>
        <v>29.58800821</v>
      </c>
      <c r="K181" s="29">
        <f t="shared" si="108"/>
        <v>12286.41199</v>
      </c>
      <c r="L181" s="29">
        <f t="shared" si="106"/>
        <v>455.4088643</v>
      </c>
      <c r="M181" s="29">
        <f>L185*(E181/100000)</f>
        <v>8637.332047</v>
      </c>
      <c r="N181" s="27">
        <f>K181-M181</f>
        <v>3649.079945</v>
      </c>
      <c r="O181" s="42">
        <v>47.0</v>
      </c>
      <c r="P181" s="46">
        <v>34.65</v>
      </c>
      <c r="Q181" s="28">
        <f>N181*P181</f>
        <v>126440.6201</v>
      </c>
    </row>
    <row r="182">
      <c r="A182" s="32"/>
      <c r="B182" s="32"/>
      <c r="C182" s="24" t="s">
        <v>42</v>
      </c>
      <c r="D182" s="56">
        <v>62.0</v>
      </c>
      <c r="E182" s="56" t="s">
        <v>43</v>
      </c>
      <c r="F182" s="56" t="s">
        <v>43</v>
      </c>
      <c r="G182" s="27"/>
      <c r="H182" s="28"/>
      <c r="I182" s="28"/>
      <c r="J182" s="27"/>
      <c r="K182" s="29">
        <f>D182</f>
        <v>62</v>
      </c>
      <c r="L182" s="29"/>
      <c r="M182" s="29"/>
      <c r="N182" s="27"/>
      <c r="O182" s="27"/>
      <c r="P182" s="27"/>
      <c r="Q182" s="28"/>
    </row>
    <row r="183">
      <c r="A183" s="32"/>
      <c r="B183" s="36"/>
      <c r="C183" s="37" t="s">
        <v>45</v>
      </c>
      <c r="D183" s="59">
        <v>12459.0</v>
      </c>
      <c r="E183" s="59">
        <v>2848766.0</v>
      </c>
      <c r="F183" s="58">
        <v>437.3</v>
      </c>
      <c r="G183" s="29"/>
      <c r="H183" s="28"/>
      <c r="I183" s="28"/>
      <c r="J183" s="27"/>
      <c r="K183" s="29">
        <f>SUM(K180:K182)</f>
        <v>12420.4837</v>
      </c>
      <c r="L183" s="29">
        <f t="shared" ref="L183:L185" si="109">K183/(E183/100000)</f>
        <v>435.9952238</v>
      </c>
      <c r="M183" s="29"/>
      <c r="N183" s="29"/>
      <c r="O183" s="27"/>
      <c r="P183" s="27"/>
      <c r="Q183" s="28"/>
    </row>
    <row r="184">
      <c r="A184" s="32"/>
      <c r="B184" s="23" t="s">
        <v>39</v>
      </c>
      <c r="C184" s="24" t="s">
        <v>33</v>
      </c>
      <c r="D184" s="57">
        <v>6813.0</v>
      </c>
      <c r="E184" s="57">
        <v>2979859.0</v>
      </c>
      <c r="F184" s="56">
        <v>228.6</v>
      </c>
      <c r="G184" s="27"/>
      <c r="H184" s="28"/>
      <c r="I184" s="28"/>
      <c r="J184" s="27">
        <f t="shared" ref="J184:J185" si="110">(44.6/48.7)*I172</f>
        <v>110.6116632</v>
      </c>
      <c r="K184" s="29">
        <f t="shared" ref="K184:K185" si="111">D184-J184</f>
        <v>6702.388337</v>
      </c>
      <c r="L184" s="29">
        <f t="shared" si="109"/>
        <v>224.9230026</v>
      </c>
      <c r="M184" s="29"/>
      <c r="N184" s="27"/>
      <c r="O184" s="27"/>
      <c r="P184" s="27"/>
      <c r="Q184" s="28"/>
    </row>
    <row r="185">
      <c r="A185" s="32"/>
      <c r="B185" s="32"/>
      <c r="C185" s="24" t="s">
        <v>36</v>
      </c>
      <c r="D185" s="57">
        <v>44615.0</v>
      </c>
      <c r="E185" s="57">
        <v>1.3821078E7</v>
      </c>
      <c r="F185" s="56">
        <v>322.8</v>
      </c>
      <c r="G185" s="27"/>
      <c r="H185" s="28"/>
      <c r="I185" s="28"/>
      <c r="J185" s="27">
        <f t="shared" si="110"/>
        <v>366.5625462</v>
      </c>
      <c r="K185" s="29">
        <f t="shared" si="111"/>
        <v>44248.43745</v>
      </c>
      <c r="L185" s="29">
        <f t="shared" si="109"/>
        <v>320.151854</v>
      </c>
      <c r="M185" s="29"/>
      <c r="N185" s="27"/>
      <c r="O185" s="27"/>
      <c r="P185" s="27"/>
      <c r="Q185" s="28"/>
    </row>
    <row r="186">
      <c r="A186" s="32"/>
      <c r="B186" s="32"/>
      <c r="C186" s="24" t="s">
        <v>42</v>
      </c>
      <c r="D186" s="56">
        <v>171.0</v>
      </c>
      <c r="E186" s="56" t="s">
        <v>43</v>
      </c>
      <c r="F186" s="56" t="s">
        <v>43</v>
      </c>
      <c r="G186" s="27"/>
      <c r="H186" s="28"/>
      <c r="I186" s="28"/>
      <c r="J186" s="27"/>
      <c r="K186" s="29">
        <f>D186</f>
        <v>171</v>
      </c>
      <c r="L186" s="29"/>
      <c r="M186" s="29"/>
      <c r="N186" s="27"/>
      <c r="O186" s="27"/>
      <c r="P186" s="27"/>
      <c r="Q186" s="28"/>
    </row>
    <row r="187">
      <c r="A187" s="32"/>
      <c r="B187" s="36"/>
      <c r="C187" s="37" t="s">
        <v>45</v>
      </c>
      <c r="D187" s="59">
        <v>51599.0</v>
      </c>
      <c r="E187" s="59">
        <v>1.6800937E7</v>
      </c>
      <c r="F187" s="58">
        <v>307.1</v>
      </c>
      <c r="G187" s="29"/>
      <c r="H187" s="28"/>
      <c r="I187" s="28"/>
      <c r="J187" s="27"/>
      <c r="K187" s="29">
        <f>SUM(K184:K186)</f>
        <v>51121.82579</v>
      </c>
      <c r="L187" s="29">
        <f t="shared" ref="L187:L190" si="112">K187/(E187/100000)</f>
        <v>304.2796113</v>
      </c>
      <c r="M187" s="29"/>
      <c r="N187" s="29"/>
      <c r="O187" s="27"/>
      <c r="P187" s="27"/>
      <c r="Q187" s="28"/>
    </row>
    <row r="188">
      <c r="A188" s="36"/>
      <c r="B188" s="44" t="s">
        <v>45</v>
      </c>
      <c r="C188" s="45"/>
      <c r="D188" s="59">
        <v>66833.0</v>
      </c>
      <c r="E188" s="59">
        <v>2.1208306E7</v>
      </c>
      <c r="F188" s="58">
        <v>315.1</v>
      </c>
      <c r="G188" s="29"/>
      <c r="H188" s="28"/>
      <c r="I188" s="28"/>
      <c r="J188" s="27"/>
      <c r="K188" s="29">
        <f>SUM(K187,K183,K179,K175)</f>
        <v>66833</v>
      </c>
      <c r="L188" s="29">
        <f t="shared" si="112"/>
        <v>315.1265358</v>
      </c>
      <c r="M188" s="29"/>
      <c r="N188" s="29"/>
      <c r="O188" s="27"/>
      <c r="P188" s="27"/>
      <c r="Q188" s="28"/>
    </row>
    <row r="189">
      <c r="A189" s="23" t="s">
        <v>73</v>
      </c>
      <c r="B189" s="23" t="s">
        <v>32</v>
      </c>
      <c r="C189" s="24" t="s">
        <v>33</v>
      </c>
      <c r="D189" s="56">
        <v>49.0</v>
      </c>
      <c r="E189" s="57">
        <v>89374.0</v>
      </c>
      <c r="F189" s="56">
        <v>54.8</v>
      </c>
      <c r="G189" s="27"/>
      <c r="H189" s="28"/>
      <c r="I189" s="28">
        <f>I192-I190</f>
        <v>152.06</v>
      </c>
      <c r="J189" s="27"/>
      <c r="K189" s="29">
        <f>D189+I189</f>
        <v>201.06</v>
      </c>
      <c r="L189" s="29">
        <f t="shared" si="112"/>
        <v>224.9647549</v>
      </c>
      <c r="M189" s="29"/>
      <c r="N189" s="27"/>
      <c r="O189" s="27"/>
      <c r="P189" s="27"/>
      <c r="Q189" s="28"/>
    </row>
    <row r="190">
      <c r="A190" s="32"/>
      <c r="B190" s="32"/>
      <c r="C190" s="24" t="s">
        <v>36</v>
      </c>
      <c r="D190" s="57">
        <v>1245.0</v>
      </c>
      <c r="E190" s="57">
        <v>181989.0</v>
      </c>
      <c r="F190" s="56">
        <v>684.1</v>
      </c>
      <c r="G190" s="27">
        <v>1.42</v>
      </c>
      <c r="H190" s="28">
        <f>D190*G190</f>
        <v>1767.9</v>
      </c>
      <c r="I190" s="28">
        <f>H190-D190</f>
        <v>522.9</v>
      </c>
      <c r="J190" s="27"/>
      <c r="K190" s="29">
        <f>H190</f>
        <v>1767.9</v>
      </c>
      <c r="L190" s="29">
        <f t="shared" si="112"/>
        <v>971.4323393</v>
      </c>
      <c r="M190" s="29">
        <f>L202*(E190/100000)</f>
        <v>898.9471429</v>
      </c>
      <c r="N190" s="27">
        <f>K190-M190</f>
        <v>868.9528571</v>
      </c>
      <c r="O190" s="42">
        <v>52.0</v>
      </c>
      <c r="P190" s="46">
        <v>30.25</v>
      </c>
      <c r="Q190" s="28">
        <f>N190*P190</f>
        <v>26285.82393</v>
      </c>
    </row>
    <row r="191">
      <c r="A191" s="32"/>
      <c r="B191" s="32"/>
      <c r="C191" s="24" t="s">
        <v>42</v>
      </c>
      <c r="D191" s="56">
        <v>4.0</v>
      </c>
      <c r="E191" s="56" t="s">
        <v>43</v>
      </c>
      <c r="F191" s="56" t="s">
        <v>43</v>
      </c>
      <c r="G191" s="27"/>
      <c r="H191" s="28"/>
      <c r="I191" s="28"/>
      <c r="J191" s="27"/>
      <c r="K191" s="29">
        <f>D191</f>
        <v>4</v>
      </c>
      <c r="L191" s="29"/>
      <c r="M191" s="29"/>
      <c r="N191" s="27"/>
      <c r="O191" s="27"/>
      <c r="P191" s="27"/>
      <c r="Q191" s="28"/>
    </row>
    <row r="192">
      <c r="A192" s="32"/>
      <c r="B192" s="36"/>
      <c r="C192" s="37" t="s">
        <v>45</v>
      </c>
      <c r="D192" s="59">
        <v>1298.0</v>
      </c>
      <c r="E192" s="59">
        <v>271363.0</v>
      </c>
      <c r="F192" s="58">
        <v>478.3</v>
      </c>
      <c r="G192" s="29">
        <v>1.52</v>
      </c>
      <c r="H192" s="28">
        <f>D192*G192</f>
        <v>1972.96</v>
      </c>
      <c r="I192" s="28">
        <f>H192-D192</f>
        <v>674.96</v>
      </c>
      <c r="J192" s="27"/>
      <c r="K192" s="29">
        <f>SUM(K189:K191)</f>
        <v>1972.96</v>
      </c>
      <c r="L192" s="29">
        <f t="shared" ref="L192:L194" si="113">K192/(E192/100000)</f>
        <v>727.0556413</v>
      </c>
      <c r="M192" s="29"/>
      <c r="N192" s="29"/>
      <c r="O192" s="27"/>
      <c r="P192" s="27"/>
      <c r="Q192" s="28"/>
    </row>
    <row r="193">
      <c r="A193" s="32"/>
      <c r="B193" s="23" t="s">
        <v>46</v>
      </c>
      <c r="C193" s="24" t="s">
        <v>33</v>
      </c>
      <c r="D193" s="56">
        <v>47.0</v>
      </c>
      <c r="E193" s="57">
        <v>40994.0</v>
      </c>
      <c r="F193" s="56">
        <v>114.7</v>
      </c>
      <c r="G193" s="27"/>
      <c r="H193" s="28"/>
      <c r="I193" s="28"/>
      <c r="J193" s="27">
        <f t="shared" ref="J193:J194" si="114">(0.5/48.7)*I189</f>
        <v>1.561190965</v>
      </c>
      <c r="K193" s="29">
        <f t="shared" ref="K193:K194" si="115">D193-J193</f>
        <v>45.43880903</v>
      </c>
      <c r="L193" s="29">
        <f t="shared" si="113"/>
        <v>110.8425844</v>
      </c>
      <c r="M193" s="29"/>
      <c r="N193" s="27"/>
      <c r="O193" s="27"/>
      <c r="P193" s="27"/>
      <c r="Q193" s="28"/>
    </row>
    <row r="194">
      <c r="A194" s="32"/>
      <c r="B194" s="32"/>
      <c r="C194" s="24" t="s">
        <v>36</v>
      </c>
      <c r="D194" s="57">
        <v>2395.0</v>
      </c>
      <c r="E194" s="57">
        <v>1144048.0</v>
      </c>
      <c r="F194" s="56">
        <v>209.3</v>
      </c>
      <c r="G194" s="27"/>
      <c r="H194" s="28"/>
      <c r="I194" s="28"/>
      <c r="J194" s="27">
        <f t="shared" si="114"/>
        <v>5.368583162</v>
      </c>
      <c r="K194" s="29">
        <f t="shared" si="115"/>
        <v>2389.631417</v>
      </c>
      <c r="L194" s="29">
        <f t="shared" si="113"/>
        <v>208.8751011</v>
      </c>
      <c r="M194" s="29"/>
      <c r="N194" s="27"/>
      <c r="O194" s="27"/>
      <c r="P194" s="27"/>
      <c r="Q194" s="28"/>
    </row>
    <row r="195">
      <c r="A195" s="32"/>
      <c r="B195" s="32"/>
      <c r="C195" s="24" t="s">
        <v>42</v>
      </c>
      <c r="D195" s="56">
        <v>12.0</v>
      </c>
      <c r="E195" s="56" t="s">
        <v>43</v>
      </c>
      <c r="F195" s="56" t="s">
        <v>43</v>
      </c>
      <c r="G195" s="27"/>
      <c r="H195" s="28"/>
      <c r="I195" s="28"/>
      <c r="J195" s="27"/>
      <c r="K195" s="29">
        <f>D195</f>
        <v>12</v>
      </c>
      <c r="L195" s="29"/>
      <c r="M195" s="29"/>
      <c r="N195" s="27"/>
      <c r="O195" s="27"/>
      <c r="P195" s="27"/>
      <c r="Q195" s="28"/>
    </row>
    <row r="196">
      <c r="A196" s="32"/>
      <c r="B196" s="36"/>
      <c r="C196" s="37" t="s">
        <v>45</v>
      </c>
      <c r="D196" s="59">
        <v>2454.0</v>
      </c>
      <c r="E196" s="59">
        <v>1185042.0</v>
      </c>
      <c r="F196" s="58">
        <v>207.1</v>
      </c>
      <c r="G196" s="29"/>
      <c r="H196" s="28"/>
      <c r="I196" s="28"/>
      <c r="J196" s="27"/>
      <c r="K196" s="29">
        <f>SUM(K193:K195)</f>
        <v>2447.070226</v>
      </c>
      <c r="L196" s="29">
        <f t="shared" ref="L196:L198" si="116">K196/(E196/100000)</f>
        <v>206.4964977</v>
      </c>
      <c r="M196" s="29"/>
      <c r="N196" s="29"/>
      <c r="O196" s="27"/>
      <c r="P196" s="27"/>
      <c r="Q196" s="28"/>
    </row>
    <row r="197">
      <c r="A197" s="32"/>
      <c r="B197" s="23" t="s">
        <v>49</v>
      </c>
      <c r="C197" s="24" t="s">
        <v>33</v>
      </c>
      <c r="D197" s="56">
        <v>95.0</v>
      </c>
      <c r="E197" s="57">
        <v>127923.0</v>
      </c>
      <c r="F197" s="56">
        <v>74.3</v>
      </c>
      <c r="G197" s="27"/>
      <c r="H197" s="28"/>
      <c r="I197" s="28"/>
      <c r="J197" s="27">
        <f t="shared" ref="J197:J198" si="117">(3.6/48.7)*I189</f>
        <v>11.24057495</v>
      </c>
      <c r="K197" s="29">
        <f t="shared" ref="K197:K198" si="118">D197-J197</f>
        <v>83.75942505</v>
      </c>
      <c r="L197" s="29">
        <f t="shared" si="116"/>
        <v>65.47643899</v>
      </c>
      <c r="M197" s="29"/>
      <c r="N197" s="27"/>
      <c r="O197" s="27"/>
      <c r="P197" s="27"/>
      <c r="Q197" s="28"/>
    </row>
    <row r="198">
      <c r="A198" s="32"/>
      <c r="B198" s="32"/>
      <c r="C198" s="24" t="s">
        <v>36</v>
      </c>
      <c r="D198" s="57">
        <v>19444.0</v>
      </c>
      <c r="E198" s="57">
        <v>2759668.0</v>
      </c>
      <c r="F198" s="56">
        <v>704.6</v>
      </c>
      <c r="G198" s="27"/>
      <c r="H198" s="28"/>
      <c r="I198" s="28"/>
      <c r="J198" s="27">
        <f t="shared" si="117"/>
        <v>38.65379877</v>
      </c>
      <c r="K198" s="29">
        <f t="shared" si="118"/>
        <v>19405.3462</v>
      </c>
      <c r="L198" s="29">
        <f t="shared" si="116"/>
        <v>703.1768387</v>
      </c>
      <c r="M198" s="29">
        <f>L202*(E198/100000)</f>
        <v>13631.56929</v>
      </c>
      <c r="N198" s="27">
        <f>K198-M198</f>
        <v>5773.776908</v>
      </c>
      <c r="O198" s="42">
        <v>52.0</v>
      </c>
      <c r="P198" s="46">
        <v>30.25</v>
      </c>
      <c r="Q198" s="28">
        <f>N198*P198</f>
        <v>174656.7515</v>
      </c>
    </row>
    <row r="199">
      <c r="A199" s="32"/>
      <c r="B199" s="32"/>
      <c r="C199" s="24" t="s">
        <v>42</v>
      </c>
      <c r="D199" s="56">
        <v>113.0</v>
      </c>
      <c r="E199" s="56" t="s">
        <v>43</v>
      </c>
      <c r="F199" s="56" t="s">
        <v>43</v>
      </c>
      <c r="G199" s="27"/>
      <c r="H199" s="28"/>
      <c r="I199" s="28"/>
      <c r="J199" s="27"/>
      <c r="K199" s="29">
        <f>D199</f>
        <v>113</v>
      </c>
      <c r="L199" s="29"/>
      <c r="M199" s="29"/>
      <c r="N199" s="27"/>
      <c r="O199" s="27"/>
      <c r="P199" s="27"/>
      <c r="Q199" s="28"/>
    </row>
    <row r="200">
      <c r="A200" s="32"/>
      <c r="B200" s="36"/>
      <c r="C200" s="37" t="s">
        <v>45</v>
      </c>
      <c r="D200" s="59">
        <v>19652.0</v>
      </c>
      <c r="E200" s="59">
        <v>2887591.0</v>
      </c>
      <c r="F200" s="58">
        <v>680.6</v>
      </c>
      <c r="G200" s="29"/>
      <c r="H200" s="28"/>
      <c r="I200" s="28"/>
      <c r="J200" s="27"/>
      <c r="K200" s="29">
        <f>SUM(K197:K199)</f>
        <v>19602.10563</v>
      </c>
      <c r="L200" s="29">
        <f t="shared" ref="L200:L202" si="119">K200/(E200/100000)</f>
        <v>678.8394072</v>
      </c>
      <c r="M200" s="29"/>
      <c r="N200" s="29"/>
      <c r="O200" s="27"/>
      <c r="P200" s="27"/>
      <c r="Q200" s="28"/>
    </row>
    <row r="201">
      <c r="A201" s="32"/>
      <c r="B201" s="23" t="s">
        <v>39</v>
      </c>
      <c r="C201" s="24" t="s">
        <v>33</v>
      </c>
      <c r="D201" s="57">
        <v>9217.0</v>
      </c>
      <c r="E201" s="57">
        <v>2538330.0</v>
      </c>
      <c r="F201" s="56">
        <v>363.1</v>
      </c>
      <c r="G201" s="27"/>
      <c r="H201" s="28"/>
      <c r="I201" s="28"/>
      <c r="J201" s="27">
        <f t="shared" ref="J201:J202" si="120">(44.6/48.7)*I189</f>
        <v>139.2582341</v>
      </c>
      <c r="K201" s="29">
        <f t="shared" ref="K201:K202" si="121">D201-J201</f>
        <v>9077.741766</v>
      </c>
      <c r="L201" s="29">
        <f t="shared" si="119"/>
        <v>357.6265405</v>
      </c>
      <c r="M201" s="29"/>
      <c r="N201" s="27"/>
      <c r="O201" s="27"/>
      <c r="P201" s="27"/>
      <c r="Q201" s="28"/>
    </row>
    <row r="202">
      <c r="A202" s="32"/>
      <c r="B202" s="32"/>
      <c r="C202" s="24" t="s">
        <v>36</v>
      </c>
      <c r="D202" s="57">
        <v>77916.0</v>
      </c>
      <c r="E202" s="57">
        <v>1.56769E7</v>
      </c>
      <c r="F202" s="56">
        <v>497.0</v>
      </c>
      <c r="G202" s="27"/>
      <c r="H202" s="28"/>
      <c r="I202" s="28"/>
      <c r="J202" s="27">
        <f t="shared" si="120"/>
        <v>478.8776181</v>
      </c>
      <c r="K202" s="29">
        <f t="shared" si="121"/>
        <v>77437.12238</v>
      </c>
      <c r="L202" s="29">
        <f t="shared" si="119"/>
        <v>493.9568562</v>
      </c>
      <c r="M202" s="29"/>
      <c r="N202" s="27"/>
      <c r="O202" s="27"/>
      <c r="P202" s="27"/>
      <c r="Q202" s="28"/>
    </row>
    <row r="203">
      <c r="A203" s="32"/>
      <c r="B203" s="32"/>
      <c r="C203" s="24" t="s">
        <v>42</v>
      </c>
      <c r="D203" s="56">
        <v>354.0</v>
      </c>
      <c r="E203" s="56" t="s">
        <v>43</v>
      </c>
      <c r="F203" s="56" t="s">
        <v>43</v>
      </c>
      <c r="G203" s="27"/>
      <c r="H203" s="28"/>
      <c r="I203" s="28"/>
      <c r="J203" s="27"/>
      <c r="K203" s="29">
        <f>D203</f>
        <v>354</v>
      </c>
      <c r="L203" s="29"/>
      <c r="M203" s="29"/>
      <c r="N203" s="27"/>
      <c r="O203" s="27"/>
      <c r="P203" s="27"/>
      <c r="Q203" s="28"/>
    </row>
    <row r="204">
      <c r="A204" s="32"/>
      <c r="B204" s="36"/>
      <c r="C204" s="37" t="s">
        <v>45</v>
      </c>
      <c r="D204" s="59">
        <v>87487.0</v>
      </c>
      <c r="E204" s="59">
        <v>1.821523E7</v>
      </c>
      <c r="F204" s="58">
        <v>480.3</v>
      </c>
      <c r="G204" s="29"/>
      <c r="H204" s="28"/>
      <c r="I204" s="28"/>
      <c r="J204" s="27"/>
      <c r="K204" s="29">
        <f>SUM(K201:K203)</f>
        <v>86868.86415</v>
      </c>
      <c r="L204" s="29">
        <f t="shared" ref="L204:L207" si="122">K204/(E204/100000)</f>
        <v>476.9023732</v>
      </c>
      <c r="M204" s="29"/>
      <c r="N204" s="29"/>
      <c r="O204" s="27"/>
      <c r="P204" s="27"/>
      <c r="Q204" s="28"/>
    </row>
    <row r="205">
      <c r="A205" s="36"/>
      <c r="B205" s="44" t="s">
        <v>45</v>
      </c>
      <c r="C205" s="45"/>
      <c r="D205" s="59">
        <v>110891.0</v>
      </c>
      <c r="E205" s="59">
        <v>2.2559226E7</v>
      </c>
      <c r="F205" s="58">
        <v>491.6</v>
      </c>
      <c r="G205" s="29"/>
      <c r="H205" s="28"/>
      <c r="I205" s="28"/>
      <c r="J205" s="27"/>
      <c r="K205" s="29">
        <f>SUM(K204,K200,K196,K192)</f>
        <v>110891</v>
      </c>
      <c r="L205" s="29">
        <f t="shared" si="122"/>
        <v>491.5549851</v>
      </c>
      <c r="M205" s="29"/>
      <c r="N205" s="29"/>
      <c r="O205" s="27"/>
      <c r="P205" s="27"/>
      <c r="Q205" s="28"/>
    </row>
    <row r="206">
      <c r="A206" s="23" t="s">
        <v>74</v>
      </c>
      <c r="B206" s="23" t="s">
        <v>32</v>
      </c>
      <c r="C206" s="24" t="s">
        <v>33</v>
      </c>
      <c r="D206" s="56">
        <v>87.0</v>
      </c>
      <c r="E206" s="57">
        <v>67447.0</v>
      </c>
      <c r="F206" s="56">
        <v>129.0</v>
      </c>
      <c r="G206" s="27"/>
      <c r="H206" s="28"/>
      <c r="I206" s="28">
        <f>I209-I207</f>
        <v>179.08</v>
      </c>
      <c r="J206" s="27"/>
      <c r="K206" s="29">
        <f>D206+I206</f>
        <v>266.08</v>
      </c>
      <c r="L206" s="29">
        <f t="shared" si="122"/>
        <v>394.50235</v>
      </c>
      <c r="M206" s="29"/>
      <c r="N206" s="27"/>
      <c r="O206" s="27"/>
      <c r="P206" s="27"/>
      <c r="Q206" s="28"/>
    </row>
    <row r="207">
      <c r="A207" s="32"/>
      <c r="B207" s="32"/>
      <c r="C207" s="24" t="s">
        <v>36</v>
      </c>
      <c r="D207" s="57">
        <v>1445.0</v>
      </c>
      <c r="E207" s="57">
        <v>162245.0</v>
      </c>
      <c r="F207" s="56">
        <v>890.6</v>
      </c>
      <c r="G207" s="27">
        <v>1.28</v>
      </c>
      <c r="H207" s="28">
        <f>D207*G207</f>
        <v>1849.6</v>
      </c>
      <c r="I207" s="28">
        <f>H207-D207</f>
        <v>404.6</v>
      </c>
      <c r="J207" s="27"/>
      <c r="K207" s="29">
        <f>H207</f>
        <v>1849.6</v>
      </c>
      <c r="L207" s="29">
        <f t="shared" si="122"/>
        <v>1140.004314</v>
      </c>
      <c r="M207" s="29">
        <f>L219*(E207/100000)</f>
        <v>1156.173864</v>
      </c>
      <c r="N207" s="27">
        <f>K207-M207</f>
        <v>693.4261359</v>
      </c>
      <c r="O207" s="42">
        <v>57.0</v>
      </c>
      <c r="P207" s="46">
        <v>26.05</v>
      </c>
      <c r="Q207" s="28">
        <f>N207*P207</f>
        <v>18063.75084</v>
      </c>
    </row>
    <row r="208">
      <c r="A208" s="32"/>
      <c r="B208" s="32"/>
      <c r="C208" s="24" t="s">
        <v>42</v>
      </c>
      <c r="D208" s="56">
        <v>4.0</v>
      </c>
      <c r="E208" s="56" t="s">
        <v>43</v>
      </c>
      <c r="F208" s="56" t="s">
        <v>43</v>
      </c>
      <c r="G208" s="27"/>
      <c r="H208" s="28"/>
      <c r="I208" s="28"/>
      <c r="J208" s="27"/>
      <c r="K208" s="29">
        <f>D208</f>
        <v>4</v>
      </c>
      <c r="L208" s="29"/>
      <c r="M208" s="29"/>
      <c r="N208" s="27"/>
      <c r="O208" s="27"/>
      <c r="P208" s="27"/>
      <c r="Q208" s="28"/>
    </row>
    <row r="209">
      <c r="A209" s="32"/>
      <c r="B209" s="36"/>
      <c r="C209" s="37" t="s">
        <v>45</v>
      </c>
      <c r="D209" s="59">
        <v>1536.0</v>
      </c>
      <c r="E209" s="59">
        <v>229692.0</v>
      </c>
      <c r="F209" s="58">
        <v>668.7</v>
      </c>
      <c r="G209" s="29">
        <v>1.38</v>
      </c>
      <c r="H209" s="28">
        <f>D209*G209</f>
        <v>2119.68</v>
      </c>
      <c r="I209" s="28">
        <f>H209-D209</f>
        <v>583.68</v>
      </c>
      <c r="J209" s="27"/>
      <c r="K209" s="29">
        <f>SUM(K206:K208)</f>
        <v>2119.68</v>
      </c>
      <c r="L209" s="29">
        <f t="shared" ref="L209:L211" si="123">K209/(E209/100000)</f>
        <v>922.8357975</v>
      </c>
      <c r="M209" s="29"/>
      <c r="N209" s="29"/>
      <c r="O209" s="27"/>
      <c r="P209" s="27"/>
      <c r="Q209" s="28"/>
    </row>
    <row r="210">
      <c r="A210" s="32"/>
      <c r="B210" s="23" t="s">
        <v>46</v>
      </c>
      <c r="C210" s="24" t="s">
        <v>33</v>
      </c>
      <c r="D210" s="56">
        <v>55.0</v>
      </c>
      <c r="E210" s="57">
        <v>30704.0</v>
      </c>
      <c r="F210" s="56">
        <v>179.1</v>
      </c>
      <c r="G210" s="27"/>
      <c r="H210" s="28"/>
      <c r="I210" s="28"/>
      <c r="J210" s="27">
        <f t="shared" ref="J210:J211" si="124">(0.5/48.7)*I206</f>
        <v>1.838603696</v>
      </c>
      <c r="K210" s="29">
        <f t="shared" ref="K210:K211" si="125">D210-J210</f>
        <v>53.1613963</v>
      </c>
      <c r="L210" s="29">
        <f t="shared" si="123"/>
        <v>173.1415982</v>
      </c>
      <c r="M210" s="29"/>
      <c r="N210" s="27"/>
      <c r="O210" s="27"/>
      <c r="P210" s="27"/>
      <c r="Q210" s="28"/>
    </row>
    <row r="211">
      <c r="A211" s="32"/>
      <c r="B211" s="32"/>
      <c r="C211" s="24" t="s">
        <v>36</v>
      </c>
      <c r="D211" s="57">
        <v>3248.0</v>
      </c>
      <c r="E211" s="57">
        <v>1031048.0</v>
      </c>
      <c r="F211" s="56">
        <v>315.0</v>
      </c>
      <c r="G211" s="27"/>
      <c r="H211" s="28"/>
      <c r="I211" s="28"/>
      <c r="J211" s="27">
        <f t="shared" si="124"/>
        <v>4.154004107</v>
      </c>
      <c r="K211" s="29">
        <f t="shared" si="125"/>
        <v>3243.845996</v>
      </c>
      <c r="L211" s="29">
        <f t="shared" si="123"/>
        <v>314.6163899</v>
      </c>
      <c r="M211" s="29"/>
      <c r="N211" s="27"/>
      <c r="O211" s="27"/>
      <c r="P211" s="27"/>
      <c r="Q211" s="28"/>
    </row>
    <row r="212">
      <c r="A212" s="32"/>
      <c r="B212" s="32"/>
      <c r="C212" s="24" t="s">
        <v>42</v>
      </c>
      <c r="D212" s="56">
        <v>13.0</v>
      </c>
      <c r="E212" s="56" t="s">
        <v>43</v>
      </c>
      <c r="F212" s="56" t="s">
        <v>43</v>
      </c>
      <c r="G212" s="27"/>
      <c r="H212" s="28"/>
      <c r="I212" s="28"/>
      <c r="J212" s="27"/>
      <c r="K212" s="29">
        <f>D212</f>
        <v>13</v>
      </c>
      <c r="L212" s="29"/>
      <c r="M212" s="29"/>
      <c r="N212" s="27"/>
      <c r="O212" s="27"/>
      <c r="P212" s="27"/>
      <c r="Q212" s="28"/>
    </row>
    <row r="213">
      <c r="A213" s="32"/>
      <c r="B213" s="36"/>
      <c r="C213" s="37" t="s">
        <v>45</v>
      </c>
      <c r="D213" s="59">
        <v>3316.0</v>
      </c>
      <c r="E213" s="59">
        <v>1061752.0</v>
      </c>
      <c r="F213" s="58">
        <v>312.3</v>
      </c>
      <c r="G213" s="29"/>
      <c r="H213" s="28"/>
      <c r="I213" s="28"/>
      <c r="J213" s="27"/>
      <c r="K213" s="29">
        <f>SUM(K210:K212)</f>
        <v>3310.007392</v>
      </c>
      <c r="L213" s="29">
        <f t="shared" ref="L213:L215" si="126">K213/(E213/100000)</f>
        <v>311.7495792</v>
      </c>
      <c r="M213" s="29"/>
      <c r="N213" s="29"/>
      <c r="O213" s="27"/>
      <c r="P213" s="27"/>
      <c r="Q213" s="28"/>
    </row>
    <row r="214">
      <c r="A214" s="32"/>
      <c r="B214" s="23" t="s">
        <v>49</v>
      </c>
      <c r="C214" s="24" t="s">
        <v>33</v>
      </c>
      <c r="D214" s="56">
        <v>152.0</v>
      </c>
      <c r="E214" s="57">
        <v>100801.0</v>
      </c>
      <c r="F214" s="56">
        <v>150.8</v>
      </c>
      <c r="G214" s="27"/>
      <c r="H214" s="28"/>
      <c r="I214" s="28"/>
      <c r="J214" s="27">
        <f t="shared" ref="J214:J215" si="127">(3.6/48.7)*I206</f>
        <v>13.23794661</v>
      </c>
      <c r="K214" s="29">
        <f t="shared" ref="K214:K215" si="128">D214-J214</f>
        <v>138.7620534</v>
      </c>
      <c r="L214" s="29">
        <f t="shared" si="126"/>
        <v>137.6594016</v>
      </c>
      <c r="M214" s="29"/>
      <c r="N214" s="27"/>
      <c r="O214" s="27"/>
      <c r="P214" s="27"/>
      <c r="Q214" s="28"/>
    </row>
    <row r="215">
      <c r="A215" s="32"/>
      <c r="B215" s="32"/>
      <c r="C215" s="24" t="s">
        <v>36</v>
      </c>
      <c r="D215" s="57">
        <v>26913.0</v>
      </c>
      <c r="E215" s="57">
        <v>2469747.0</v>
      </c>
      <c r="F215" s="60">
        <v>1089.7</v>
      </c>
      <c r="G215" s="27"/>
      <c r="H215" s="28"/>
      <c r="I215" s="28"/>
      <c r="J215" s="29">
        <f t="shared" si="127"/>
        <v>29.90882957</v>
      </c>
      <c r="K215" s="29">
        <f t="shared" si="128"/>
        <v>26883.09117</v>
      </c>
      <c r="L215" s="29">
        <f t="shared" si="126"/>
        <v>1088.495752</v>
      </c>
      <c r="M215" s="29">
        <f>L219*(E215/100000)</f>
        <v>17599.66059</v>
      </c>
      <c r="N215" s="29">
        <f>K215-M215</f>
        <v>9283.430582</v>
      </c>
      <c r="O215" s="42">
        <v>57.0</v>
      </c>
      <c r="P215" s="33">
        <v>26.05</v>
      </c>
      <c r="Q215" s="28">
        <f>N215*P215</f>
        <v>241833.3666</v>
      </c>
    </row>
    <row r="216">
      <c r="A216" s="32"/>
      <c r="B216" s="32"/>
      <c r="C216" s="24" t="s">
        <v>42</v>
      </c>
      <c r="D216" s="56">
        <v>148.0</v>
      </c>
      <c r="E216" s="56" t="s">
        <v>43</v>
      </c>
      <c r="F216" s="56" t="s">
        <v>43</v>
      </c>
      <c r="G216" s="27"/>
      <c r="H216" s="28"/>
      <c r="I216" s="28"/>
      <c r="J216" s="27"/>
      <c r="K216" s="29">
        <f>D216</f>
        <v>148</v>
      </c>
      <c r="L216" s="29"/>
      <c r="M216" s="29"/>
      <c r="N216" s="27"/>
      <c r="O216" s="27"/>
      <c r="P216" s="27"/>
      <c r="Q216" s="28"/>
    </row>
    <row r="217">
      <c r="A217" s="32"/>
      <c r="B217" s="36"/>
      <c r="C217" s="37" t="s">
        <v>45</v>
      </c>
      <c r="D217" s="59">
        <v>27213.0</v>
      </c>
      <c r="E217" s="59">
        <v>2570548.0</v>
      </c>
      <c r="F217" s="61">
        <v>1058.6</v>
      </c>
      <c r="G217" s="27"/>
      <c r="H217" s="28"/>
      <c r="I217" s="28"/>
      <c r="J217" s="27"/>
      <c r="K217" s="29">
        <f>SUM(K214:K216)</f>
        <v>27169.85322</v>
      </c>
      <c r="L217" s="29">
        <f t="shared" ref="L217:L219" si="129">K217/(E217/100000)</f>
        <v>1056.967356</v>
      </c>
      <c r="M217" s="29"/>
      <c r="N217" s="29"/>
      <c r="O217" s="27"/>
      <c r="P217" s="27"/>
      <c r="Q217" s="28"/>
    </row>
    <row r="218">
      <c r="A218" s="32"/>
      <c r="B218" s="23" t="s">
        <v>39</v>
      </c>
      <c r="C218" s="24" t="s">
        <v>33</v>
      </c>
      <c r="D218" s="57">
        <v>10795.0</v>
      </c>
      <c r="E218" s="57">
        <v>1997334.0</v>
      </c>
      <c r="F218" s="56">
        <v>540.5</v>
      </c>
      <c r="G218" s="27"/>
      <c r="H218" s="28"/>
      <c r="I218" s="28"/>
      <c r="J218" s="27">
        <f t="shared" ref="J218:J219" si="130">(44.6/48.7)*I206</f>
        <v>164.0034497</v>
      </c>
      <c r="K218" s="29">
        <f t="shared" ref="K218:K219" si="131">D218-J218</f>
        <v>10630.99655</v>
      </c>
      <c r="L218" s="29">
        <f t="shared" si="129"/>
        <v>532.2593292</v>
      </c>
      <c r="M218" s="29"/>
      <c r="N218" s="27"/>
      <c r="O218" s="27"/>
      <c r="P218" s="27"/>
      <c r="Q218" s="28"/>
    </row>
    <row r="219">
      <c r="A219" s="32"/>
      <c r="B219" s="32"/>
      <c r="C219" s="24" t="s">
        <v>36</v>
      </c>
      <c r="D219" s="57">
        <v>109650.0</v>
      </c>
      <c r="E219" s="57">
        <v>1.5335104E7</v>
      </c>
      <c r="F219" s="56">
        <v>715.0</v>
      </c>
      <c r="G219" s="27"/>
      <c r="H219" s="28"/>
      <c r="I219" s="28"/>
      <c r="J219" s="27">
        <f t="shared" si="130"/>
        <v>370.5371663</v>
      </c>
      <c r="K219" s="29">
        <f t="shared" si="131"/>
        <v>109279.4628</v>
      </c>
      <c r="L219" s="29">
        <f t="shared" si="129"/>
        <v>712.609858</v>
      </c>
      <c r="M219" s="29"/>
      <c r="N219" s="27"/>
      <c r="O219" s="27"/>
      <c r="P219" s="27"/>
      <c r="Q219" s="28"/>
    </row>
    <row r="220">
      <c r="A220" s="32"/>
      <c r="B220" s="32"/>
      <c r="C220" s="24" t="s">
        <v>42</v>
      </c>
      <c r="D220" s="56">
        <v>471.0</v>
      </c>
      <c r="E220" s="56" t="s">
        <v>43</v>
      </c>
      <c r="F220" s="56" t="s">
        <v>43</v>
      </c>
      <c r="G220" s="27"/>
      <c r="H220" s="28"/>
      <c r="I220" s="28"/>
      <c r="J220" s="27"/>
      <c r="K220" s="29">
        <f>D220</f>
        <v>471</v>
      </c>
      <c r="L220" s="29"/>
      <c r="M220" s="29"/>
      <c r="N220" s="27"/>
      <c r="O220" s="27"/>
      <c r="P220" s="27"/>
      <c r="Q220" s="28"/>
    </row>
    <row r="221">
      <c r="A221" s="32"/>
      <c r="B221" s="36"/>
      <c r="C221" s="37" t="s">
        <v>45</v>
      </c>
      <c r="D221" s="59">
        <v>120916.0</v>
      </c>
      <c r="E221" s="59">
        <v>1.7332438E7</v>
      </c>
      <c r="F221" s="58">
        <v>697.6</v>
      </c>
      <c r="G221" s="29"/>
      <c r="H221" s="28"/>
      <c r="I221" s="28"/>
      <c r="J221" s="27"/>
      <c r="K221" s="29">
        <f>SUM(K218:K220)</f>
        <v>120381.4594</v>
      </c>
      <c r="L221" s="29">
        <f t="shared" ref="L221:L224" si="132">K221/(E221/100000)</f>
        <v>694.5442954</v>
      </c>
      <c r="M221" s="29"/>
      <c r="N221" s="29"/>
      <c r="O221" s="27"/>
      <c r="P221" s="27"/>
      <c r="Q221" s="28"/>
    </row>
    <row r="222">
      <c r="A222" s="36"/>
      <c r="B222" s="44" t="s">
        <v>45</v>
      </c>
      <c r="C222" s="45"/>
      <c r="D222" s="59">
        <v>152981.0</v>
      </c>
      <c r="E222" s="59">
        <v>2.119443E7</v>
      </c>
      <c r="F222" s="58">
        <v>721.8</v>
      </c>
      <c r="G222" s="29"/>
      <c r="H222" s="28"/>
      <c r="I222" s="28"/>
      <c r="J222" s="27"/>
      <c r="K222" s="29">
        <f>SUM(K221,K217,K213,K209)</f>
        <v>152981</v>
      </c>
      <c r="L222" s="29">
        <f t="shared" si="132"/>
        <v>721.7981328</v>
      </c>
      <c r="M222" s="29"/>
      <c r="N222" s="29"/>
      <c r="O222" s="27"/>
      <c r="P222" s="27"/>
      <c r="Q222" s="28"/>
    </row>
    <row r="223">
      <c r="A223" s="23" t="s">
        <v>75</v>
      </c>
      <c r="B223" s="23" t="s">
        <v>32</v>
      </c>
      <c r="C223" s="24" t="s">
        <v>33</v>
      </c>
      <c r="D223" s="56">
        <v>71.0</v>
      </c>
      <c r="E223" s="57">
        <v>44873.0</v>
      </c>
      <c r="F223" s="56">
        <v>158.2</v>
      </c>
      <c r="G223" s="27"/>
      <c r="H223" s="28"/>
      <c r="I223" s="28">
        <f>I226-I224</f>
        <v>177.7</v>
      </c>
      <c r="J223" s="27"/>
      <c r="K223" s="29">
        <f>D223+I223</f>
        <v>248.7</v>
      </c>
      <c r="L223" s="29">
        <f t="shared" si="132"/>
        <v>554.2308292</v>
      </c>
      <c r="M223" s="29"/>
      <c r="N223" s="27"/>
      <c r="O223" s="27"/>
      <c r="P223" s="27"/>
      <c r="Q223" s="28"/>
    </row>
    <row r="224">
      <c r="A224" s="32"/>
      <c r="B224" s="32"/>
      <c r="C224" s="24" t="s">
        <v>36</v>
      </c>
      <c r="D224" s="57">
        <v>1492.0</v>
      </c>
      <c r="E224" s="57">
        <v>127876.0</v>
      </c>
      <c r="F224" s="60">
        <v>1166.8</v>
      </c>
      <c r="G224" s="27">
        <v>1.28</v>
      </c>
      <c r="H224" s="28">
        <f>D224*G224</f>
        <v>1909.76</v>
      </c>
      <c r="I224" s="28">
        <f>H224-D224</f>
        <v>417.76</v>
      </c>
      <c r="J224" s="29"/>
      <c r="K224" s="29">
        <f>H224</f>
        <v>1909.76</v>
      </c>
      <c r="L224" s="29">
        <f t="shared" si="132"/>
        <v>1493.446777</v>
      </c>
      <c r="M224" s="29">
        <f>L236*(E224/100000)</f>
        <v>1277.801694</v>
      </c>
      <c r="N224" s="29">
        <f>K224-M224</f>
        <v>631.9583058</v>
      </c>
      <c r="O224" s="42">
        <v>62.0</v>
      </c>
      <c r="P224" s="33">
        <v>22.0</v>
      </c>
      <c r="Q224" s="28">
        <f>N224*P224</f>
        <v>13903.08273</v>
      </c>
    </row>
    <row r="225">
      <c r="A225" s="32"/>
      <c r="B225" s="32"/>
      <c r="C225" s="24" t="s">
        <v>42</v>
      </c>
      <c r="D225" s="56">
        <v>4.0</v>
      </c>
      <c r="E225" s="56" t="s">
        <v>43</v>
      </c>
      <c r="F225" s="56" t="s">
        <v>43</v>
      </c>
      <c r="G225" s="27"/>
      <c r="H225" s="28"/>
      <c r="I225" s="28"/>
      <c r="J225" s="27"/>
      <c r="K225" s="29">
        <f>D225</f>
        <v>4</v>
      </c>
      <c r="L225" s="29"/>
      <c r="M225" s="29"/>
      <c r="N225" s="27"/>
      <c r="O225" s="27"/>
      <c r="P225" s="27"/>
      <c r="Q225" s="28"/>
    </row>
    <row r="226">
      <c r="A226" s="32"/>
      <c r="B226" s="36"/>
      <c r="C226" s="37" t="s">
        <v>45</v>
      </c>
      <c r="D226" s="59">
        <v>1567.0</v>
      </c>
      <c r="E226" s="59">
        <v>172749.0</v>
      </c>
      <c r="F226" s="58">
        <v>907.1</v>
      </c>
      <c r="G226" s="29">
        <v>1.38</v>
      </c>
      <c r="H226" s="28">
        <f>D226*G226</f>
        <v>2162.46</v>
      </c>
      <c r="I226" s="28">
        <f>H226-D226</f>
        <v>595.46</v>
      </c>
      <c r="J226" s="27"/>
      <c r="K226" s="29">
        <f>SUM(K223:K225)</f>
        <v>2162.46</v>
      </c>
      <c r="L226" s="29">
        <f t="shared" ref="L226:L228" si="133">K226/(E226/100000)</f>
        <v>1251.793064</v>
      </c>
      <c r="M226" s="29"/>
      <c r="N226" s="29"/>
      <c r="O226" s="27"/>
      <c r="P226" s="27"/>
      <c r="Q226" s="28"/>
    </row>
    <row r="227">
      <c r="A227" s="32"/>
      <c r="B227" s="23" t="s">
        <v>46</v>
      </c>
      <c r="C227" s="24" t="s">
        <v>33</v>
      </c>
      <c r="D227" s="56">
        <v>67.0</v>
      </c>
      <c r="E227" s="57">
        <v>21536.0</v>
      </c>
      <c r="F227" s="56">
        <v>311.1</v>
      </c>
      <c r="G227" s="27"/>
      <c r="H227" s="28"/>
      <c r="I227" s="28"/>
      <c r="J227" s="27">
        <f t="shared" ref="J227:J228" si="134">(0.5/48.7)*I223</f>
        <v>1.824435318</v>
      </c>
      <c r="K227" s="29">
        <f t="shared" ref="K227:K228" si="135">D227-J227</f>
        <v>65.17556468</v>
      </c>
      <c r="L227" s="29">
        <f t="shared" si="133"/>
        <v>302.6354229</v>
      </c>
      <c r="M227" s="29"/>
      <c r="N227" s="27"/>
      <c r="O227" s="27"/>
      <c r="P227" s="27"/>
      <c r="Q227" s="28"/>
    </row>
    <row r="228">
      <c r="A228" s="32"/>
      <c r="B228" s="32"/>
      <c r="C228" s="24" t="s">
        <v>36</v>
      </c>
      <c r="D228" s="57">
        <v>4221.0</v>
      </c>
      <c r="E228" s="57">
        <v>864489.0</v>
      </c>
      <c r="F228" s="56">
        <v>488.3</v>
      </c>
      <c r="G228" s="27"/>
      <c r="H228" s="28"/>
      <c r="I228" s="28"/>
      <c r="J228" s="27">
        <f t="shared" si="134"/>
        <v>4.289117043</v>
      </c>
      <c r="K228" s="29">
        <f t="shared" si="135"/>
        <v>4216.710883</v>
      </c>
      <c r="L228" s="29">
        <f t="shared" si="133"/>
        <v>487.7691773</v>
      </c>
      <c r="M228" s="29"/>
      <c r="N228" s="27"/>
      <c r="O228" s="27"/>
      <c r="P228" s="27"/>
      <c r="Q228" s="28"/>
    </row>
    <row r="229">
      <c r="A229" s="32"/>
      <c r="B229" s="32"/>
      <c r="C229" s="24" t="s">
        <v>42</v>
      </c>
      <c r="D229" s="56">
        <v>26.0</v>
      </c>
      <c r="E229" s="56" t="s">
        <v>43</v>
      </c>
      <c r="F229" s="56" t="s">
        <v>43</v>
      </c>
      <c r="G229" s="27"/>
      <c r="H229" s="28"/>
      <c r="I229" s="28"/>
      <c r="J229" s="27"/>
      <c r="K229" s="29">
        <f>D229</f>
        <v>26</v>
      </c>
      <c r="L229" s="29"/>
      <c r="M229" s="29"/>
      <c r="N229" s="27"/>
      <c r="O229" s="27"/>
      <c r="P229" s="27"/>
      <c r="Q229" s="28"/>
    </row>
    <row r="230">
      <c r="A230" s="32"/>
      <c r="B230" s="36"/>
      <c r="C230" s="37" t="s">
        <v>45</v>
      </c>
      <c r="D230" s="59">
        <v>4314.0</v>
      </c>
      <c r="E230" s="59">
        <v>886025.0</v>
      </c>
      <c r="F230" s="58">
        <v>486.9</v>
      </c>
      <c r="G230" s="29"/>
      <c r="H230" s="28"/>
      <c r="I230" s="28"/>
      <c r="J230" s="27"/>
      <c r="K230" s="29">
        <f>SUM(K227:K229)</f>
        <v>4307.886448</v>
      </c>
      <c r="L230" s="29">
        <f t="shared" ref="L230:L232" si="136">K230/(E230/100000)</f>
        <v>486.2037129</v>
      </c>
      <c r="M230" s="29"/>
      <c r="N230" s="29"/>
      <c r="O230" s="27"/>
      <c r="P230" s="27"/>
      <c r="Q230" s="28"/>
    </row>
    <row r="231">
      <c r="A231" s="32"/>
      <c r="B231" s="23" t="s">
        <v>49</v>
      </c>
      <c r="C231" s="24" t="s">
        <v>33</v>
      </c>
      <c r="D231" s="56">
        <v>161.0</v>
      </c>
      <c r="E231" s="57">
        <v>72627.0</v>
      </c>
      <c r="F231" s="56">
        <v>221.7</v>
      </c>
      <c r="G231" s="27"/>
      <c r="H231" s="28"/>
      <c r="I231" s="28"/>
      <c r="J231" s="27">
        <f t="shared" ref="J231:J232" si="137">(3.6/48.7)*I223</f>
        <v>13.13593429</v>
      </c>
      <c r="K231" s="29">
        <f t="shared" ref="K231:K232" si="138">D231-J231</f>
        <v>147.8640657</v>
      </c>
      <c r="L231" s="29">
        <f t="shared" si="136"/>
        <v>203.5937953</v>
      </c>
      <c r="M231" s="29"/>
      <c r="N231" s="27"/>
      <c r="O231" s="27"/>
      <c r="P231" s="27"/>
      <c r="Q231" s="28"/>
    </row>
    <row r="232">
      <c r="A232" s="32"/>
      <c r="B232" s="32"/>
      <c r="C232" s="24" t="s">
        <v>36</v>
      </c>
      <c r="D232" s="57">
        <v>30567.0</v>
      </c>
      <c r="E232" s="57">
        <v>1947969.0</v>
      </c>
      <c r="F232" s="60">
        <v>1569.2</v>
      </c>
      <c r="G232" s="27"/>
      <c r="H232" s="28"/>
      <c r="I232" s="28"/>
      <c r="J232" s="29">
        <f t="shared" si="137"/>
        <v>30.88164271</v>
      </c>
      <c r="K232" s="29">
        <f t="shared" si="138"/>
        <v>30536.11836</v>
      </c>
      <c r="L232" s="29">
        <f t="shared" si="136"/>
        <v>1567.58749</v>
      </c>
      <c r="M232" s="29">
        <f>L236*(E232/100000)</f>
        <v>19465.09187</v>
      </c>
      <c r="N232" s="29">
        <f>K232-M232</f>
        <v>11071.02648</v>
      </c>
      <c r="O232" s="42">
        <v>62.0</v>
      </c>
      <c r="P232" s="33">
        <v>22.0</v>
      </c>
      <c r="Q232" s="28">
        <f>N232*P232</f>
        <v>243562.5826</v>
      </c>
    </row>
    <row r="233">
      <c r="A233" s="32"/>
      <c r="B233" s="32"/>
      <c r="C233" s="24" t="s">
        <v>42</v>
      </c>
      <c r="D233" s="56">
        <v>168.0</v>
      </c>
      <c r="E233" s="56" t="s">
        <v>43</v>
      </c>
      <c r="F233" s="56" t="s">
        <v>43</v>
      </c>
      <c r="G233" s="27"/>
      <c r="H233" s="28"/>
      <c r="I233" s="28"/>
      <c r="J233" s="27"/>
      <c r="K233" s="29">
        <f>D233</f>
        <v>168</v>
      </c>
      <c r="L233" s="29"/>
      <c r="M233" s="29"/>
      <c r="N233" s="27"/>
      <c r="O233" s="27"/>
      <c r="P233" s="27"/>
      <c r="Q233" s="28"/>
    </row>
    <row r="234">
      <c r="A234" s="32"/>
      <c r="B234" s="36"/>
      <c r="C234" s="37" t="s">
        <v>45</v>
      </c>
      <c r="D234" s="59">
        <v>30896.0</v>
      </c>
      <c r="E234" s="59">
        <v>2020596.0</v>
      </c>
      <c r="F234" s="61">
        <v>1529.1</v>
      </c>
      <c r="G234" s="27"/>
      <c r="H234" s="28"/>
      <c r="I234" s="28"/>
      <c r="J234" s="27"/>
      <c r="K234" s="29">
        <f>SUM(K231:K233)</f>
        <v>30851.98242</v>
      </c>
      <c r="L234" s="29">
        <f t="shared" ref="L234:L236" si="139">K234/(E234/100000)</f>
        <v>1526.875359</v>
      </c>
      <c r="M234" s="29"/>
      <c r="N234" s="29"/>
      <c r="O234" s="27"/>
      <c r="P234" s="27"/>
      <c r="Q234" s="28"/>
    </row>
    <row r="235">
      <c r="A235" s="32"/>
      <c r="B235" s="23" t="s">
        <v>39</v>
      </c>
      <c r="C235" s="24" t="s">
        <v>33</v>
      </c>
      <c r="D235" s="57">
        <v>11938.0</v>
      </c>
      <c r="E235" s="57">
        <v>1483929.0</v>
      </c>
      <c r="F235" s="56">
        <v>804.5</v>
      </c>
      <c r="G235" s="27"/>
      <c r="H235" s="28"/>
      <c r="I235" s="28"/>
      <c r="J235" s="27">
        <f t="shared" ref="J235:J236" si="140">(44.6/48.7)*I223</f>
        <v>162.7396304</v>
      </c>
      <c r="K235" s="29">
        <f t="shared" ref="K235:K236" si="141">D235-J235</f>
        <v>11775.26037</v>
      </c>
      <c r="L235" s="29">
        <f t="shared" si="139"/>
        <v>793.5191218</v>
      </c>
      <c r="M235" s="29"/>
      <c r="N235" s="27"/>
      <c r="O235" s="27"/>
      <c r="P235" s="27"/>
      <c r="Q235" s="28"/>
    </row>
    <row r="236">
      <c r="A236" s="32"/>
      <c r="B236" s="32"/>
      <c r="C236" s="24" t="s">
        <v>36</v>
      </c>
      <c r="D236" s="57">
        <v>135868.0</v>
      </c>
      <c r="E236" s="57">
        <v>1.3558702E7</v>
      </c>
      <c r="F236" s="60">
        <v>1002.1</v>
      </c>
      <c r="G236" s="27"/>
      <c r="H236" s="28"/>
      <c r="I236" s="28"/>
      <c r="J236" s="29">
        <f t="shared" si="140"/>
        <v>382.5892402</v>
      </c>
      <c r="K236" s="29">
        <f t="shared" si="141"/>
        <v>135485.4108</v>
      </c>
      <c r="L236" s="29">
        <f t="shared" si="139"/>
        <v>999.2505976</v>
      </c>
      <c r="M236" s="29"/>
      <c r="N236" s="29"/>
      <c r="O236" s="42"/>
      <c r="P236" s="42"/>
      <c r="Q236" s="28"/>
    </row>
    <row r="237">
      <c r="A237" s="32"/>
      <c r="B237" s="32"/>
      <c r="C237" s="24" t="s">
        <v>42</v>
      </c>
      <c r="D237" s="56">
        <v>563.0</v>
      </c>
      <c r="E237" s="56" t="s">
        <v>43</v>
      </c>
      <c r="F237" s="56" t="s">
        <v>43</v>
      </c>
      <c r="G237" s="27"/>
      <c r="H237" s="28"/>
      <c r="I237" s="28"/>
      <c r="J237" s="27"/>
      <c r="K237" s="29">
        <f>D237</f>
        <v>563</v>
      </c>
      <c r="L237" s="29"/>
      <c r="M237" s="29"/>
      <c r="N237" s="27"/>
      <c r="O237" s="27"/>
      <c r="P237" s="27"/>
      <c r="Q237" s="28"/>
    </row>
    <row r="238">
      <c r="A238" s="32"/>
      <c r="B238" s="36"/>
      <c r="C238" s="37" t="s">
        <v>45</v>
      </c>
      <c r="D238" s="59">
        <v>148369.0</v>
      </c>
      <c r="E238" s="59">
        <v>1.5042631E7</v>
      </c>
      <c r="F238" s="61">
        <v>986.3</v>
      </c>
      <c r="G238" s="27"/>
      <c r="H238" s="28"/>
      <c r="I238" s="28"/>
      <c r="J238" s="27"/>
      <c r="K238" s="29">
        <f>SUM(K235:K237)</f>
        <v>147823.6711</v>
      </c>
      <c r="L238" s="29">
        <f t="shared" ref="L238:L241" si="142">K238/(E238/100000)</f>
        <v>982.6982469</v>
      </c>
      <c r="M238" s="29"/>
      <c r="N238" s="29"/>
      <c r="O238" s="27"/>
      <c r="P238" s="27"/>
      <c r="Q238" s="28"/>
    </row>
    <row r="239">
      <c r="A239" s="36"/>
      <c r="B239" s="44" t="s">
        <v>45</v>
      </c>
      <c r="C239" s="45"/>
      <c r="D239" s="59">
        <v>185146.0</v>
      </c>
      <c r="E239" s="59">
        <v>1.8122001E7</v>
      </c>
      <c r="F239" s="61">
        <v>1021.7</v>
      </c>
      <c r="G239" s="27"/>
      <c r="H239" s="28"/>
      <c r="I239" s="28"/>
      <c r="J239" s="27"/>
      <c r="K239" s="29">
        <f>SUM(K238,K234,K230,K226)</f>
        <v>185146</v>
      </c>
      <c r="L239" s="29">
        <f t="shared" si="142"/>
        <v>1021.664219</v>
      </c>
      <c r="M239" s="29"/>
      <c r="N239" s="29"/>
      <c r="O239" s="27"/>
      <c r="P239" s="27"/>
      <c r="Q239" s="28"/>
    </row>
    <row r="240">
      <c r="A240" s="23" t="s">
        <v>76</v>
      </c>
      <c r="B240" s="23" t="s">
        <v>32</v>
      </c>
      <c r="C240" s="24" t="s">
        <v>33</v>
      </c>
      <c r="D240" s="56">
        <v>60.0</v>
      </c>
      <c r="E240" s="57">
        <v>29328.0</v>
      </c>
      <c r="F240" s="56">
        <v>204.6</v>
      </c>
      <c r="G240" s="27"/>
      <c r="H240" s="28"/>
      <c r="I240" s="28">
        <f>I243-I241</f>
        <v>159.28</v>
      </c>
      <c r="J240" s="27"/>
      <c r="K240" s="29">
        <f>D240+I240</f>
        <v>219.28</v>
      </c>
      <c r="L240" s="29">
        <f t="shared" si="142"/>
        <v>747.6813966</v>
      </c>
      <c r="M240" s="29"/>
      <c r="N240" s="27"/>
      <c r="O240" s="27"/>
      <c r="P240" s="27"/>
      <c r="Q240" s="28"/>
    </row>
    <row r="241">
      <c r="A241" s="32"/>
      <c r="B241" s="32"/>
      <c r="C241" s="24" t="s">
        <v>36</v>
      </c>
      <c r="D241" s="57">
        <v>1535.0</v>
      </c>
      <c r="E241" s="57">
        <v>93538.0</v>
      </c>
      <c r="F241" s="60">
        <v>1641.0</v>
      </c>
      <c r="G241" s="27">
        <v>1.49</v>
      </c>
      <c r="H241" s="28">
        <f>D241*G241</f>
        <v>2287.15</v>
      </c>
      <c r="I241" s="28">
        <f>H241-D241</f>
        <v>752.15</v>
      </c>
      <c r="J241" s="29"/>
      <c r="K241" s="29">
        <f>H241</f>
        <v>2287.15</v>
      </c>
      <c r="L241" s="29">
        <f t="shared" si="142"/>
        <v>2445.155979</v>
      </c>
      <c r="M241" s="29">
        <f>L253*(E241/100000)</f>
        <v>1365.803215</v>
      </c>
      <c r="N241" s="29">
        <f>K241-M241</f>
        <v>921.3467854</v>
      </c>
      <c r="O241" s="42">
        <v>67.0</v>
      </c>
      <c r="P241" s="33">
        <v>18.1</v>
      </c>
      <c r="Q241" s="28">
        <f>N241*P241</f>
        <v>16676.37682</v>
      </c>
    </row>
    <row r="242">
      <c r="A242" s="32"/>
      <c r="B242" s="32"/>
      <c r="C242" s="24" t="s">
        <v>42</v>
      </c>
      <c r="D242" s="56">
        <v>4.0</v>
      </c>
      <c r="E242" s="56" t="s">
        <v>43</v>
      </c>
      <c r="F242" s="56" t="s">
        <v>43</v>
      </c>
      <c r="G242" s="27"/>
      <c r="H242" s="28"/>
      <c r="I242" s="28"/>
      <c r="J242" s="27"/>
      <c r="K242" s="29">
        <f>D242</f>
        <v>4</v>
      </c>
      <c r="L242" s="29"/>
      <c r="M242" s="29"/>
      <c r="N242" s="27"/>
      <c r="O242" s="27"/>
      <c r="P242" s="27"/>
      <c r="Q242" s="28"/>
    </row>
    <row r="243">
      <c r="A243" s="32"/>
      <c r="B243" s="36"/>
      <c r="C243" s="37" t="s">
        <v>45</v>
      </c>
      <c r="D243" s="59">
        <v>1599.0</v>
      </c>
      <c r="E243" s="59">
        <v>122866.0</v>
      </c>
      <c r="F243" s="61">
        <v>1301.4</v>
      </c>
      <c r="G243" s="27">
        <v>1.57</v>
      </c>
      <c r="H243" s="28">
        <f>D243*G243</f>
        <v>2510.43</v>
      </c>
      <c r="I243" s="28">
        <f>H243-D243</f>
        <v>911.43</v>
      </c>
      <c r="J243" s="27"/>
      <c r="K243" s="29">
        <f>SUM(K240:K242)</f>
        <v>2510.43</v>
      </c>
      <c r="L243" s="29">
        <f t="shared" ref="L243:L245" si="143">K243/(E243/100000)</f>
        <v>2043.225953</v>
      </c>
      <c r="M243" s="29"/>
      <c r="N243" s="29"/>
      <c r="O243" s="27"/>
      <c r="P243" s="27"/>
      <c r="Q243" s="28"/>
    </row>
    <row r="244">
      <c r="A244" s="32"/>
      <c r="B244" s="23" t="s">
        <v>46</v>
      </c>
      <c r="C244" s="24" t="s">
        <v>33</v>
      </c>
      <c r="D244" s="56">
        <v>87.0</v>
      </c>
      <c r="E244" s="57">
        <v>14517.0</v>
      </c>
      <c r="F244" s="56">
        <v>599.3</v>
      </c>
      <c r="G244" s="27"/>
      <c r="H244" s="28"/>
      <c r="I244" s="28"/>
      <c r="J244" s="27">
        <f t="shared" ref="J244:J245" si="144">(0.5/48.7)*I240</f>
        <v>1.635318275</v>
      </c>
      <c r="K244" s="29">
        <f t="shared" ref="K244:K245" si="145">D244-J244</f>
        <v>85.36468172</v>
      </c>
      <c r="L244" s="29">
        <f t="shared" si="143"/>
        <v>588.0325255</v>
      </c>
      <c r="M244" s="29"/>
      <c r="N244" s="27"/>
      <c r="O244" s="27"/>
      <c r="P244" s="27"/>
      <c r="Q244" s="28"/>
    </row>
    <row r="245">
      <c r="A245" s="32"/>
      <c r="B245" s="32"/>
      <c r="C245" s="24" t="s">
        <v>36</v>
      </c>
      <c r="D245" s="57">
        <v>4624.0</v>
      </c>
      <c r="E245" s="57">
        <v>644093.0</v>
      </c>
      <c r="F245" s="56">
        <v>717.9</v>
      </c>
      <c r="G245" s="27"/>
      <c r="H245" s="28"/>
      <c r="I245" s="28"/>
      <c r="J245" s="27">
        <f t="shared" si="144"/>
        <v>7.722279261</v>
      </c>
      <c r="K245" s="29">
        <f t="shared" si="145"/>
        <v>4616.277721</v>
      </c>
      <c r="L245" s="29">
        <f t="shared" si="143"/>
        <v>716.7098107</v>
      </c>
      <c r="M245" s="29"/>
      <c r="N245" s="27"/>
      <c r="O245" s="27"/>
      <c r="P245" s="27"/>
      <c r="Q245" s="28"/>
    </row>
    <row r="246">
      <c r="A246" s="32"/>
      <c r="B246" s="32"/>
      <c r="C246" s="24" t="s">
        <v>42</v>
      </c>
      <c r="D246" s="56">
        <v>26.0</v>
      </c>
      <c r="E246" s="56" t="s">
        <v>43</v>
      </c>
      <c r="F246" s="56" t="s">
        <v>43</v>
      </c>
      <c r="G246" s="27"/>
      <c r="H246" s="28"/>
      <c r="I246" s="28"/>
      <c r="J246" s="27"/>
      <c r="K246" s="29">
        <f>D246</f>
        <v>26</v>
      </c>
      <c r="L246" s="29"/>
      <c r="M246" s="29"/>
      <c r="N246" s="27"/>
      <c r="O246" s="27"/>
      <c r="P246" s="27"/>
      <c r="Q246" s="28"/>
    </row>
    <row r="247">
      <c r="A247" s="32"/>
      <c r="B247" s="36"/>
      <c r="C247" s="37" t="s">
        <v>45</v>
      </c>
      <c r="D247" s="59">
        <v>4737.0</v>
      </c>
      <c r="E247" s="59">
        <v>658610.0</v>
      </c>
      <c r="F247" s="58">
        <v>719.2</v>
      </c>
      <c r="G247" s="29"/>
      <c r="H247" s="28"/>
      <c r="I247" s="28"/>
      <c r="J247" s="27"/>
      <c r="K247" s="29">
        <f>SUM(K244:K246)</f>
        <v>4727.642402</v>
      </c>
      <c r="L247" s="29">
        <f t="shared" ref="L247:L249" si="146">K247/(E247/100000)</f>
        <v>717.8212299</v>
      </c>
      <c r="M247" s="29"/>
      <c r="N247" s="29"/>
      <c r="O247" s="27"/>
      <c r="P247" s="27"/>
      <c r="Q247" s="28"/>
    </row>
    <row r="248">
      <c r="A248" s="32"/>
      <c r="B248" s="23" t="s">
        <v>49</v>
      </c>
      <c r="C248" s="24" t="s">
        <v>33</v>
      </c>
      <c r="D248" s="56">
        <v>143.0</v>
      </c>
      <c r="E248" s="57">
        <v>49854.0</v>
      </c>
      <c r="F248" s="56">
        <v>286.8</v>
      </c>
      <c r="G248" s="27"/>
      <c r="H248" s="28"/>
      <c r="I248" s="28"/>
      <c r="J248" s="27">
        <f t="shared" ref="J248:J249" si="147">(3.6/48.7)*I240</f>
        <v>11.77429158</v>
      </c>
      <c r="K248" s="29">
        <f t="shared" ref="K248:K249" si="148">D248-J248</f>
        <v>131.2257084</v>
      </c>
      <c r="L248" s="29">
        <f t="shared" si="146"/>
        <v>263.2200193</v>
      </c>
      <c r="M248" s="29"/>
      <c r="N248" s="27"/>
      <c r="O248" s="27"/>
      <c r="P248" s="27"/>
      <c r="Q248" s="28"/>
    </row>
    <row r="249">
      <c r="A249" s="32"/>
      <c r="B249" s="32"/>
      <c r="C249" s="24" t="s">
        <v>36</v>
      </c>
      <c r="D249" s="57">
        <v>28682.0</v>
      </c>
      <c r="E249" s="57">
        <v>1376557.0</v>
      </c>
      <c r="F249" s="60">
        <v>2083.6</v>
      </c>
      <c r="G249" s="27"/>
      <c r="H249" s="28"/>
      <c r="I249" s="28"/>
      <c r="J249" s="29">
        <f t="shared" si="147"/>
        <v>55.60041068</v>
      </c>
      <c r="K249" s="29">
        <f t="shared" si="148"/>
        <v>28626.39959</v>
      </c>
      <c r="L249" s="29">
        <f t="shared" si="146"/>
        <v>2079.565146</v>
      </c>
      <c r="M249" s="29">
        <f>L253*(E249/100000)</f>
        <v>20099.91635</v>
      </c>
      <c r="N249" s="29">
        <f>K249-M249</f>
        <v>8526.483239</v>
      </c>
      <c r="O249" s="42">
        <v>67.0</v>
      </c>
      <c r="P249" s="33">
        <v>18.1</v>
      </c>
      <c r="Q249" s="28">
        <f>N249*P249</f>
        <v>154329.3466</v>
      </c>
    </row>
    <row r="250">
      <c r="A250" s="32"/>
      <c r="B250" s="32"/>
      <c r="C250" s="24" t="s">
        <v>42</v>
      </c>
      <c r="D250" s="56">
        <v>163.0</v>
      </c>
      <c r="E250" s="56" t="s">
        <v>43</v>
      </c>
      <c r="F250" s="56" t="s">
        <v>43</v>
      </c>
      <c r="G250" s="27"/>
      <c r="H250" s="28"/>
      <c r="I250" s="28"/>
      <c r="J250" s="27"/>
      <c r="K250" s="29">
        <f>D250</f>
        <v>163</v>
      </c>
      <c r="L250" s="29"/>
      <c r="M250" s="29"/>
      <c r="N250" s="27"/>
      <c r="O250" s="27"/>
      <c r="P250" s="27"/>
      <c r="Q250" s="28"/>
    </row>
    <row r="251">
      <c r="A251" s="32"/>
      <c r="B251" s="36"/>
      <c r="C251" s="37" t="s">
        <v>45</v>
      </c>
      <c r="D251" s="59">
        <v>28988.0</v>
      </c>
      <c r="E251" s="59">
        <v>1426411.0</v>
      </c>
      <c r="F251" s="61">
        <v>2032.2</v>
      </c>
      <c r="G251" s="27"/>
      <c r="H251" s="28"/>
      <c r="I251" s="28"/>
      <c r="J251" s="27"/>
      <c r="K251" s="29">
        <f>SUM(K248:K250)</f>
        <v>28920.6253</v>
      </c>
      <c r="L251" s="29">
        <f t="shared" ref="L251:L253" si="149">K251/(E251/100000)</f>
        <v>2027.509974</v>
      </c>
      <c r="M251" s="29"/>
      <c r="N251" s="29"/>
      <c r="O251" s="27"/>
      <c r="P251" s="27"/>
      <c r="Q251" s="28"/>
    </row>
    <row r="252">
      <c r="A252" s="32"/>
      <c r="B252" s="23" t="s">
        <v>39</v>
      </c>
      <c r="C252" s="24" t="s">
        <v>33</v>
      </c>
      <c r="D252" s="57">
        <v>12671.0</v>
      </c>
      <c r="E252" s="57">
        <v>1083281.0</v>
      </c>
      <c r="F252" s="60">
        <v>1169.7</v>
      </c>
      <c r="G252" s="27"/>
      <c r="H252" s="28"/>
      <c r="I252" s="28"/>
      <c r="J252" s="29">
        <f t="shared" ref="J252:J253" si="150">(44.6/48.7)*I240</f>
        <v>145.8703901</v>
      </c>
      <c r="K252" s="29">
        <f t="shared" ref="K252:K253" si="151">D252-J252</f>
        <v>12525.12961</v>
      </c>
      <c r="L252" s="29">
        <f t="shared" si="149"/>
        <v>1156.221665</v>
      </c>
      <c r="M252" s="29"/>
      <c r="N252" s="29"/>
      <c r="O252" s="42"/>
      <c r="P252" s="42"/>
      <c r="Q252" s="28"/>
    </row>
    <row r="253">
      <c r="A253" s="32"/>
      <c r="B253" s="32"/>
      <c r="C253" s="24" t="s">
        <v>36</v>
      </c>
      <c r="D253" s="57">
        <v>165943.0</v>
      </c>
      <c r="E253" s="57">
        <v>1.1317549E7</v>
      </c>
      <c r="F253" s="60">
        <v>1466.2</v>
      </c>
      <c r="G253" s="27"/>
      <c r="H253" s="28"/>
      <c r="I253" s="28"/>
      <c r="J253" s="29">
        <f t="shared" si="150"/>
        <v>688.8273101</v>
      </c>
      <c r="K253" s="29">
        <f t="shared" si="151"/>
        <v>165254.1727</v>
      </c>
      <c r="L253" s="29">
        <f t="shared" si="149"/>
        <v>1460.158668</v>
      </c>
      <c r="M253" s="29"/>
      <c r="N253" s="29"/>
      <c r="O253" s="42"/>
      <c r="P253" s="42"/>
      <c r="Q253" s="28"/>
    </row>
    <row r="254">
      <c r="A254" s="32"/>
      <c r="B254" s="32"/>
      <c r="C254" s="24" t="s">
        <v>42</v>
      </c>
      <c r="D254" s="56">
        <v>571.0</v>
      </c>
      <c r="E254" s="56" t="s">
        <v>43</v>
      </c>
      <c r="F254" s="56" t="s">
        <v>43</v>
      </c>
      <c r="G254" s="27"/>
      <c r="H254" s="28"/>
      <c r="I254" s="28"/>
      <c r="J254" s="27"/>
      <c r="K254" s="29">
        <f>D254</f>
        <v>571</v>
      </c>
      <c r="L254" s="29"/>
      <c r="M254" s="29"/>
      <c r="N254" s="27"/>
      <c r="O254" s="27"/>
      <c r="P254" s="27"/>
      <c r="Q254" s="28"/>
    </row>
    <row r="255">
      <c r="A255" s="32"/>
      <c r="B255" s="36"/>
      <c r="C255" s="37" t="s">
        <v>45</v>
      </c>
      <c r="D255" s="59">
        <v>179185.0</v>
      </c>
      <c r="E255" s="59">
        <v>1.240083E7</v>
      </c>
      <c r="F255" s="61">
        <v>1444.9</v>
      </c>
      <c r="G255" s="27"/>
      <c r="H255" s="28"/>
      <c r="I255" s="28"/>
      <c r="J255" s="27"/>
      <c r="K255" s="29">
        <f>SUM(K252:K254)</f>
        <v>178350.3023</v>
      </c>
      <c r="L255" s="29">
        <f t="shared" ref="L255:L258" si="152">K255/(E255/100000)</f>
        <v>1438.212622</v>
      </c>
      <c r="M255" s="29"/>
      <c r="N255" s="29"/>
      <c r="O255" s="27"/>
      <c r="P255" s="27"/>
      <c r="Q255" s="28"/>
    </row>
    <row r="256">
      <c r="A256" s="36"/>
      <c r="B256" s="44" t="s">
        <v>45</v>
      </c>
      <c r="C256" s="45"/>
      <c r="D256" s="59">
        <v>214509.0</v>
      </c>
      <c r="E256" s="59">
        <v>1.4608717E7</v>
      </c>
      <c r="F256" s="61">
        <v>1468.4</v>
      </c>
      <c r="G256" s="27"/>
      <c r="H256" s="28"/>
      <c r="I256" s="28"/>
      <c r="J256" s="27"/>
      <c r="K256" s="29">
        <f>SUM(K255,K251,K247,K243)</f>
        <v>214509</v>
      </c>
      <c r="L256" s="29">
        <f t="shared" si="152"/>
        <v>1468.363033</v>
      </c>
      <c r="M256" s="29"/>
      <c r="N256" s="29"/>
      <c r="O256" s="27"/>
      <c r="P256" s="27"/>
      <c r="Q256" s="28"/>
    </row>
    <row r="257">
      <c r="A257" s="23" t="s">
        <v>77</v>
      </c>
      <c r="B257" s="23" t="s">
        <v>32</v>
      </c>
      <c r="C257" s="24" t="s">
        <v>33</v>
      </c>
      <c r="D257" s="56">
        <v>47.0</v>
      </c>
      <c r="E257" s="57">
        <v>17816.0</v>
      </c>
      <c r="F257" s="56">
        <v>263.8</v>
      </c>
      <c r="G257" s="27"/>
      <c r="H257" s="28"/>
      <c r="I257" s="28">
        <f>I260-I258</f>
        <v>151.98</v>
      </c>
      <c r="J257" s="27"/>
      <c r="K257" s="29">
        <f>D257+I257</f>
        <v>198.98</v>
      </c>
      <c r="L257" s="29">
        <f t="shared" si="152"/>
        <v>1116.861248</v>
      </c>
      <c r="M257" s="29"/>
      <c r="N257" s="27"/>
      <c r="O257" s="27"/>
      <c r="P257" s="27"/>
      <c r="Q257" s="28"/>
    </row>
    <row r="258">
      <c r="A258" s="32"/>
      <c r="B258" s="32"/>
      <c r="C258" s="24" t="s">
        <v>36</v>
      </c>
      <c r="D258" s="57">
        <v>1515.0</v>
      </c>
      <c r="E258" s="57">
        <v>61803.0</v>
      </c>
      <c r="F258" s="60">
        <v>2451.3</v>
      </c>
      <c r="G258" s="27">
        <v>1.49</v>
      </c>
      <c r="H258" s="28">
        <f>D258*G258</f>
        <v>2257.35</v>
      </c>
      <c r="I258" s="28">
        <f>H258-D258</f>
        <v>742.35</v>
      </c>
      <c r="J258" s="29"/>
      <c r="K258" s="29">
        <f>H258</f>
        <v>2257.35</v>
      </c>
      <c r="L258" s="29">
        <f t="shared" si="152"/>
        <v>3652.492597</v>
      </c>
      <c r="M258" s="29">
        <f>L270*(E258/100000)</f>
        <v>1404.962163</v>
      </c>
      <c r="N258" s="29">
        <f>K258-M258</f>
        <v>852.387837</v>
      </c>
      <c r="O258" s="42">
        <v>72.0</v>
      </c>
      <c r="P258" s="33">
        <v>14.45</v>
      </c>
      <c r="Q258" s="28">
        <f>N258*P258</f>
        <v>12317.00425</v>
      </c>
    </row>
    <row r="259">
      <c r="A259" s="32"/>
      <c r="B259" s="32"/>
      <c r="C259" s="24" t="s">
        <v>42</v>
      </c>
      <c r="D259" s="56">
        <v>7.0</v>
      </c>
      <c r="E259" s="56" t="s">
        <v>43</v>
      </c>
      <c r="F259" s="56" t="s">
        <v>43</v>
      </c>
      <c r="G259" s="27"/>
      <c r="H259" s="28"/>
      <c r="I259" s="28"/>
      <c r="J259" s="27"/>
      <c r="K259" s="29">
        <f>D259</f>
        <v>7</v>
      </c>
      <c r="L259" s="29"/>
      <c r="M259" s="29"/>
      <c r="N259" s="27"/>
      <c r="O259" s="27"/>
      <c r="P259" s="27"/>
      <c r="Q259" s="28"/>
    </row>
    <row r="260">
      <c r="A260" s="32"/>
      <c r="B260" s="36"/>
      <c r="C260" s="37" t="s">
        <v>45</v>
      </c>
      <c r="D260" s="59">
        <v>1569.0</v>
      </c>
      <c r="E260" s="59">
        <v>79619.0</v>
      </c>
      <c r="F260" s="61">
        <v>1970.6</v>
      </c>
      <c r="G260" s="27">
        <v>1.57</v>
      </c>
      <c r="H260" s="28">
        <f>D260*G260</f>
        <v>2463.33</v>
      </c>
      <c r="I260" s="28">
        <f>H260-D260</f>
        <v>894.33</v>
      </c>
      <c r="J260" s="27"/>
      <c r="K260" s="29">
        <f>SUM(K257:K259)</f>
        <v>2463.33</v>
      </c>
      <c r="L260" s="29">
        <f t="shared" ref="L260:L262" si="153">K260/(E260/100000)</f>
        <v>3093.897185</v>
      </c>
      <c r="M260" s="29"/>
      <c r="N260" s="29"/>
      <c r="O260" s="27"/>
      <c r="P260" s="27"/>
      <c r="Q260" s="28"/>
    </row>
    <row r="261">
      <c r="A261" s="32"/>
      <c r="B261" s="23" t="s">
        <v>46</v>
      </c>
      <c r="C261" s="24" t="s">
        <v>33</v>
      </c>
      <c r="D261" s="56">
        <v>87.0</v>
      </c>
      <c r="E261" s="57">
        <v>9455.0</v>
      </c>
      <c r="F261" s="56">
        <v>920.1</v>
      </c>
      <c r="G261" s="27"/>
      <c r="H261" s="28"/>
      <c r="I261" s="28"/>
      <c r="J261" s="27">
        <f t="shared" ref="J261:J262" si="154">(0.5/48.7)*I257</f>
        <v>1.56036961</v>
      </c>
      <c r="K261" s="29">
        <f t="shared" ref="K261:K262" si="155">D261-J261</f>
        <v>85.43963039</v>
      </c>
      <c r="L261" s="29">
        <f t="shared" si="153"/>
        <v>903.6449539</v>
      </c>
      <c r="M261" s="29"/>
      <c r="N261" s="27"/>
      <c r="O261" s="27"/>
      <c r="P261" s="27"/>
      <c r="Q261" s="28"/>
    </row>
    <row r="262">
      <c r="A262" s="32"/>
      <c r="B262" s="32"/>
      <c r="C262" s="24" t="s">
        <v>36</v>
      </c>
      <c r="D262" s="57">
        <v>5156.0</v>
      </c>
      <c r="E262" s="57">
        <v>451139.0</v>
      </c>
      <c r="F262" s="60">
        <v>1142.9</v>
      </c>
      <c r="G262" s="27"/>
      <c r="H262" s="28"/>
      <c r="I262" s="28"/>
      <c r="J262" s="29">
        <f t="shared" si="154"/>
        <v>7.621663244</v>
      </c>
      <c r="K262" s="29">
        <f t="shared" si="155"/>
        <v>5148.378337</v>
      </c>
      <c r="L262" s="29">
        <f t="shared" si="153"/>
        <v>1141.195582</v>
      </c>
      <c r="M262" s="29"/>
      <c r="N262" s="29"/>
      <c r="O262" s="42"/>
      <c r="P262" s="42"/>
      <c r="Q262" s="28"/>
    </row>
    <row r="263">
      <c r="A263" s="32"/>
      <c r="B263" s="32"/>
      <c r="C263" s="24" t="s">
        <v>42</v>
      </c>
      <c r="D263" s="56">
        <v>29.0</v>
      </c>
      <c r="E263" s="56" t="s">
        <v>43</v>
      </c>
      <c r="F263" s="56" t="s">
        <v>43</v>
      </c>
      <c r="G263" s="27"/>
      <c r="H263" s="28"/>
      <c r="I263" s="28"/>
      <c r="J263" s="27"/>
      <c r="K263" s="29">
        <f>D263</f>
        <v>29</v>
      </c>
      <c r="L263" s="29"/>
      <c r="M263" s="29"/>
      <c r="N263" s="27"/>
      <c r="O263" s="27"/>
      <c r="P263" s="27"/>
      <c r="Q263" s="28"/>
    </row>
    <row r="264">
      <c r="A264" s="32"/>
      <c r="B264" s="36"/>
      <c r="C264" s="37" t="s">
        <v>45</v>
      </c>
      <c r="D264" s="59">
        <v>5272.0</v>
      </c>
      <c r="E264" s="59">
        <v>460594.0</v>
      </c>
      <c r="F264" s="61">
        <v>1144.6</v>
      </c>
      <c r="G264" s="27"/>
      <c r="H264" s="28"/>
      <c r="I264" s="28"/>
      <c r="J264" s="27"/>
      <c r="K264" s="29">
        <f>SUM(K261:K263)</f>
        <v>5262.817967</v>
      </c>
      <c r="L264" s="29">
        <f t="shared" ref="L264:L266" si="156">K264/(E264/100000)</f>
        <v>1142.615398</v>
      </c>
      <c r="M264" s="29"/>
      <c r="N264" s="29"/>
      <c r="O264" s="27"/>
      <c r="P264" s="27"/>
      <c r="Q264" s="28"/>
    </row>
    <row r="265">
      <c r="A265" s="32"/>
      <c r="B265" s="23" t="s">
        <v>49</v>
      </c>
      <c r="C265" s="24" t="s">
        <v>33</v>
      </c>
      <c r="D265" s="56">
        <v>165.0</v>
      </c>
      <c r="E265" s="57">
        <v>33367.0</v>
      </c>
      <c r="F265" s="56">
        <v>494.5</v>
      </c>
      <c r="G265" s="27"/>
      <c r="H265" s="28"/>
      <c r="I265" s="28"/>
      <c r="J265" s="27">
        <f t="shared" ref="J265:J266" si="157">(3.6/48.7)*I257</f>
        <v>11.23466119</v>
      </c>
      <c r="K265" s="29">
        <f t="shared" ref="K265:K266" si="158">D265-J265</f>
        <v>153.7653388</v>
      </c>
      <c r="L265" s="29">
        <f t="shared" si="156"/>
        <v>460.8305775</v>
      </c>
      <c r="M265" s="29"/>
      <c r="N265" s="27"/>
      <c r="O265" s="27"/>
      <c r="P265" s="27"/>
      <c r="Q265" s="28"/>
    </row>
    <row r="266">
      <c r="A266" s="32"/>
      <c r="B266" s="32"/>
      <c r="C266" s="24" t="s">
        <v>36</v>
      </c>
      <c r="D266" s="57">
        <v>28826.0</v>
      </c>
      <c r="E266" s="57">
        <v>956644.0</v>
      </c>
      <c r="F266" s="60">
        <v>3013.2</v>
      </c>
      <c r="G266" s="27"/>
      <c r="H266" s="28"/>
      <c r="I266" s="28"/>
      <c r="J266" s="29">
        <f t="shared" si="157"/>
        <v>54.87597536</v>
      </c>
      <c r="K266" s="29">
        <f t="shared" si="158"/>
        <v>28771.12402</v>
      </c>
      <c r="L266" s="29">
        <f t="shared" si="156"/>
        <v>3007.505825</v>
      </c>
      <c r="M266" s="29">
        <f>L270*(E266/100000)</f>
        <v>21747.30391</v>
      </c>
      <c r="N266" s="29">
        <f>K266-M266</f>
        <v>7023.820116</v>
      </c>
      <c r="O266" s="42">
        <v>72.0</v>
      </c>
      <c r="P266" s="33">
        <v>14.45</v>
      </c>
      <c r="Q266" s="28">
        <f>N266*P266</f>
        <v>101494.2007</v>
      </c>
    </row>
    <row r="267">
      <c r="A267" s="32"/>
      <c r="B267" s="32"/>
      <c r="C267" s="24" t="s">
        <v>42</v>
      </c>
      <c r="D267" s="56">
        <v>151.0</v>
      </c>
      <c r="E267" s="56" t="s">
        <v>43</v>
      </c>
      <c r="F267" s="56" t="s">
        <v>43</v>
      </c>
      <c r="G267" s="27"/>
      <c r="H267" s="28"/>
      <c r="I267" s="28"/>
      <c r="J267" s="27"/>
      <c r="K267" s="29">
        <f>D267</f>
        <v>151</v>
      </c>
      <c r="L267" s="29"/>
      <c r="M267" s="29"/>
      <c r="N267" s="27"/>
      <c r="O267" s="27"/>
      <c r="P267" s="27"/>
      <c r="Q267" s="28"/>
    </row>
    <row r="268">
      <c r="A268" s="32"/>
      <c r="B268" s="36"/>
      <c r="C268" s="37" t="s">
        <v>45</v>
      </c>
      <c r="D268" s="59">
        <v>29142.0</v>
      </c>
      <c r="E268" s="59">
        <v>990011.0</v>
      </c>
      <c r="F268" s="61">
        <v>2943.6</v>
      </c>
      <c r="G268" s="27"/>
      <c r="H268" s="28"/>
      <c r="I268" s="28"/>
      <c r="J268" s="27"/>
      <c r="K268" s="29">
        <f>SUM(K265:K267)</f>
        <v>29075.88936</v>
      </c>
      <c r="L268" s="29">
        <f t="shared" ref="L268:L270" si="159">K268/(E268/100000)</f>
        <v>2936.925889</v>
      </c>
      <c r="M268" s="29"/>
      <c r="N268" s="29"/>
      <c r="O268" s="27"/>
      <c r="P268" s="27"/>
      <c r="Q268" s="28"/>
    </row>
    <row r="269">
      <c r="A269" s="32"/>
      <c r="B269" s="23" t="s">
        <v>39</v>
      </c>
      <c r="C269" s="24" t="s">
        <v>33</v>
      </c>
      <c r="D269" s="57">
        <v>13424.0</v>
      </c>
      <c r="E269" s="57">
        <v>749541.0</v>
      </c>
      <c r="F269" s="60">
        <v>1791.0</v>
      </c>
      <c r="G269" s="27"/>
      <c r="H269" s="28"/>
      <c r="I269" s="28"/>
      <c r="J269" s="29">
        <f t="shared" ref="J269:J270" si="160">(44.6/48.7)*I257</f>
        <v>139.1849692</v>
      </c>
      <c r="K269" s="29">
        <f t="shared" ref="K269:K270" si="161">D269-J269</f>
        <v>13284.81503</v>
      </c>
      <c r="L269" s="29">
        <f t="shared" si="159"/>
        <v>1772.393376</v>
      </c>
      <c r="M269" s="29"/>
      <c r="N269" s="29"/>
      <c r="O269" s="42"/>
      <c r="P269" s="42"/>
      <c r="Q269" s="28"/>
    </row>
    <row r="270">
      <c r="A270" s="32"/>
      <c r="B270" s="32"/>
      <c r="C270" s="24" t="s">
        <v>36</v>
      </c>
      <c r="D270" s="57">
        <v>190006.0</v>
      </c>
      <c r="E270" s="57">
        <v>8328284.0</v>
      </c>
      <c r="F270" s="60">
        <v>2281.5</v>
      </c>
      <c r="G270" s="27"/>
      <c r="H270" s="28"/>
      <c r="I270" s="28"/>
      <c r="J270" s="29">
        <f t="shared" si="160"/>
        <v>679.8523614</v>
      </c>
      <c r="K270" s="29">
        <f t="shared" si="161"/>
        <v>189326.1476</v>
      </c>
      <c r="L270" s="29">
        <f t="shared" si="159"/>
        <v>2273.291204</v>
      </c>
      <c r="M270" s="29"/>
      <c r="N270" s="29"/>
      <c r="O270" s="42"/>
      <c r="P270" s="42"/>
      <c r="Q270" s="28"/>
    </row>
    <row r="271">
      <c r="A271" s="32"/>
      <c r="B271" s="32"/>
      <c r="C271" s="24" t="s">
        <v>42</v>
      </c>
      <c r="D271" s="56">
        <v>507.0</v>
      </c>
      <c r="E271" s="56" t="s">
        <v>43</v>
      </c>
      <c r="F271" s="56" t="s">
        <v>43</v>
      </c>
      <c r="G271" s="27"/>
      <c r="H271" s="28"/>
      <c r="I271" s="28"/>
      <c r="J271" s="27"/>
      <c r="K271" s="29">
        <f>D271</f>
        <v>507</v>
      </c>
      <c r="L271" s="29"/>
      <c r="M271" s="29"/>
      <c r="N271" s="27"/>
      <c r="O271" s="27"/>
      <c r="P271" s="27"/>
      <c r="Q271" s="28"/>
    </row>
    <row r="272">
      <c r="A272" s="32"/>
      <c r="B272" s="36"/>
      <c r="C272" s="37" t="s">
        <v>45</v>
      </c>
      <c r="D272" s="59">
        <v>203937.0</v>
      </c>
      <c r="E272" s="59">
        <v>9077825.0</v>
      </c>
      <c r="F272" s="61">
        <v>2246.5</v>
      </c>
      <c r="G272" s="27"/>
      <c r="H272" s="28"/>
      <c r="I272" s="28"/>
      <c r="J272" s="27"/>
      <c r="K272" s="29">
        <f>SUM(K269:K271)</f>
        <v>203117.9627</v>
      </c>
      <c r="L272" s="29">
        <f t="shared" ref="L272:L275" si="162">K272/(E272/100000)</f>
        <v>2237.517937</v>
      </c>
      <c r="M272" s="29"/>
      <c r="N272" s="29"/>
      <c r="O272" s="27"/>
      <c r="P272" s="27"/>
      <c r="Q272" s="28"/>
    </row>
    <row r="273">
      <c r="A273" s="36"/>
      <c r="B273" s="44" t="s">
        <v>45</v>
      </c>
      <c r="C273" s="45"/>
      <c r="D273" s="59">
        <v>239920.0</v>
      </c>
      <c r="E273" s="59">
        <v>1.0608049E7</v>
      </c>
      <c r="F273" s="61">
        <v>2261.7</v>
      </c>
      <c r="G273" s="27"/>
      <c r="H273" s="28"/>
      <c r="I273" s="28"/>
      <c r="J273" s="27"/>
      <c r="K273" s="29">
        <f>SUM(K272,K268,K264,K260)</f>
        <v>239920</v>
      </c>
      <c r="L273" s="29">
        <f t="shared" si="162"/>
        <v>2261.678844</v>
      </c>
      <c r="M273" s="29"/>
      <c r="N273" s="29"/>
      <c r="O273" s="27"/>
      <c r="P273" s="27"/>
      <c r="Q273" s="28"/>
    </row>
    <row r="274">
      <c r="A274" s="23" t="s">
        <v>78</v>
      </c>
      <c r="B274" s="23" t="s">
        <v>32</v>
      </c>
      <c r="C274" s="24" t="s">
        <v>33</v>
      </c>
      <c r="D274" s="56">
        <v>54.0</v>
      </c>
      <c r="E274" s="57">
        <v>11564.0</v>
      </c>
      <c r="F274" s="56">
        <v>467.0</v>
      </c>
      <c r="G274" s="27"/>
      <c r="H274" s="28"/>
      <c r="I274" s="28">
        <f>I277-I275</f>
        <v>94.8</v>
      </c>
      <c r="J274" s="27"/>
      <c r="K274" s="29">
        <f>D274+I274</f>
        <v>148.8</v>
      </c>
      <c r="L274" s="29">
        <f t="shared" si="162"/>
        <v>1286.751989</v>
      </c>
      <c r="M274" s="29"/>
      <c r="N274" s="27"/>
      <c r="O274" s="27"/>
      <c r="P274" s="27"/>
      <c r="Q274" s="28"/>
    </row>
    <row r="275">
      <c r="A275" s="32"/>
      <c r="B275" s="32"/>
      <c r="C275" s="24" t="s">
        <v>36</v>
      </c>
      <c r="D275" s="57">
        <v>1512.0</v>
      </c>
      <c r="E275" s="57">
        <v>39742.0</v>
      </c>
      <c r="F275" s="60">
        <v>3804.5</v>
      </c>
      <c r="G275" s="27">
        <v>1.27</v>
      </c>
      <c r="H275" s="28">
        <f>D275*G275</f>
        <v>1920.24</v>
      </c>
      <c r="I275" s="28">
        <f>H275-D275</f>
        <v>408.24</v>
      </c>
      <c r="J275" s="29"/>
      <c r="K275" s="29">
        <f>H275</f>
        <v>1920.24</v>
      </c>
      <c r="L275" s="29">
        <f t="shared" si="162"/>
        <v>4831.764883</v>
      </c>
      <c r="M275" s="29">
        <f>L287*(E275/100000)</f>
        <v>1458.681178</v>
      </c>
      <c r="N275" s="29">
        <f>K275-M275</f>
        <v>461.5588217</v>
      </c>
      <c r="O275" s="42">
        <v>77.0</v>
      </c>
      <c r="P275" s="33">
        <v>11.15</v>
      </c>
      <c r="Q275" s="28">
        <f>N275*P275</f>
        <v>5146.380862</v>
      </c>
    </row>
    <row r="276">
      <c r="A276" s="32"/>
      <c r="B276" s="32"/>
      <c r="C276" s="24" t="s">
        <v>42</v>
      </c>
      <c r="D276" s="56">
        <v>6.0</v>
      </c>
      <c r="E276" s="56" t="s">
        <v>43</v>
      </c>
      <c r="F276" s="56" t="s">
        <v>43</v>
      </c>
      <c r="G276" s="27"/>
      <c r="H276" s="28"/>
      <c r="I276" s="28"/>
      <c r="J276" s="27"/>
      <c r="K276" s="29">
        <f>D276</f>
        <v>6</v>
      </c>
      <c r="L276" s="29"/>
      <c r="M276" s="29"/>
      <c r="N276" s="27"/>
      <c r="O276" s="27"/>
      <c r="P276" s="27"/>
      <c r="Q276" s="28"/>
    </row>
    <row r="277">
      <c r="A277" s="32"/>
      <c r="B277" s="36"/>
      <c r="C277" s="37" t="s">
        <v>45</v>
      </c>
      <c r="D277" s="59">
        <v>1572.0</v>
      </c>
      <c r="E277" s="59">
        <v>51306.0</v>
      </c>
      <c r="F277" s="61">
        <v>3064.0</v>
      </c>
      <c r="G277" s="27">
        <v>1.32</v>
      </c>
      <c r="H277" s="28">
        <f>D277*G277</f>
        <v>2075.04</v>
      </c>
      <c r="I277" s="28">
        <f>H277-D277</f>
        <v>503.04</v>
      </c>
      <c r="J277" s="27"/>
      <c r="K277" s="29">
        <f>SUM(K274:K276)</f>
        <v>2075.04</v>
      </c>
      <c r="L277" s="29">
        <f t="shared" ref="L277:L279" si="163">K277/(E277/100000)</f>
        <v>4044.439247</v>
      </c>
      <c r="M277" s="29"/>
      <c r="N277" s="29"/>
      <c r="O277" s="27"/>
      <c r="P277" s="27"/>
      <c r="Q277" s="28"/>
    </row>
    <row r="278">
      <c r="A278" s="32"/>
      <c r="B278" s="23" t="s">
        <v>46</v>
      </c>
      <c r="C278" s="24" t="s">
        <v>33</v>
      </c>
      <c r="D278" s="56">
        <v>91.0</v>
      </c>
      <c r="E278" s="57">
        <v>6372.0</v>
      </c>
      <c r="F278" s="60">
        <v>1428.1</v>
      </c>
      <c r="G278" s="27"/>
      <c r="H278" s="28"/>
      <c r="I278" s="28"/>
      <c r="J278" s="29">
        <f t="shared" ref="J278:J279" si="164">(0.5/48.7)*I274</f>
        <v>0.9733059548</v>
      </c>
      <c r="K278" s="29">
        <f t="shared" ref="K278:K279" si="165">D278-J278</f>
        <v>90.02669405</v>
      </c>
      <c r="L278" s="29">
        <f t="shared" si="163"/>
        <v>1412.848306</v>
      </c>
      <c r="M278" s="29"/>
      <c r="N278" s="29"/>
      <c r="O278" s="42"/>
      <c r="P278" s="42"/>
      <c r="Q278" s="28"/>
    </row>
    <row r="279">
      <c r="A279" s="32"/>
      <c r="B279" s="32"/>
      <c r="C279" s="24" t="s">
        <v>36</v>
      </c>
      <c r="D279" s="57">
        <v>6575.0</v>
      </c>
      <c r="E279" s="57">
        <v>318238.0</v>
      </c>
      <c r="F279" s="60">
        <v>2066.1</v>
      </c>
      <c r="G279" s="27"/>
      <c r="H279" s="28"/>
      <c r="I279" s="28"/>
      <c r="J279" s="29">
        <f t="shared" si="164"/>
        <v>4.19137577</v>
      </c>
      <c r="K279" s="29">
        <f t="shared" si="165"/>
        <v>6570.808624</v>
      </c>
      <c r="L279" s="29">
        <f t="shared" si="163"/>
        <v>2064.746707</v>
      </c>
      <c r="M279" s="29"/>
      <c r="N279" s="29"/>
      <c r="O279" s="42"/>
      <c r="P279" s="42"/>
      <c r="Q279" s="28"/>
    </row>
    <row r="280">
      <c r="A280" s="32"/>
      <c r="B280" s="32"/>
      <c r="C280" s="24" t="s">
        <v>42</v>
      </c>
      <c r="D280" s="56">
        <v>23.0</v>
      </c>
      <c r="E280" s="56" t="s">
        <v>43</v>
      </c>
      <c r="F280" s="56" t="s">
        <v>43</v>
      </c>
      <c r="G280" s="27"/>
      <c r="H280" s="28"/>
      <c r="I280" s="28"/>
      <c r="J280" s="27"/>
      <c r="K280" s="29">
        <f>D280</f>
        <v>23</v>
      </c>
      <c r="L280" s="29"/>
      <c r="M280" s="29"/>
      <c r="N280" s="27"/>
      <c r="O280" s="27"/>
      <c r="P280" s="27"/>
      <c r="Q280" s="28"/>
    </row>
    <row r="281">
      <c r="A281" s="32"/>
      <c r="B281" s="36"/>
      <c r="C281" s="37" t="s">
        <v>45</v>
      </c>
      <c r="D281" s="59">
        <v>6689.0</v>
      </c>
      <c r="E281" s="59">
        <v>324610.0</v>
      </c>
      <c r="F281" s="61">
        <v>2060.6</v>
      </c>
      <c r="G281" s="27"/>
      <c r="H281" s="28"/>
      <c r="I281" s="28"/>
      <c r="J281" s="27"/>
      <c r="K281" s="29">
        <f>SUM(K278:K280)</f>
        <v>6683.835318</v>
      </c>
      <c r="L281" s="29">
        <f t="shared" ref="L281:L283" si="166">K281/(E281/100000)</f>
        <v>2059.035556</v>
      </c>
      <c r="M281" s="29"/>
      <c r="N281" s="29"/>
      <c r="O281" s="27"/>
      <c r="P281" s="27"/>
      <c r="Q281" s="28"/>
    </row>
    <row r="282">
      <c r="A282" s="32"/>
      <c r="B282" s="23" t="s">
        <v>49</v>
      </c>
      <c r="C282" s="24" t="s">
        <v>33</v>
      </c>
      <c r="D282" s="56">
        <v>192.0</v>
      </c>
      <c r="E282" s="57">
        <v>23317.0</v>
      </c>
      <c r="F282" s="60">
        <v>823.4</v>
      </c>
      <c r="G282" s="27"/>
      <c r="H282" s="28"/>
      <c r="I282" s="28"/>
      <c r="J282" s="29">
        <f t="shared" ref="J282:J283" si="167">(3.6/48.7)*I274</f>
        <v>7.007802875</v>
      </c>
      <c r="K282" s="29">
        <f t="shared" ref="K282:K283" si="168">D282-J282</f>
        <v>184.9921971</v>
      </c>
      <c r="L282" s="29">
        <f t="shared" si="166"/>
        <v>793.3790673</v>
      </c>
      <c r="M282" s="29"/>
      <c r="N282" s="29"/>
      <c r="O282" s="42"/>
      <c r="P282" s="42"/>
      <c r="Q282" s="28"/>
    </row>
    <row r="283">
      <c r="A283" s="32"/>
      <c r="B283" s="32"/>
      <c r="C283" s="24" t="s">
        <v>36</v>
      </c>
      <c r="D283" s="57">
        <v>29473.0</v>
      </c>
      <c r="E283" s="57">
        <v>674214.0</v>
      </c>
      <c r="F283" s="60">
        <v>4371.5</v>
      </c>
      <c r="G283" s="27"/>
      <c r="H283" s="28"/>
      <c r="I283" s="28"/>
      <c r="J283" s="29">
        <f t="shared" si="167"/>
        <v>30.17790554</v>
      </c>
      <c r="K283" s="29">
        <f t="shared" si="168"/>
        <v>29442.82209</v>
      </c>
      <c r="L283" s="29">
        <f t="shared" si="166"/>
        <v>4366.984681</v>
      </c>
      <c r="M283" s="29">
        <f>L287*(E283/100000)</f>
        <v>24746.19475</v>
      </c>
      <c r="N283" s="29">
        <f>K283-M283</f>
        <v>4696.62734</v>
      </c>
      <c r="O283" s="42">
        <v>77.0</v>
      </c>
      <c r="P283" s="33">
        <v>11.15</v>
      </c>
      <c r="Q283" s="28">
        <f>N283*P283</f>
        <v>52367.39484</v>
      </c>
    </row>
    <row r="284">
      <c r="A284" s="32"/>
      <c r="B284" s="32"/>
      <c r="C284" s="24" t="s">
        <v>42</v>
      </c>
      <c r="D284" s="56">
        <v>124.0</v>
      </c>
      <c r="E284" s="56" t="s">
        <v>43</v>
      </c>
      <c r="F284" s="56" t="s">
        <v>43</v>
      </c>
      <c r="G284" s="27"/>
      <c r="H284" s="28"/>
      <c r="I284" s="28"/>
      <c r="J284" s="27"/>
      <c r="K284" s="29">
        <f>D284</f>
        <v>124</v>
      </c>
      <c r="L284" s="29"/>
      <c r="M284" s="29"/>
      <c r="N284" s="27"/>
      <c r="O284" s="27"/>
      <c r="P284" s="27"/>
      <c r="Q284" s="28"/>
    </row>
    <row r="285">
      <c r="A285" s="32"/>
      <c r="B285" s="36"/>
      <c r="C285" s="37" t="s">
        <v>45</v>
      </c>
      <c r="D285" s="59">
        <v>29789.0</v>
      </c>
      <c r="E285" s="59">
        <v>697531.0</v>
      </c>
      <c r="F285" s="61">
        <v>4270.6</v>
      </c>
      <c r="G285" s="27"/>
      <c r="H285" s="28"/>
      <c r="I285" s="28"/>
      <c r="J285" s="27"/>
      <c r="K285" s="29">
        <f>SUM(K282:K284)</f>
        <v>29751.81429</v>
      </c>
      <c r="L285" s="29">
        <f t="shared" ref="L285:L287" si="169">K285/(E285/100000)</f>
        <v>4265.303519</v>
      </c>
      <c r="M285" s="29"/>
      <c r="N285" s="29"/>
      <c r="O285" s="27"/>
      <c r="P285" s="27"/>
      <c r="Q285" s="28"/>
    </row>
    <row r="286">
      <c r="A286" s="32"/>
      <c r="B286" s="23" t="s">
        <v>39</v>
      </c>
      <c r="C286" s="24" t="s">
        <v>33</v>
      </c>
      <c r="D286" s="57">
        <v>15873.0</v>
      </c>
      <c r="E286" s="57">
        <v>542083.0</v>
      </c>
      <c r="F286" s="60">
        <v>2928.1</v>
      </c>
      <c r="G286" s="27"/>
      <c r="H286" s="28"/>
      <c r="I286" s="28"/>
      <c r="J286" s="29">
        <f t="shared" ref="J286:J287" si="170">(44.6/48.7)*I274</f>
        <v>86.81889117</v>
      </c>
      <c r="K286" s="29">
        <f t="shared" ref="K286:K287" si="171">D286-J286</f>
        <v>15786.18111</v>
      </c>
      <c r="L286" s="29">
        <f t="shared" si="169"/>
        <v>2912.133586</v>
      </c>
      <c r="M286" s="29"/>
      <c r="N286" s="29"/>
      <c r="O286" s="42"/>
      <c r="P286" s="42"/>
      <c r="Q286" s="28"/>
    </row>
    <row r="287">
      <c r="A287" s="32"/>
      <c r="B287" s="32"/>
      <c r="C287" s="24" t="s">
        <v>36</v>
      </c>
      <c r="D287" s="57">
        <v>222885.0</v>
      </c>
      <c r="E287" s="57">
        <v>6062351.0</v>
      </c>
      <c r="F287" s="60">
        <v>3676.5</v>
      </c>
      <c r="G287" s="27"/>
      <c r="H287" s="28"/>
      <c r="I287" s="28"/>
      <c r="J287" s="29">
        <f t="shared" si="170"/>
        <v>373.8707187</v>
      </c>
      <c r="K287" s="29">
        <f t="shared" si="171"/>
        <v>222511.1293</v>
      </c>
      <c r="L287" s="29">
        <f t="shared" si="169"/>
        <v>3670.376877</v>
      </c>
      <c r="M287" s="29"/>
      <c r="N287" s="29"/>
      <c r="O287" s="42"/>
      <c r="P287" s="42"/>
      <c r="Q287" s="28"/>
    </row>
    <row r="288">
      <c r="A288" s="32"/>
      <c r="B288" s="32"/>
      <c r="C288" s="24" t="s">
        <v>42</v>
      </c>
      <c r="D288" s="56">
        <v>506.0</v>
      </c>
      <c r="E288" s="56" t="s">
        <v>43</v>
      </c>
      <c r="F288" s="56" t="s">
        <v>43</v>
      </c>
      <c r="G288" s="27"/>
      <c r="H288" s="28"/>
      <c r="I288" s="28"/>
      <c r="J288" s="27"/>
      <c r="K288" s="29">
        <f>D288</f>
        <v>506</v>
      </c>
      <c r="L288" s="29"/>
      <c r="M288" s="29"/>
      <c r="N288" s="27"/>
      <c r="O288" s="27"/>
      <c r="P288" s="27"/>
      <c r="Q288" s="28"/>
    </row>
    <row r="289">
      <c r="A289" s="32"/>
      <c r="B289" s="36"/>
      <c r="C289" s="37" t="s">
        <v>45</v>
      </c>
      <c r="D289" s="59">
        <v>239264.0</v>
      </c>
      <c r="E289" s="59">
        <v>6604434.0</v>
      </c>
      <c r="F289" s="61">
        <v>3622.8</v>
      </c>
      <c r="G289" s="27"/>
      <c r="H289" s="28"/>
      <c r="I289" s="28"/>
      <c r="J289" s="27"/>
      <c r="K289" s="29">
        <f>SUM(K286:K288)</f>
        <v>238803.3104</v>
      </c>
      <c r="L289" s="29">
        <f t="shared" ref="L289:L292" si="172">K289/(E289/100000)</f>
        <v>3615.802814</v>
      </c>
      <c r="M289" s="29"/>
      <c r="N289" s="29"/>
      <c r="O289" s="27"/>
      <c r="P289" s="27"/>
      <c r="Q289" s="28"/>
    </row>
    <row r="290">
      <c r="A290" s="36"/>
      <c r="B290" s="44" t="s">
        <v>45</v>
      </c>
      <c r="C290" s="45"/>
      <c r="D290" s="59">
        <v>277314.0</v>
      </c>
      <c r="E290" s="59">
        <v>7677881.0</v>
      </c>
      <c r="F290" s="61">
        <v>3611.9</v>
      </c>
      <c r="G290" s="27"/>
      <c r="H290" s="28"/>
      <c r="I290" s="28"/>
      <c r="J290" s="27"/>
      <c r="K290" s="29">
        <f>SUM(K289,K285,K281,K277)</f>
        <v>277314</v>
      </c>
      <c r="L290" s="29">
        <f t="shared" si="172"/>
        <v>3611.855927</v>
      </c>
      <c r="M290" s="29"/>
      <c r="N290" s="29"/>
      <c r="O290" s="27"/>
      <c r="P290" s="27"/>
      <c r="Q290" s="28"/>
    </row>
    <row r="291">
      <c r="A291" s="23" t="s">
        <v>79</v>
      </c>
      <c r="B291" s="23" t="s">
        <v>32</v>
      </c>
      <c r="C291" s="24" t="s">
        <v>33</v>
      </c>
      <c r="D291" s="56">
        <v>63.0</v>
      </c>
      <c r="E291" s="57">
        <v>7368.0</v>
      </c>
      <c r="F291" s="56">
        <v>855.0</v>
      </c>
      <c r="G291" s="27"/>
      <c r="H291" s="28"/>
      <c r="I291" s="28">
        <f>I294-I292</f>
        <v>90.19</v>
      </c>
      <c r="J291" s="27"/>
      <c r="K291" s="29">
        <f>D291+I291</f>
        <v>153.19</v>
      </c>
      <c r="L291" s="29">
        <f t="shared" si="172"/>
        <v>2079.12595</v>
      </c>
      <c r="M291" s="29"/>
      <c r="N291" s="27"/>
      <c r="O291" s="27"/>
      <c r="P291" s="27"/>
      <c r="Q291" s="28"/>
    </row>
    <row r="292">
      <c r="A292" s="32"/>
      <c r="B292" s="32"/>
      <c r="C292" s="24" t="s">
        <v>36</v>
      </c>
      <c r="D292" s="57">
        <v>1375.0</v>
      </c>
      <c r="E292" s="57">
        <v>23957.0</v>
      </c>
      <c r="F292" s="60">
        <v>5739.4</v>
      </c>
      <c r="G292" s="27">
        <v>1.27</v>
      </c>
      <c r="H292" s="28">
        <f>D292*G292</f>
        <v>1746.25</v>
      </c>
      <c r="I292" s="28">
        <f>H292-D292</f>
        <v>371.25</v>
      </c>
      <c r="J292" s="29"/>
      <c r="K292" s="29">
        <f>H292</f>
        <v>1746.25</v>
      </c>
      <c r="L292" s="29">
        <f t="shared" si="172"/>
        <v>7289.101307</v>
      </c>
      <c r="M292" s="29">
        <f>L304*(E292/100000)</f>
        <v>1480.153124</v>
      </c>
      <c r="N292" s="29">
        <f>K292-M292</f>
        <v>266.0968757</v>
      </c>
      <c r="O292" s="42">
        <v>82.0</v>
      </c>
      <c r="P292" s="42">
        <v>8.25</v>
      </c>
      <c r="Q292" s="28">
        <f>N292*P292</f>
        <v>2195.299225</v>
      </c>
    </row>
    <row r="293">
      <c r="A293" s="32"/>
      <c r="B293" s="32"/>
      <c r="C293" s="24" t="s">
        <v>42</v>
      </c>
      <c r="D293" s="56">
        <v>4.0</v>
      </c>
      <c r="E293" s="56" t="s">
        <v>43</v>
      </c>
      <c r="F293" s="56" t="s">
        <v>43</v>
      </c>
      <c r="G293" s="27"/>
      <c r="H293" s="28"/>
      <c r="I293" s="28"/>
      <c r="J293" s="27"/>
      <c r="K293" s="29">
        <f>D293</f>
        <v>4</v>
      </c>
      <c r="L293" s="29"/>
      <c r="M293" s="29"/>
      <c r="N293" s="27"/>
      <c r="O293" s="27"/>
      <c r="P293" s="27"/>
      <c r="Q293" s="28"/>
    </row>
    <row r="294">
      <c r="A294" s="32"/>
      <c r="B294" s="36"/>
      <c r="C294" s="37" t="s">
        <v>45</v>
      </c>
      <c r="D294" s="59">
        <v>1442.0</v>
      </c>
      <c r="E294" s="59">
        <v>31325.0</v>
      </c>
      <c r="F294" s="61">
        <v>4603.4</v>
      </c>
      <c r="G294" s="27">
        <v>1.32</v>
      </c>
      <c r="H294" s="28">
        <f>D294*G294</f>
        <v>1903.44</v>
      </c>
      <c r="I294" s="28">
        <f>H294-D294</f>
        <v>461.44</v>
      </c>
      <c r="J294" s="27"/>
      <c r="K294" s="29">
        <f>SUM(K291:K293)</f>
        <v>1903.44</v>
      </c>
      <c r="L294" s="29">
        <f t="shared" ref="L294:L296" si="173">K294/(E294/100000)</f>
        <v>6076.424581</v>
      </c>
      <c r="M294" s="29"/>
      <c r="N294" s="29"/>
      <c r="O294" s="27"/>
      <c r="P294" s="27"/>
      <c r="Q294" s="28"/>
    </row>
    <row r="295">
      <c r="A295" s="32"/>
      <c r="B295" s="23" t="s">
        <v>46</v>
      </c>
      <c r="C295" s="24" t="s">
        <v>33</v>
      </c>
      <c r="D295" s="56">
        <v>80.0</v>
      </c>
      <c r="E295" s="57">
        <v>3957.0</v>
      </c>
      <c r="F295" s="60">
        <v>2021.7</v>
      </c>
      <c r="G295" s="27"/>
      <c r="H295" s="28"/>
      <c r="I295" s="28"/>
      <c r="J295" s="29">
        <f t="shared" ref="J295:J296" si="174">(0.5/48.7)*I291</f>
        <v>0.9259753593</v>
      </c>
      <c r="K295" s="29">
        <f t="shared" ref="K295:K296" si="175">D295-J295</f>
        <v>79.07402464</v>
      </c>
      <c r="L295" s="29">
        <f t="shared" si="173"/>
        <v>1998.332692</v>
      </c>
      <c r="M295" s="29"/>
      <c r="N295" s="29"/>
      <c r="O295" s="42"/>
      <c r="P295" s="42"/>
      <c r="Q295" s="28"/>
    </row>
    <row r="296">
      <c r="A296" s="32"/>
      <c r="B296" s="32"/>
      <c r="C296" s="24" t="s">
        <v>36</v>
      </c>
      <c r="D296" s="57">
        <v>8010.0</v>
      </c>
      <c r="E296" s="57">
        <v>214216.0</v>
      </c>
      <c r="F296" s="60">
        <v>3739.2</v>
      </c>
      <c r="G296" s="27"/>
      <c r="H296" s="28"/>
      <c r="I296" s="28"/>
      <c r="J296" s="29">
        <f t="shared" si="174"/>
        <v>3.811601643</v>
      </c>
      <c r="K296" s="29">
        <f t="shared" si="175"/>
        <v>8006.188398</v>
      </c>
      <c r="L296" s="29">
        <f t="shared" si="173"/>
        <v>3737.437165</v>
      </c>
      <c r="M296" s="29"/>
      <c r="N296" s="29"/>
      <c r="O296" s="42"/>
      <c r="P296" s="42"/>
      <c r="Q296" s="28"/>
    </row>
    <row r="297">
      <c r="A297" s="32"/>
      <c r="B297" s="32"/>
      <c r="C297" s="24" t="s">
        <v>42</v>
      </c>
      <c r="D297" s="56">
        <v>12.0</v>
      </c>
      <c r="E297" s="56" t="s">
        <v>43</v>
      </c>
      <c r="F297" s="56" t="s">
        <v>43</v>
      </c>
      <c r="G297" s="27"/>
      <c r="H297" s="28"/>
      <c r="I297" s="28"/>
      <c r="J297" s="27"/>
      <c r="K297" s="29">
        <f>D297</f>
        <v>12</v>
      </c>
      <c r="L297" s="29"/>
      <c r="M297" s="29"/>
      <c r="N297" s="27"/>
      <c r="O297" s="27"/>
      <c r="P297" s="27"/>
      <c r="Q297" s="28"/>
    </row>
    <row r="298">
      <c r="A298" s="32"/>
      <c r="B298" s="36"/>
      <c r="C298" s="37" t="s">
        <v>45</v>
      </c>
      <c r="D298" s="59">
        <v>8102.0</v>
      </c>
      <c r="E298" s="59">
        <v>218173.0</v>
      </c>
      <c r="F298" s="61">
        <v>3713.6</v>
      </c>
      <c r="G298" s="27"/>
      <c r="H298" s="28"/>
      <c r="I298" s="28"/>
      <c r="J298" s="27"/>
      <c r="K298" s="29">
        <f>SUM(K295:K297)</f>
        <v>8097.262423</v>
      </c>
      <c r="L298" s="29">
        <f t="shared" ref="L298:L300" si="176">K298/(E298/100000)</f>
        <v>3711.395279</v>
      </c>
      <c r="M298" s="29"/>
      <c r="N298" s="29"/>
      <c r="O298" s="27"/>
      <c r="P298" s="27"/>
      <c r="Q298" s="28"/>
    </row>
    <row r="299">
      <c r="A299" s="32"/>
      <c r="B299" s="23" t="s">
        <v>49</v>
      </c>
      <c r="C299" s="24" t="s">
        <v>33</v>
      </c>
      <c r="D299" s="56">
        <v>223.0</v>
      </c>
      <c r="E299" s="57">
        <v>14945.0</v>
      </c>
      <c r="F299" s="60">
        <v>1492.1</v>
      </c>
      <c r="G299" s="27"/>
      <c r="H299" s="28"/>
      <c r="I299" s="28"/>
      <c r="J299" s="29">
        <f t="shared" ref="J299:J300" si="177">(3.6/48.7)*I291</f>
        <v>6.667022587</v>
      </c>
      <c r="K299" s="29">
        <f t="shared" ref="K299:K300" si="178">D299-J299</f>
        <v>216.3329774</v>
      </c>
      <c r="L299" s="29">
        <f t="shared" si="176"/>
        <v>1447.52745</v>
      </c>
      <c r="M299" s="29"/>
      <c r="N299" s="29"/>
      <c r="O299" s="42"/>
      <c r="P299" s="42"/>
      <c r="Q299" s="28"/>
    </row>
    <row r="300">
      <c r="A300" s="32"/>
      <c r="B300" s="32"/>
      <c r="C300" s="24" t="s">
        <v>36</v>
      </c>
      <c r="D300" s="57">
        <v>29751.0</v>
      </c>
      <c r="E300" s="57">
        <v>449380.0</v>
      </c>
      <c r="F300" s="60">
        <v>6620.5</v>
      </c>
      <c r="G300" s="27"/>
      <c r="H300" s="28"/>
      <c r="I300" s="28"/>
      <c r="J300" s="29">
        <f t="shared" si="177"/>
        <v>27.44353183</v>
      </c>
      <c r="K300" s="29">
        <f t="shared" si="178"/>
        <v>29723.55647</v>
      </c>
      <c r="L300" s="29">
        <f t="shared" si="176"/>
        <v>6614.347872</v>
      </c>
      <c r="M300" s="29">
        <f>L304*(E300/100000)</f>
        <v>27764.3783</v>
      </c>
      <c r="N300" s="29">
        <f>K300-M300</f>
        <v>1959.178166</v>
      </c>
      <c r="O300" s="42">
        <v>82.0</v>
      </c>
      <c r="P300" s="42">
        <v>8.25</v>
      </c>
      <c r="Q300" s="28">
        <f>N300*P300</f>
        <v>16163.21987</v>
      </c>
    </row>
    <row r="301">
      <c r="A301" s="32"/>
      <c r="B301" s="32"/>
      <c r="C301" s="24" t="s">
        <v>42</v>
      </c>
      <c r="D301" s="56">
        <v>110.0</v>
      </c>
      <c r="E301" s="56" t="s">
        <v>43</v>
      </c>
      <c r="F301" s="56" t="s">
        <v>43</v>
      </c>
      <c r="G301" s="27"/>
      <c r="H301" s="28"/>
      <c r="I301" s="28"/>
      <c r="J301" s="27"/>
      <c r="K301" s="29">
        <f>D301</f>
        <v>110</v>
      </c>
      <c r="L301" s="29"/>
      <c r="M301" s="29"/>
      <c r="N301" s="27"/>
      <c r="O301" s="27"/>
      <c r="P301" s="27"/>
      <c r="Q301" s="28"/>
    </row>
    <row r="302">
      <c r="A302" s="32"/>
      <c r="B302" s="36"/>
      <c r="C302" s="37" t="s">
        <v>45</v>
      </c>
      <c r="D302" s="59">
        <v>30084.0</v>
      </c>
      <c r="E302" s="59">
        <v>464325.0</v>
      </c>
      <c r="F302" s="61">
        <v>6479.1</v>
      </c>
      <c r="G302" s="27"/>
      <c r="H302" s="28"/>
      <c r="I302" s="28"/>
      <c r="J302" s="27"/>
      <c r="K302" s="29">
        <f>SUM(K299:K301)</f>
        <v>30049.88945</v>
      </c>
      <c r="L302" s="29">
        <f t="shared" ref="L302:L304" si="179">K302/(E302/100000)</f>
        <v>6471.736272</v>
      </c>
      <c r="M302" s="29"/>
      <c r="N302" s="29"/>
      <c r="O302" s="27"/>
      <c r="P302" s="27"/>
      <c r="Q302" s="28"/>
    </row>
    <row r="303">
      <c r="A303" s="32"/>
      <c r="B303" s="23" t="s">
        <v>39</v>
      </c>
      <c r="C303" s="24" t="s">
        <v>33</v>
      </c>
      <c r="D303" s="57">
        <v>18190.0</v>
      </c>
      <c r="E303" s="57">
        <v>376772.0</v>
      </c>
      <c r="F303" s="60">
        <v>4827.9</v>
      </c>
      <c r="G303" s="27"/>
      <c r="H303" s="28"/>
      <c r="I303" s="28"/>
      <c r="J303" s="29">
        <f t="shared" ref="J303:J304" si="180">(44.6/48.7)*I291</f>
        <v>82.59700205</v>
      </c>
      <c r="K303" s="29">
        <f t="shared" ref="K303:K304" si="181">D303-J303</f>
        <v>18107.403</v>
      </c>
      <c r="L303" s="29">
        <f t="shared" si="179"/>
        <v>4805.931173</v>
      </c>
      <c r="M303" s="29"/>
      <c r="N303" s="29"/>
      <c r="O303" s="42"/>
      <c r="P303" s="42"/>
      <c r="Q303" s="28"/>
    </row>
    <row r="304">
      <c r="A304" s="32"/>
      <c r="B304" s="32"/>
      <c r="C304" s="24" t="s">
        <v>36</v>
      </c>
      <c r="D304" s="57">
        <v>289367.0</v>
      </c>
      <c r="E304" s="57">
        <v>4678043.0</v>
      </c>
      <c r="F304" s="60">
        <v>6185.6</v>
      </c>
      <c r="G304" s="27"/>
      <c r="H304" s="28"/>
      <c r="I304" s="28"/>
      <c r="J304" s="29">
        <f t="shared" si="180"/>
        <v>339.9948665</v>
      </c>
      <c r="K304" s="29">
        <f t="shared" si="181"/>
        <v>289027.0051</v>
      </c>
      <c r="L304" s="29">
        <f t="shared" si="179"/>
        <v>6178.374272</v>
      </c>
      <c r="M304" s="29"/>
      <c r="N304" s="29"/>
      <c r="O304" s="42"/>
      <c r="P304" s="42"/>
      <c r="Q304" s="28"/>
    </row>
    <row r="305">
      <c r="A305" s="32"/>
      <c r="B305" s="32"/>
      <c r="C305" s="24" t="s">
        <v>42</v>
      </c>
      <c r="D305" s="56">
        <v>514.0</v>
      </c>
      <c r="E305" s="56" t="s">
        <v>43</v>
      </c>
      <c r="F305" s="56" t="s">
        <v>43</v>
      </c>
      <c r="G305" s="27"/>
      <c r="H305" s="28"/>
      <c r="I305" s="28"/>
      <c r="J305" s="27"/>
      <c r="K305" s="29">
        <f>D305</f>
        <v>514</v>
      </c>
      <c r="L305" s="29"/>
      <c r="M305" s="29"/>
      <c r="N305" s="27"/>
      <c r="O305" s="27"/>
      <c r="P305" s="27"/>
      <c r="Q305" s="28"/>
    </row>
    <row r="306">
      <c r="A306" s="32"/>
      <c r="B306" s="36"/>
      <c r="C306" s="37" t="s">
        <v>45</v>
      </c>
      <c r="D306" s="59">
        <v>308071.0</v>
      </c>
      <c r="E306" s="59">
        <v>5054815.0</v>
      </c>
      <c r="F306" s="61">
        <v>6094.6</v>
      </c>
      <c r="G306" s="27"/>
      <c r="H306" s="28"/>
      <c r="I306" s="28"/>
      <c r="J306" s="27"/>
      <c r="K306" s="29">
        <f>SUM(K303:K305)</f>
        <v>307648.4081</v>
      </c>
      <c r="L306" s="29">
        <f t="shared" ref="L306:L307" si="182">K306/(E306/100000)</f>
        <v>6086.244662</v>
      </c>
      <c r="M306" s="29"/>
      <c r="N306" s="29"/>
      <c r="O306" s="27"/>
      <c r="P306" s="27"/>
      <c r="Q306" s="28"/>
    </row>
    <row r="307">
      <c r="A307" s="36"/>
      <c r="B307" s="44" t="s">
        <v>45</v>
      </c>
      <c r="C307" s="45"/>
      <c r="D307" s="59">
        <v>347699.0</v>
      </c>
      <c r="E307" s="59">
        <v>5768638.0</v>
      </c>
      <c r="F307" s="61">
        <v>6027.4</v>
      </c>
      <c r="G307" s="27"/>
      <c r="H307" s="28"/>
      <c r="I307" s="28"/>
      <c r="J307" s="27"/>
      <c r="K307" s="29">
        <f>SUM(K306,K302,K298,K294)</f>
        <v>347699</v>
      </c>
      <c r="L307" s="29">
        <f t="shared" si="182"/>
        <v>6027.401962</v>
      </c>
      <c r="M307" s="29"/>
      <c r="N307" s="29"/>
      <c r="O307" s="27"/>
      <c r="P307" s="27"/>
      <c r="Q307" s="28"/>
    </row>
    <row r="308">
      <c r="A308" s="44" t="s">
        <v>45</v>
      </c>
      <c r="B308" s="48"/>
      <c r="C308" s="45"/>
      <c r="D308" s="59">
        <v>1771663.0</v>
      </c>
      <c r="E308" s="59">
        <v>3.1008805E8</v>
      </c>
      <c r="F308" s="58">
        <v>571.3</v>
      </c>
      <c r="M308" s="51" t="s">
        <v>80</v>
      </c>
      <c r="N308" s="52">
        <f>SUM(N2:N307)</f>
        <v>73352.16287</v>
      </c>
      <c r="O308" s="52"/>
      <c r="P308" s="51" t="s">
        <v>81</v>
      </c>
      <c r="Q308" s="52">
        <f>SUM(Q2:Q307)</f>
        <v>2133241.931</v>
      </c>
    </row>
    <row r="309">
      <c r="C309" s="51" t="s">
        <v>82</v>
      </c>
      <c r="D309" s="52"/>
      <c r="E309" s="53">
        <f>SUM(E15,E32,E49,E66,E83,E100,E117,E134,E151,E168,E185,E202,E219,E236,E253,E270,E287,E304)</f>
        <v>195886414</v>
      </c>
      <c r="M309" s="51" t="s">
        <v>83</v>
      </c>
      <c r="N309" s="52">
        <f>(N308/(E312/100000))</f>
        <v>170.6261058</v>
      </c>
      <c r="O309" s="52"/>
      <c r="P309" s="51" t="s">
        <v>8</v>
      </c>
      <c r="Q309" s="52">
        <f>Q11+Q28+Q45+Q62+Q79+Q96+Q113+Q130+Q147+Q164+Q181+Q198+Q215+Q232+Q249+Q266+Q283+Q300</f>
        <v>1907477.687</v>
      </c>
    </row>
    <row r="310">
      <c r="C310" s="51" t="s">
        <v>84</v>
      </c>
      <c r="D310" s="52"/>
      <c r="E310" s="53">
        <f>SUM(E11,E28,E45,E62,E79,E96,E113,E130,E147,E164,E181,E198,E215,E232,E249,E266,E283,E300)</f>
        <v>40367811</v>
      </c>
      <c r="M310" s="52"/>
      <c r="N310" s="52"/>
      <c r="O310" s="52"/>
      <c r="P310" s="51" t="s">
        <v>85</v>
      </c>
      <c r="Q310" s="52">
        <f>Q308-Q309</f>
        <v>225764.2448</v>
      </c>
    </row>
    <row r="311">
      <c r="C311" s="51" t="s">
        <v>86</v>
      </c>
      <c r="D311" s="52"/>
      <c r="E311" s="53">
        <f>SUM(E3,E20,E37,E54,E71,E88,E105,E122,E139,E156,E173,E190,E207,E224,E241,E258,E275,E292)</f>
        <v>2622189</v>
      </c>
      <c r="M311" s="51" t="s">
        <v>87</v>
      </c>
      <c r="N311" s="52">
        <f>SUM(K13,K30,K47,K64,K81,K98,K115,K132,K149,K166,K183,K200,K217,K234,K251,K268,K285,K302)</f>
        <v>246910.0099</v>
      </c>
      <c r="O311" s="52"/>
      <c r="P311" s="52"/>
      <c r="Q311" s="52"/>
    </row>
    <row r="312">
      <c r="C312" s="51" t="s">
        <v>88</v>
      </c>
      <c r="D312" s="52"/>
      <c r="E312" s="53">
        <f>SUM(E310:E311)</f>
        <v>42990000</v>
      </c>
      <c r="M312" s="51" t="s">
        <v>89</v>
      </c>
      <c r="N312" s="52">
        <f>SUM(K5,K22,K39,K56,K73,K90,K107,K124,K141,K158,K175,K192,K209,K226,K243,K260,K277,K294)</f>
        <v>20727.56</v>
      </c>
      <c r="O312" s="52"/>
      <c r="P312" s="51" t="s">
        <v>90</v>
      </c>
      <c r="Q312" s="52"/>
    </row>
    <row r="313">
      <c r="M313" s="52"/>
      <c r="N313" s="52"/>
      <c r="O313" s="52"/>
      <c r="P313" s="52">
        <f>N312</f>
        <v>20727.56</v>
      </c>
      <c r="Q313" s="55">
        <f>P313/P314</f>
        <v>1.583594963</v>
      </c>
    </row>
    <row r="314">
      <c r="M314" s="51" t="s">
        <v>91</v>
      </c>
      <c r="N314" s="52">
        <f>SUM(N11,N28,N45,N62,N79,N96,N113,N130,N147,N164,N181,N198,N215,N232,N249,N266,N283,N300)</f>
        <v>65713.53059</v>
      </c>
      <c r="O314" s="52"/>
      <c r="P314" s="51">
        <f>N312-N315</f>
        <v>13088.92772</v>
      </c>
      <c r="Q314" s="51"/>
    </row>
    <row r="315">
      <c r="M315" s="51" t="s">
        <v>92</v>
      </c>
      <c r="N315" s="52">
        <f>SUM(N3,N20,N37,N54,N71,N88,N105,N122,N139,N156,N173,N190,N207,N224,N241,N258,N275,N292)</f>
        <v>7638.632283</v>
      </c>
      <c r="O315" s="52"/>
      <c r="P315" s="51" t="s">
        <v>93</v>
      </c>
      <c r="Q315" s="52"/>
    </row>
    <row r="316">
      <c r="M316" s="52"/>
      <c r="N316" s="52"/>
      <c r="O316" s="52"/>
      <c r="P316" s="52">
        <f>N311</f>
        <v>246910.0099</v>
      </c>
      <c r="Q316" s="55">
        <f>P316/P317</f>
        <v>1.3626645</v>
      </c>
    </row>
    <row r="317">
      <c r="M317" s="51" t="s">
        <v>94</v>
      </c>
      <c r="N317" s="52">
        <f t="shared" ref="N317:N318" si="183">N314/(E310/100000)</f>
        <v>162.7869557</v>
      </c>
      <c r="O317" s="52"/>
      <c r="P317" s="52">
        <f>N311-N314</f>
        <v>181196.4793</v>
      </c>
      <c r="Q317" s="52"/>
    </row>
    <row r="318">
      <c r="M318" s="51" t="s">
        <v>95</v>
      </c>
      <c r="N318" s="52">
        <f t="shared" si="183"/>
        <v>291.3074642</v>
      </c>
      <c r="O318" s="52"/>
      <c r="P318" s="51" t="s">
        <v>96</v>
      </c>
      <c r="Q318" s="52"/>
    </row>
    <row r="319">
      <c r="M319" s="52"/>
      <c r="N319" s="52"/>
      <c r="O319" s="52"/>
      <c r="P319" s="52">
        <f t="shared" ref="P319:P320" si="184">P313+P316</f>
        <v>267637.5699</v>
      </c>
      <c r="Q319" s="55">
        <f>P319/P320</f>
        <v>1.377548494</v>
      </c>
    </row>
    <row r="320">
      <c r="M320" s="51" t="s">
        <v>97</v>
      </c>
      <c r="N320" s="52">
        <f t="shared" ref="N320:N321" si="185">N314/N311</f>
        <v>0.2661436473</v>
      </c>
      <c r="O320" s="52"/>
      <c r="P320" s="52">
        <f t="shared" si="184"/>
        <v>194285.4071</v>
      </c>
      <c r="Q320" s="52"/>
    </row>
    <row r="321">
      <c r="M321" s="51" t="s">
        <v>98</v>
      </c>
      <c r="N321" s="52">
        <f t="shared" si="185"/>
        <v>0.3685253972</v>
      </c>
      <c r="O321" s="52"/>
      <c r="P321" s="52"/>
      <c r="Q321" s="52"/>
    </row>
    <row r="322">
      <c r="M322" s="52"/>
      <c r="N322" s="52"/>
      <c r="O322" s="52"/>
      <c r="P322" s="52"/>
      <c r="Q322" s="52"/>
    </row>
    <row r="323">
      <c r="M323" s="51" t="s">
        <v>99</v>
      </c>
      <c r="N323" s="52">
        <f>N308/(N311+N312)</f>
        <v>0.2740727428</v>
      </c>
      <c r="O323" s="52"/>
      <c r="P323" s="52"/>
      <c r="Q323" s="52"/>
    </row>
  </sheetData>
  <mergeCells count="111">
    <mergeCell ref="B2:B5"/>
    <mergeCell ref="T2:U2"/>
    <mergeCell ref="X2:Z2"/>
    <mergeCell ref="B6:B9"/>
    <mergeCell ref="B10:B13"/>
    <mergeCell ref="B14:B17"/>
    <mergeCell ref="B18:C18"/>
    <mergeCell ref="B31:B34"/>
    <mergeCell ref="B36:B39"/>
    <mergeCell ref="B40:B43"/>
    <mergeCell ref="B44:B47"/>
    <mergeCell ref="B48:B51"/>
    <mergeCell ref="B52:C52"/>
    <mergeCell ref="A2:A18"/>
    <mergeCell ref="A19:A35"/>
    <mergeCell ref="B19:B22"/>
    <mergeCell ref="B23:B26"/>
    <mergeCell ref="B27:B30"/>
    <mergeCell ref="B35:C35"/>
    <mergeCell ref="A36:A52"/>
    <mergeCell ref="B70:B73"/>
    <mergeCell ref="B74:B77"/>
    <mergeCell ref="B104:B107"/>
    <mergeCell ref="B108:B111"/>
    <mergeCell ref="B112:B115"/>
    <mergeCell ref="B116:B119"/>
    <mergeCell ref="B120:C120"/>
    <mergeCell ref="A87:A103"/>
    <mergeCell ref="A104:A120"/>
    <mergeCell ref="B218:B221"/>
    <mergeCell ref="B223:B226"/>
    <mergeCell ref="B197:B200"/>
    <mergeCell ref="B201:B204"/>
    <mergeCell ref="B205:C205"/>
    <mergeCell ref="B206:B209"/>
    <mergeCell ref="B210:B213"/>
    <mergeCell ref="B214:B217"/>
    <mergeCell ref="B222:C222"/>
    <mergeCell ref="B252:B255"/>
    <mergeCell ref="B256:C256"/>
    <mergeCell ref="B227:B230"/>
    <mergeCell ref="B231:B234"/>
    <mergeCell ref="B235:B238"/>
    <mergeCell ref="B239:C239"/>
    <mergeCell ref="B240:B243"/>
    <mergeCell ref="B244:B247"/>
    <mergeCell ref="B248:B251"/>
    <mergeCell ref="A274:A290"/>
    <mergeCell ref="A291:A307"/>
    <mergeCell ref="A155:A171"/>
    <mergeCell ref="A172:A188"/>
    <mergeCell ref="A189:A205"/>
    <mergeCell ref="A206:A222"/>
    <mergeCell ref="A223:A239"/>
    <mergeCell ref="A240:A256"/>
    <mergeCell ref="A257:A273"/>
    <mergeCell ref="A53:A69"/>
    <mergeCell ref="B53:B56"/>
    <mergeCell ref="B57:B60"/>
    <mergeCell ref="B61:B64"/>
    <mergeCell ref="B65:B68"/>
    <mergeCell ref="B69:C69"/>
    <mergeCell ref="A70:A86"/>
    <mergeCell ref="B86:C86"/>
    <mergeCell ref="B78:B81"/>
    <mergeCell ref="B82:B85"/>
    <mergeCell ref="B87:B90"/>
    <mergeCell ref="B91:B94"/>
    <mergeCell ref="B95:B98"/>
    <mergeCell ref="B99:B102"/>
    <mergeCell ref="B103:C103"/>
    <mergeCell ref="A121:A137"/>
    <mergeCell ref="B121:B124"/>
    <mergeCell ref="B125:B128"/>
    <mergeCell ref="B129:B132"/>
    <mergeCell ref="B133:B136"/>
    <mergeCell ref="B137:C137"/>
    <mergeCell ref="A138:A154"/>
    <mergeCell ref="B154:C154"/>
    <mergeCell ref="B146:B149"/>
    <mergeCell ref="B150:B153"/>
    <mergeCell ref="B155:B158"/>
    <mergeCell ref="B159:B162"/>
    <mergeCell ref="B163:B166"/>
    <mergeCell ref="B167:B170"/>
    <mergeCell ref="B171:C171"/>
    <mergeCell ref="B172:B175"/>
    <mergeCell ref="B176:B179"/>
    <mergeCell ref="B180:B183"/>
    <mergeCell ref="B184:B187"/>
    <mergeCell ref="B188:C188"/>
    <mergeCell ref="B189:B192"/>
    <mergeCell ref="B193:B196"/>
    <mergeCell ref="B138:B141"/>
    <mergeCell ref="B142:B145"/>
    <mergeCell ref="B257:B260"/>
    <mergeCell ref="B261:B264"/>
    <mergeCell ref="B265:B268"/>
    <mergeCell ref="B269:B272"/>
    <mergeCell ref="B273:C273"/>
    <mergeCell ref="B299:B302"/>
    <mergeCell ref="B303:B306"/>
    <mergeCell ref="B307:C307"/>
    <mergeCell ref="A308:C308"/>
    <mergeCell ref="B274:B277"/>
    <mergeCell ref="B278:B281"/>
    <mergeCell ref="B282:B285"/>
    <mergeCell ref="B286:B289"/>
    <mergeCell ref="B290:C290"/>
    <mergeCell ref="B291:B294"/>
    <mergeCell ref="B295:B298"/>
  </mergeCells>
  <hyperlinks>
    <hyperlink r:id="rId1" ref="D1"/>
    <hyperlink r:id="rId2" ref="E1"/>
    <hyperlink r:id="rId3" ref="F1"/>
  </hyperlinks>
  <drawing r:id="rId4"/>
</worksheet>
</file>