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adMe" sheetId="1" state="visible" r:id="rId2"/>
    <sheet name="Dashboard" sheetId="2" state="visible" r:id="rId3"/>
    <sheet name="Controls V8" sheetId="3" state="visible" r:id="rId4"/>
    <sheet name="Calculations" sheetId="4" state="visible" r:id="rId5"/>
    <sheet name="Values" sheetId="5" state="visible" r:id="rId6"/>
  </sheets>
  <definedNames>
    <definedName function="false" hidden="true" localSheetId="2" name="_xlnm._FilterDatabase" vbProcedure="false">'Controls V8'!$A$1:$O$172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<sst xmlns="http://schemas.openxmlformats.org/spreadsheetml/2006/main" count="1433" uniqueCount="521">
  <si>
    <t xml:space="preserve">CIS Controls Initial Assessment Tool (v8.0b)</t>
  </si>
  <si>
    <t xml:space="preserve">Instructions - Read me first.</t>
  </si>
  <si>
    <t xml:space="preserve">The purpose for this tool is to provide organizations with a simple tool for performing an initial assessment of their information assurance maturity level based on the controls defined by the CIS Controls. In order to use this tool, the assessor must only complete the answers to the drop down menu questions lists on the sheet "Controls V8". By choosing a drop down choice for each Safeguard,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CIS Controls they are currently following. Ideally in the long term organizations would deploy tools that would automate the collection of this information, but in the meanwhile, this tool can be used to help start the process of manually assessing the organization's maturity level. Columns A-J on the Controls V8 Tab allow the assessor to focus on certain assets, implementation Groups, etc.</t>
  </si>
  <si>
    <t xml:space="preserve">Field Definitions</t>
  </si>
  <si>
    <t xml:space="preserve">CIS Control</t>
  </si>
  <si>
    <t xml:space="preserve">This is the ID number of the CIS Control which contains the specific Safeguard as included in the CIS Controls documentation.</t>
  </si>
  <si>
    <t xml:space="preserve">ID</t>
  </si>
  <si>
    <t xml:space="preserve">This is the ID number of the specific CIS Control Safeguard reference as included in the CIS Controls documentation.</t>
  </si>
  <si>
    <t xml:space="preserve">CIS Control Detail</t>
  </si>
  <si>
    <t xml:space="preserve">This is the detail behind each specific Control and Safeguard as defined by the CIS Controls documentation.</t>
  </si>
  <si>
    <t xml:space="preserve">Asset Type</t>
  </si>
  <si>
    <t xml:space="preserve">This is the type of asset each specific Safeguard is relevant for.</t>
  </si>
  <si>
    <t xml:space="preserve">NIST CSF</t>
  </si>
  <si>
    <t xml:space="preserve">This standards for NIST's Cybersecurity Framework function. These functions were defined by NIST in the CSF and act as control characteristics.</t>
  </si>
  <si>
    <t xml:space="preserve">Title</t>
  </si>
  <si>
    <t xml:space="preserve">Short title of each Control and Safeguard as defined by the CIS Controls documentation.</t>
  </si>
  <si>
    <t xml:space="preserve">IG1</t>
  </si>
  <si>
    <t xml:space="preserve">If the Safeguard is part of implementation group 1.</t>
  </si>
  <si>
    <t xml:space="preserve">IG2</t>
  </si>
  <si>
    <t xml:space="preserve">If the Safeguard is part of implementation group 2 (and thereby implicit implementation group 1).</t>
  </si>
  <si>
    <t xml:space="preserve">IG3</t>
  </si>
  <si>
    <t xml:space="preserve">If the Safeguard is part of implementation group 3 (and thereby implicit implementation group 1 and 2).</t>
  </si>
  <si>
    <t xml:space="preserve">Implementation Group</t>
  </si>
  <si>
    <t xml:space="preserve">This defines the minimum implementation group that relate to each individual Safeguard.</t>
  </si>
  <si>
    <t xml:space="preserve">Sensor or Baseline</t>
  </si>
  <si>
    <t xml:space="preserve">This is the type of technical system or baseline that we believe is necessary in order to implement the specific Safeguard.</t>
  </si>
  <si>
    <t xml:space="preserve">Policy Approved</t>
  </si>
  <si>
    <t xml:space="preserve">This question determines whether the organization currently has a policy defined that indicates that they should be implementing the defined Safeguard.</t>
  </si>
  <si>
    <t xml:space="preserve">Control Implemented</t>
  </si>
  <si>
    <t xml:space="preserve">This question determines whether or not the organization currently has implemented this Safeguard and to what degree the control has been implemented.</t>
  </si>
  <si>
    <t xml:space="preserve">Control Automated</t>
  </si>
  <si>
    <t xml:space="preserve">This question determines whether or not the organization currently has automated the implementation of this Safeguard and to what degree the control has been automated.</t>
  </si>
  <si>
    <t xml:space="preserve">Control Reported to Business</t>
  </si>
  <si>
    <t xml:space="preserve">This question determines whether or not the organization is reporting this Safeguard to business representatives and to what degree the control has been reported.</t>
  </si>
  <si>
    <r>
      <rPr>
        <sz val="11"/>
        <color rgb="FF000000"/>
        <rFont val="Calibri"/>
        <family val="2"/>
        <charset val="1"/>
      </rPr>
      <t xml:space="preserve">This work, is a derivative of "CIS Controls Initial Assessment Tool" by AuditScripts which was modified by Martin Sohn Christensen (martinsohn.dk) 
and Ski Kacoroski (skikangae.blogspot.com) and is licensed a</t>
    </r>
    <r>
      <rPr>
        <u val="single"/>
        <sz val="11"/>
        <color rgb="FF000000"/>
        <rFont val="Calibri"/>
        <family val="2"/>
        <charset val="1"/>
      </rPr>
      <t xml:space="preserve"> Creative Commons Attribution-ShareAlike 4.0 International License.</t>
    </r>
    <r>
      <rPr>
        <sz val="11"/>
        <color rgb="FF000000"/>
        <rFont val="Calibri"/>
        <family val="2"/>
        <charset val="1"/>
      </rPr>
      <t xml:space="preserve"> </t>
    </r>
  </si>
  <si>
    <t xml:space="preserve">ATT&amp;CK Activity</t>
  </si>
  <si>
    <t xml:space="preserve">Preventive Capability</t>
  </si>
  <si>
    <t xml:space="preserve">Detective Capability</t>
  </si>
  <si>
    <t xml:space="preserve">Implementation Group Scores</t>
  </si>
  <si>
    <t xml:space="preserve">Initial Access</t>
  </si>
  <si>
    <t xml:space="preserve">Group #1</t>
  </si>
  <si>
    <t xml:space="preserve">Group #2</t>
  </si>
  <si>
    <t xml:space="preserve">Group #3</t>
  </si>
  <si>
    <t xml:space="preserve">Execution</t>
  </si>
  <si>
    <t xml:space="preserve">Persistence</t>
  </si>
  <si>
    <t xml:space="preserve">Privilege Escalation</t>
  </si>
  <si>
    <t xml:space="preserve">Defense Evasion</t>
  </si>
  <si>
    <t xml:space="preserve">Credential Access</t>
  </si>
  <si>
    <t xml:space="preserve">Discovery</t>
  </si>
  <si>
    <t xml:space="preserve">Lateral Movement</t>
  </si>
  <si>
    <t xml:space="preserve">Collection</t>
  </si>
  <si>
    <t xml:space="preserve">Command and Control</t>
  </si>
  <si>
    <t xml:space="preserve">Exfiltration</t>
  </si>
  <si>
    <t xml:space="preserve">Maturity level:</t>
  </si>
  <si>
    <t xml:space="preserve">Description:</t>
  </si>
  <si>
    <t xml:space="preserve">Score:</t>
  </si>
  <si>
    <t xml:space="preserve">Level One</t>
  </si>
  <si>
    <t xml:space="preserve">Policies Complete</t>
  </si>
  <si>
    <t xml:space="preserve">Level Two</t>
  </si>
  <si>
    <t xml:space="preserve">Controls 1-5 Implemented</t>
  </si>
  <si>
    <t xml:space="preserve">Level Three</t>
  </si>
  <si>
    <t xml:space="preserve">Controls 6-18 Implemented</t>
  </si>
  <si>
    <t xml:space="preserve">#1</t>
  </si>
  <si>
    <t xml:space="preserve">Level Four</t>
  </si>
  <si>
    <t xml:space="preserve">All Controls Automated</t>
  </si>
  <si>
    <t xml:space="preserve">#2</t>
  </si>
  <si>
    <t xml:space="preserve">Level Five</t>
  </si>
  <si>
    <t xml:space="preserve">All Controls Reported</t>
  </si>
  <si>
    <t xml:space="preserve">#3</t>
  </si>
  <si>
    <t xml:space="preserve">#4</t>
  </si>
  <si>
    <t xml:space="preserve">Maturity Rating*:</t>
  </si>
  <si>
    <t xml:space="preserve">#5</t>
  </si>
  <si>
    <t xml:space="preserve">*Rating is on a 0-5 scale.</t>
  </si>
  <si>
    <t xml:space="preserve">#6</t>
  </si>
  <si>
    <t xml:space="preserve">#7</t>
  </si>
  <si>
    <t xml:space="preserve">#8</t>
  </si>
  <si>
    <t xml:space="preserve">#9</t>
  </si>
  <si>
    <t xml:space="preserve">#10</t>
  </si>
  <si>
    <t xml:space="preserve">#11</t>
  </si>
  <si>
    <t xml:space="preserve">#12</t>
  </si>
  <si>
    <t xml:space="preserve">#13</t>
  </si>
  <si>
    <t xml:space="preserve">#14</t>
  </si>
  <si>
    <t xml:space="preserve">#15</t>
  </si>
  <si>
    <t xml:space="preserve">#16</t>
  </si>
  <si>
    <t xml:space="preserve">#17</t>
  </si>
  <si>
    <t xml:space="preserve">#18</t>
  </si>
  <si>
    <t xml:space="preserve">CIS 
Control</t>
  </si>
  <si>
    <t xml:space="preserve">Asset 
Type</t>
  </si>
  <si>
    <t xml:space="preserve">NIST 
CSF</t>
  </si>
  <si>
    <t xml:space="preserve">Implementation 
Group</t>
  </si>
  <si>
    <t xml:space="preserve">Policy Defined</t>
  </si>
  <si>
    <t xml:space="preserve">Control Automated or Technically Enforced</t>
  </si>
  <si>
    <t xml:space="preserve">1 </t>
  </si>
  <si>
    <t xml:space="preserve">Inventory and Control of Enterprise Assets</t>
  </si>
  <si>
    <t xml:space="preserve">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</si>
  <si>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 xml:space="preserve">Devices</t>
  </si>
  <si>
    <t xml:space="preserve">Identify</t>
  </si>
  <si>
    <t xml:space="preserve">Asset Inventory and Discovery System</t>
  </si>
  <si>
    <t xml:space="preserve">Establish and Maintain Detailed Enterprise Asset Inventory</t>
  </si>
  <si>
    <t xml:space="preserve">x</t>
  </si>
  <si>
    <t xml:space="preserve">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</si>
  <si>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Respond</t>
  </si>
  <si>
    <t xml:space="preserve">Address Unauthorized Assets</t>
  </si>
  <si>
    <t xml:space="preserve">Ensure that a process exists to address unauthorized assets on a weekly basis. The enterprise may choose to remove the asset from the network, deny the asset from connecting remotely to the network, or quarantine the asset.</t>
  </si>
  <si>
    <t xml:space="preserve">Not Applicable</t>
  </si>
  <si>
    <t xml:space="preserve">Detect</t>
  </si>
  <si>
    <t xml:space="preserve">Utilize an Active Discovery Tool</t>
  </si>
  <si>
    <t xml:space="preserve">Utilize an active discovery tool to identify assets connected to the enterprise’s network. Configure the active discovery tool to execute daily, or more frequently.</t>
  </si>
  <si>
    <t xml:space="preserve">Log Management System</t>
  </si>
  <si>
    <t xml:space="preserve">Use Dynamic Host Configuration Protocol (DHCP) Logging to Update Enterprise Asset Inventory</t>
  </si>
  <si>
    <t xml:space="preserve">Use DHCP logging on all DHCP servers or Internet Protocol (IP) address management tools to update the enterprise’s asset inventory. Review and use logs to update the enterprise’s asset inventory weekly, or more frequently.</t>
  </si>
  <si>
    <t xml:space="preserve">Use a Passive Asset Discovery Tool</t>
  </si>
  <si>
    <t xml:space="preserve">Use a passive discovery tool to identify assets connected to the enterprise’s network. Review and use scans to update the enterprise’s asset inventory at least weekly, or more frequently.</t>
  </si>
  <si>
    <t xml:space="preserve">2 </t>
  </si>
  <si>
    <t xml:space="preserve">Inventory and Control of Software Assets</t>
  </si>
  <si>
    <t xml:space="preserve">Actively manage (inventory, track, and correct) all software (operating systems and applications) on the network so that only authorized software is installed and can execute, and that unauthorized and unmanaged software is found and prevented from installation or execution.</t>
  </si>
  <si>
    <t xml:space="preserve">Applications</t>
  </si>
  <si>
    <t xml:space="preserve">Software Inventory and Discovery System</t>
  </si>
  <si>
    <t xml:space="preserve">Establish and Maintain a Software Inventory</t>
  </si>
  <si>
    <t xml:space="preserve">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</si>
  <si>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</si>
  <si>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 xml:space="preserve">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</si>
  <si>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 xml:space="preserve">Address Unauthorized Software</t>
  </si>
  <si>
    <t xml:space="preserve">Ensure that unauthorized software is either removed from use on enterprise assets or receives a documented exception. Review monthly, or more frequently.</t>
  </si>
  <si>
    <t xml:space="preserve">Utilize Automated Software Inventory Tools</t>
  </si>
  <si>
    <t xml:space="preserve">Utilize software inventory tools, when possible, throughout the enterprise to automate the discovery and documentation of installed software. </t>
  </si>
  <si>
    <t xml:space="preserve">Protect</t>
  </si>
  <si>
    <t xml:space="preserve">Application Control System</t>
  </si>
  <si>
    <t xml:space="preserve">Allowlist Authorized Software</t>
  </si>
  <si>
    <t xml:space="preserve">Use technical controls, such as application allowlisting, to ensure that only authorized software can execute or be accessed. Reassess bi-annually, or more frequently.</t>
  </si>
  <si>
    <t xml:space="preserve">Allowlist Authorized Libraries</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</si>
  <si>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</si>
  <si>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 xml:space="preserve">Allowlist Authorized Scripts</t>
  </si>
  <si>
    <t xml:space="preserve">Use technical controls, such as digital signatures and version control, to ensure that only authorized scripts, such as specific .ps1, .py, etc., files, are allowed to execute. Block unauthorized scripts from executing. Reassess bi-annually, or more frequently.</t>
  </si>
  <si>
    <t xml:space="preserve"> 3</t>
  </si>
  <si>
    <t xml:space="preserve">Data Protection</t>
  </si>
  <si>
    <t xml:space="preserve">Develop processes and technical controls to identify, classify, securely handle, retain, and dispose of data.</t>
  </si>
  <si>
    <t xml:space="preserve">Data</t>
  </si>
  <si>
    <t xml:space="preserve">Data Inventory System</t>
  </si>
  <si>
    <t xml:space="preserve">Establish and Maintain a Data Management Process</t>
  </si>
  <si>
    <t xml:space="preserve">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</si>
  <si>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 xml:space="preserve">Establish and Maintain a Data Inventory</t>
  </si>
  <si>
    <t xml:space="preserve">Establish and maintain a data inventory, based on the enterprise’s data management process. Inventory sensitive data, at a minimum. Review and update inventory annually, at a minimum, with a priority on sensitive data.</t>
  </si>
  <si>
    <t xml:space="preserve">Access Management System</t>
  </si>
  <si>
    <t xml:space="preserve">Configure Data Access Control Lists</t>
  </si>
  <si>
    <t xml:space="preserve">Configure data access control lists based on a user’s need to know. Apply data access control lists, also known as access permissions, to local and remote file systems, databases, and applications.</t>
  </si>
  <si>
    <t xml:space="preserve">Enforce Data Retention</t>
  </si>
  <si>
    <t xml:space="preserve">Retain data according to the enterprise’s data management process. Data retention must include both minimum and maximum timelines.</t>
  </si>
  <si>
    <t xml:space="preserve">Physical Security Program</t>
  </si>
  <si>
    <t xml:space="preserve">Securely Dispose of Data</t>
  </si>
  <si>
    <t xml:space="preserve">Securely dispose of data as outlined in the enterprise’s data management process. Ensure the disposal process and method are commensurate with the data sensitivity.</t>
  </si>
  <si>
    <t xml:space="preserve">Removable Media Protection System</t>
  </si>
  <si>
    <t xml:space="preserve">Encrypt Data on End-User Devices</t>
  </si>
  <si>
    <r>
      <rPr>
        <sz val="11"/>
        <color rgb="FF000000"/>
        <rFont val="Arial"/>
        <family val="2"/>
        <charset val="1"/>
      </rPr>
      <t xml:space="preserve">Encrypt data on end-user devices containing sensitive data. Example implementations can include: Windows BitLocker</t>
    </r>
    <r>
      <rPr>
        <vertAlign val="superscript"/>
        <sz val="11"/>
        <color rgb="FF000000"/>
        <rFont val="Arial"/>
        <family val="2"/>
        <charset val="1"/>
      </rPr>
      <t xml:space="preserve">®</t>
    </r>
    <r>
      <rPr>
        <sz val="11"/>
        <color rgb="FF000000"/>
        <rFont val="Arial"/>
        <family val="2"/>
        <charset val="1"/>
      </rPr>
      <t xml:space="preserve">, Apple FileVault</t>
    </r>
    <r>
      <rPr>
        <vertAlign val="superscript"/>
        <sz val="11"/>
        <color rgb="FF000000"/>
        <rFont val="Arial"/>
        <family val="2"/>
        <charset val="1"/>
      </rPr>
      <t xml:space="preserve">®</t>
    </r>
    <r>
      <rPr>
        <sz val="11"/>
        <color rgb="FF000000"/>
        <rFont val="Arial"/>
        <family val="2"/>
        <charset val="1"/>
      </rPr>
      <t xml:space="preserve">, Linux</t>
    </r>
    <r>
      <rPr>
        <vertAlign val="superscript"/>
        <sz val="11"/>
        <color rgb="FF000000"/>
        <rFont val="Arial"/>
        <family val="2"/>
        <charset val="1"/>
      </rPr>
      <t xml:space="preserve">®</t>
    </r>
    <r>
      <rPr>
        <sz val="11"/>
        <color rgb="FF000000"/>
        <rFont val="Arial"/>
        <family val="2"/>
        <charset val="1"/>
      </rPr>
      <t xml:space="preserve"> dm-crypt.</t>
    </r>
  </si>
  <si>
    <t xml:space="preserve">Establish and Maintain a Data Classification Scheme</t>
  </si>
  <si>
    <t xml:space="preserve">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</si>
  <si>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 xml:space="preserve">Document Data Flows</t>
  </si>
  <si>
    <t xml:space="preserve">Document data flows. Data flow documentation includes service provider data flows and should be based on the enterprise’s data management process. Review and update documentation annually, or when significant enterprise changes occur that could impact this Safeguard.</t>
  </si>
  <si>
    <t xml:space="preserve">Encrypt Data on Removable Media</t>
  </si>
  <si>
    <t xml:space="preserve">Encrypt data on removable media.</t>
  </si>
  <si>
    <t xml:space="preserve">Configuration Management System</t>
  </si>
  <si>
    <t xml:space="preserve">Encrypt Sensitive Data in Transit</t>
  </si>
  <si>
    <t xml:space="preserve">Encrypt sensitive data in transit. Example implementations can include: Transport Layer Security (TLS) and Open Secure Shell (OpenSSH).</t>
  </si>
  <si>
    <t xml:space="preserve">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</si>
  <si>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</si>
  <si>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 xml:space="preserve">Network</t>
  </si>
  <si>
    <t xml:space="preserve">Network Segmentation and Control System</t>
  </si>
  <si>
    <t xml:space="preserve">Segment Data Processing and Storage Based on Sensitivity</t>
  </si>
  <si>
    <t xml:space="preserve">Segment data processing and storage based on the sensitivity of the data. Do not process sensitive data on enterprise assets intended for lower sensitivity data.</t>
  </si>
  <si>
    <t xml:space="preserve">Boundary Filtering System</t>
  </si>
  <si>
    <t xml:space="preserve">Deploy a Data Loss Prevention Solution</t>
  </si>
  <si>
    <t xml:space="preserve">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</si>
  <si>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 xml:space="preserve">Log Sensitive Data Access</t>
  </si>
  <si>
    <r>
      <rPr>
        <sz val="11"/>
        <color rgb="FF000000"/>
        <rFont val="Arial"/>
        <family val="2"/>
        <charset val="1"/>
      </rPr>
      <t xml:space="preserve">Log sensitive data access, including modification and disposal.</t>
    </r>
    <r>
      <rPr>
        <sz val="11"/>
        <color rgb="FFFF5630"/>
        <rFont val="Arial"/>
        <family val="2"/>
        <charset val="1"/>
      </rPr>
      <t xml:space="preserve"> </t>
    </r>
  </si>
  <si>
    <t xml:space="preserve">4 </t>
  </si>
  <si>
    <t xml:space="preserve">Secure Configuration of Enterprise Assets and Software</t>
  </si>
  <si>
    <t xml:space="preserve">Establish and maintain the secure configuration of enterprise assets (end-user devices, including portable and mobile; network devices; non-computing/IoT devices; and servers) and software (operating systems and applications).</t>
  </si>
  <si>
    <t xml:space="preserve">Establish and Maintain a Secure Configuration Process</t>
  </si>
  <si>
    <t xml:space="preserve">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</si>
  <si>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 xml:space="preserve">Network Device Management System</t>
  </si>
  <si>
    <t xml:space="preserve">Establish and Maintain a Secure Configuration Process for Network Infrastructure</t>
  </si>
  <si>
    <t xml:space="preserve">Establish and maintain a secure configuration process for network devices. Review and update documentation annually, or when significant enterprise changes occur that could impact this Safeguard.</t>
  </si>
  <si>
    <t xml:space="preserve">Users</t>
  </si>
  <si>
    <t xml:space="preserve">Configure Automatic Session Locking on Enterprise Assets</t>
  </si>
  <si>
    <t xml:space="preserve">Configure automatic session locking on enterprise assets after a defined period of inactivity. For general purpose operating systems, the period must not exceed 15 minutes. For mobile end-user devices, the period must not exceed 2 minutes.</t>
  </si>
  <si>
    <t xml:space="preserve">Endpoint Protection System</t>
  </si>
  <si>
    <r>
      <rPr>
        <sz val="11"/>
        <color rgb="FF000000"/>
        <rFont val="Arial"/>
        <family val="2"/>
        <charset val="1"/>
      </rPr>
      <t xml:space="preserve">Implement and Manage a Firewall on</t>
    </r>
    <r>
      <rPr>
        <sz val="11"/>
        <color rgb="FFFF5630"/>
        <rFont val="Arial"/>
        <family val="2"/>
        <charset val="1"/>
      </rPr>
      <t xml:space="preserve"> </t>
    </r>
    <r>
      <rPr>
        <sz val="11"/>
        <color rgb="FF000000"/>
        <rFont val="Arial"/>
        <family val="2"/>
        <charset val="1"/>
      </rPr>
      <t xml:space="preserve">Servers</t>
    </r>
  </si>
  <si>
    <t xml:space="preserve">Implement and manage a firewall on servers, where supported. Example implementations include a virtual firewall, operating system firewall, or a third-party firewall agent.</t>
  </si>
  <si>
    <t xml:space="preserve">Implement and Manage a Firewall on End-User Devices</t>
  </si>
  <si>
    <t xml:space="preserve">Implement and manage a host-based firewall or port-filtering tool on end-user devices, with a default-deny rule that drops all traffic except those services and ports that are explicitly allowed.</t>
  </si>
  <si>
    <t xml:space="preserve">Securely Manage Enterprise Assets and Software</t>
  </si>
  <si>
    <t xml:space="preserve">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</si>
  <si>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 xml:space="preserve">Privileged Account Management System</t>
  </si>
  <si>
    <t xml:space="preserve">Manage Default Accounts on Enterprise Assets and Software</t>
  </si>
  <si>
    <t xml:space="preserve">Manage default accounts on enterprise assets and software, such as root, administrator, and other pre-configured vendor accounts. Example implementations can include: disabling default accounts or making them unusable.</t>
  </si>
  <si>
    <t xml:space="preserve">Uninstall or Disable Unnecessary Services on Enterprise Assets and Software</t>
  </si>
  <si>
    <t xml:space="preserve">Uninstall or disable unnecessary services on enterprise assets and software, such as an unused file sharing service, web application module, or service function.</t>
  </si>
  <si>
    <t xml:space="preserve">Web Filtering System</t>
  </si>
  <si>
    <t xml:space="preserve">Configure Trusted DNS Servers on Enterprise Assets</t>
  </si>
  <si>
    <t xml:space="preserve">Configure trusted DNS servers on enterprise assets. Example implementations include: configuring assets to use enterprise-controlled DNS servers and/or reputable externally accessible DNS servers. </t>
  </si>
  <si>
    <t xml:space="preserve">Enforce Automatic Device Lockout on Portable End-User Devices</t>
  </si>
  <si>
    <t xml:space="preserve">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</si>
  <si>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 xml:space="preserve">Enforce Remote Wipe Capability on Portable End-User Devices</t>
  </si>
  <si>
    <t xml:space="preserve">Remotely wipe enterprise data from enterprise-owned portable end-user devices when deemed appropriate such as lost or stolen devices, or when an individual no longer supports the enterprise.</t>
  </si>
  <si>
    <t xml:space="preserve">Separate Enterprise Workspaces on Mobile End-User Devices</t>
  </si>
  <si>
    <t xml:space="preserve">Ensure separate enterprise workspaces are used on mobile end-user devices, where supported. Example implementations include using an Apple® Configuration Profile or Android™ Work Profile to separate enterprise applications and data from personal applications and data.</t>
  </si>
  <si>
    <t xml:space="preserve">5 </t>
  </si>
  <si>
    <t xml:space="preserve">Account Management</t>
  </si>
  <si>
    <t xml:space="preserve">Use processes and tools to assign and manage authorization to credentials for user accounts, including administrator accounts, as well as service accounts, to enterprise assets and software.</t>
  </si>
  <si>
    <t xml:space="preserve">Identity Management System</t>
  </si>
  <si>
    <t xml:space="preserve">Establish and Maintain an Inventory of Accounts</t>
  </si>
  <si>
    <t xml:space="preserve">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</si>
  <si>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t>
  </si>
  <si>
    <t xml:space="preserve">Use unique passwords for all enterprise assets. Best practice implementation includes, at a minimum, an 8-character password for accounts using MFA and a 14-character password for accounts not using MFA. </t>
  </si>
  <si>
    <t xml:space="preserve">Disable Dormant Accounts</t>
  </si>
  <si>
    <t xml:space="preserve">Delete or disable any dormant accounts after a period of 45 days of inactivity, where supported.</t>
  </si>
  <si>
    <t xml:space="preserve">Restrict Administrator Privileges to Dedicated Administrator Accounts</t>
  </si>
  <si>
    <t xml:space="preserve">Restrict administrator privileges to dedicated administrator accounts on enterprise assets. Conduct general computing activities, such as internet browsing, email, and productivity suite use, from the user’s primary, non-privileged account.</t>
  </si>
  <si>
    <t xml:space="preserve">Establish and Maintain an Inventory of Service Accounts</t>
  </si>
  <si>
    <t xml:space="preserve">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</si>
  <si>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 xml:space="preserve">Centralize Account Management</t>
  </si>
  <si>
    <t xml:space="preserve">Centralize account management through a directory or identity service.</t>
  </si>
  <si>
    <t xml:space="preserve"> 6</t>
  </si>
  <si>
    <t xml:space="preserve">Access Control Management</t>
  </si>
  <si>
    <t xml:space="preserve">Use processes and tools to create, assign, manage, and revoke access credentials and privileges for user, administrator, and service accounts for enterprise assets and software.</t>
  </si>
  <si>
    <t xml:space="preserve">Establish an Access Granting Process</t>
  </si>
  <si>
    <t xml:space="preserve">Establish and follow a process, preferably automated, for granting access to enterprise assets upon new hire, rights grant, or role change of a user.</t>
  </si>
  <si>
    <t xml:space="preserve">Establish an Access Revoking Process</t>
  </si>
  <si>
    <t xml:space="preserve">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</si>
  <si>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 xml:space="preserve">Require MFA for Externally-Exposed Applications</t>
  </si>
  <si>
    <t xml:space="preserve">Require all externally-exposed enterprise or third-party applications to enforce MFA, where supported. Enforcing MFA through a directory service or SSO provider is a satisfactory implementation of this Safeguard.</t>
  </si>
  <si>
    <t xml:space="preserve">Require MFA for Remote Network Access</t>
  </si>
  <si>
    <t xml:space="preserve">Require MFA for remote network access.</t>
  </si>
  <si>
    <t xml:space="preserve">Require MFA for Administrative Access</t>
  </si>
  <si>
    <t xml:space="preserve">Require MFA for all administrative access accounts, where supported, on all enterprise assets, whether managed on-site or through a third-party provider.</t>
  </si>
  <si>
    <t xml:space="preserve">Establish and Maintain an Inventory of Authentication and Authorization Systems</t>
  </si>
  <si>
    <t xml:space="preserve">Establish and maintain an inventory of the enterprise’s authentication and authorization systems, including those hosted on-site or at a remote service provider. Review and update the inventory, at a minimum, annually, or more frequently.</t>
  </si>
  <si>
    <t xml:space="preserve">Centralize Access Control</t>
  </si>
  <si>
    <t xml:space="preserve">Centralize access control for all enterprise assets through a directory service or SSO provider, where supported.</t>
  </si>
  <si>
    <t xml:space="preserve">Define and Maintain Role-Based Access Control</t>
  </si>
  <si>
    <t xml:space="preserve">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</si>
  <si>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 xml:space="preserve"> 7</t>
  </si>
  <si>
    <t xml:space="preserve">Continuous Vulnerability Management</t>
  </si>
  <si>
    <t xml:space="preserve">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</si>
  <si>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 xml:space="preserve">Vulnerability Management System</t>
  </si>
  <si>
    <t xml:space="preserve">Establish and Maintain a Vulnerability Management Process</t>
  </si>
  <si>
    <t xml:space="preserve">Establish and maintain a documented vulnerability management process for enterprise assets. Review and update documentation annually, or when significant enterprise changes occur that could impact this Safeguard.</t>
  </si>
  <si>
    <t xml:space="preserve">Establish and Maintain a Remediation Process</t>
  </si>
  <si>
    <t xml:space="preserve">Establish and maintain a risk-based remediation strategy documented in a remediation process, with monthly, or more frequent, reviews.</t>
  </si>
  <si>
    <t xml:space="preserve">Patch Management System</t>
  </si>
  <si>
    <t xml:space="preserve">Perform Automated Operating System Patch Management</t>
  </si>
  <si>
    <t xml:space="preserve">Perform operating system updates on enterprise assets through automated patch management on a monthly, or more frequent, basis.</t>
  </si>
  <si>
    <t xml:space="preserve">Perform Automated Application Patch Management</t>
  </si>
  <si>
    <t xml:space="preserve">Perform application updates on enterprise assets through automated patch management on a monthly, or more frequent, basis.</t>
  </si>
  <si>
    <t xml:space="preserve">Perform Automated Vulnerability Scans of Internal Enterprise Assets</t>
  </si>
  <si>
    <r>
      <rPr>
        <sz val="11"/>
        <color rgb="FF000000"/>
        <rFont val="Arial"/>
        <family val="2"/>
        <charset val="1"/>
      </rPr>
      <t xml:space="preserve">Perform automated vulnerability scans of internal enterprise</t>
    </r>
    <r>
      <rPr>
        <b val="true"/>
        <sz val="11"/>
        <color rgb="FF000000"/>
        <rFont val="Arial"/>
        <family val="2"/>
        <charset val="1"/>
      </rPr>
      <t xml:space="preserve"> </t>
    </r>
    <r>
      <rPr>
        <sz val="11"/>
        <color rgb="FF000000"/>
        <rFont val="Arial"/>
        <family val="2"/>
        <charset val="1"/>
      </rPr>
      <t xml:space="preserve">assets on a quarterly, or more frequent, basis. Conduct both authenticated and unauthenticated scans, using a SCAP-compliant vulnerability scanning tool.</t>
    </r>
  </si>
  <si>
    <t xml:space="preserve">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</si>
  <si>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</si>
  <si>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 xml:space="preserve">Remediate Detected Vulnerabilities</t>
  </si>
  <si>
    <t xml:space="preserve">Remediate detected vulnerabilities in software through processes and tooling on a monthly, or more frequent, basis, based on the remediation process.</t>
  </si>
  <si>
    <t xml:space="preserve">8 </t>
  </si>
  <si>
    <t xml:space="preserve">Audit Log Management</t>
  </si>
  <si>
    <t xml:space="preserve">Collect, alert, review, and retain audit logs of events that could help detect, understand, or recover from an attack.</t>
  </si>
  <si>
    <t xml:space="preserve">Establish and Maintain an Audit Log Management Process</t>
  </si>
  <si>
    <r>
      <rPr>
        <sz val="11"/>
        <color rgb="FF000000"/>
        <rFont val="Arial"/>
        <family val="2"/>
        <charset val="1"/>
      </rPr>
      <t xml:space="preserve">Establish and maintain an audit log management process that defines the enterprise’s logging requirements. At a minimum, address the collection, review, and retention of audit logs for enterprise assets.</t>
    </r>
    <r>
      <rPr>
        <b val="true"/>
        <sz val="11"/>
        <color rgb="FF000000"/>
        <rFont val="Arial"/>
        <family val="2"/>
        <charset val="1"/>
      </rPr>
      <t xml:space="preserve"> </t>
    </r>
    <r>
      <rPr>
        <sz val="11"/>
        <color rgb="FF000000"/>
        <rFont val="Arial"/>
        <family val="2"/>
        <charset val="1"/>
      </rPr>
      <t xml:space="preserve">Review and update documentation annually, or when significant enterprise changes occur that could impact this Safeguard.</t>
    </r>
  </si>
  <si>
    <t xml:space="preserve">Collect Audit Logs</t>
  </si>
  <si>
    <t xml:space="preserve">Collect audit logs. Ensure that logging, per the enterprise’s audit log management process, has been enabled across enterprise assets.</t>
  </si>
  <si>
    <t xml:space="preserve">Ensure Adequate Audit Log Storage</t>
  </si>
  <si>
    <t xml:space="preserve">Ensure that logging destinations maintain adequate storage to comply with the enterprise’s audit log management process.</t>
  </si>
  <si>
    <t xml:space="preserve">Standardize Time Synchronization</t>
  </si>
  <si>
    <t xml:space="preserve">Standardize time synchronization. Configure at least two synchronized time sources across enterprise assets, where supported.</t>
  </si>
  <si>
    <t xml:space="preserve">Collect Detailed Audit Logs</t>
  </si>
  <si>
    <t xml:space="preserve">Configure detailed audit logging for enterprise assets containing sensitive data. Include event source, date, username, timestamp, source addresses, destination addresses, and other useful elements that could assist in a forensic investigation.</t>
  </si>
  <si>
    <t xml:space="preserve">Collect DNS Query Audit Logs</t>
  </si>
  <si>
    <t xml:space="preserve">Collect DNS query audit logs on enterprise assets, where appropriate and supported.</t>
  </si>
  <si>
    <t xml:space="preserve">Collect URL Request Audit Logs</t>
  </si>
  <si>
    <t xml:space="preserve">Collect URL request audit logs on enterprise assets, where appropriate and supported.</t>
  </si>
  <si>
    <t xml:space="preserve">Collect Command-Line Audit Logs</t>
  </si>
  <si>
    <r>
      <rPr>
        <sz val="11"/>
        <color rgb="FF000000"/>
        <rFont val="Arial"/>
        <family val="2"/>
        <charset val="1"/>
      </rPr>
      <t xml:space="preserve">Collect command-line audit logs. Example implementations include collecting audit logs from PowerShell</t>
    </r>
    <r>
      <rPr>
        <vertAlign val="superscript"/>
        <sz val="11"/>
        <color rgb="FF000000"/>
        <rFont val="Arial"/>
        <family val="2"/>
        <charset val="1"/>
      </rPr>
      <t xml:space="preserve">®</t>
    </r>
    <r>
      <rPr>
        <sz val="11"/>
        <color rgb="FF000000"/>
        <rFont val="Arial"/>
        <family val="2"/>
        <charset val="1"/>
      </rPr>
      <t xml:space="preserve">, BASH</t>
    </r>
    <r>
      <rPr>
        <vertAlign val="superscript"/>
        <sz val="11"/>
        <color rgb="FF000000"/>
        <rFont val="Arial"/>
        <family val="2"/>
        <charset val="1"/>
      </rPr>
      <t xml:space="preserve">™</t>
    </r>
    <r>
      <rPr>
        <sz val="11"/>
        <color rgb="FF000000"/>
        <rFont val="Arial"/>
        <family val="2"/>
        <charset val="1"/>
      </rPr>
      <t xml:space="preserve">, and remote administrative terminals.</t>
    </r>
  </si>
  <si>
    <t xml:space="preserve">Centralize Audit Logs</t>
  </si>
  <si>
    <t xml:space="preserve">Centralize, to the extent possible, audit log collection and retention across enterprise assets.</t>
  </si>
  <si>
    <t xml:space="preserve">Retain Audit Logs</t>
  </si>
  <si>
    <t xml:space="preserve">Retain audit logs across enterprise assets for a minimum of 90 days.</t>
  </si>
  <si>
    <t xml:space="preserve">Conduct Audit Log Reviews</t>
  </si>
  <si>
    <t xml:space="preserve">Conduct reviews of audit logs to detect anomalies or abnormal events that could indicate a potential threat. Conduct reviews on a weekly, or more frequent, basis.</t>
  </si>
  <si>
    <t xml:space="preserve">Collect Service Provider Logs</t>
  </si>
  <si>
    <t xml:space="preserve">Collect service provider logs, where supported. Example implementations include collecting authentication and authorization events, data creation and disposal events, and user management events.</t>
  </si>
  <si>
    <t xml:space="preserve">9 </t>
  </si>
  <si>
    <t xml:space="preserve">Email and Web Browser Protections</t>
  </si>
  <si>
    <t xml:space="preserve">Improve protections and detections of threats from email and web vectors, as these are opportunities for attackers to manipulate human behavior through direct engagement.</t>
  </si>
  <si>
    <t xml:space="preserve">Ensure Use of Only Fully Supported Browsers and Email Clients</t>
  </si>
  <si>
    <t xml:space="preserve">Ensure only fully supported browsers and email clients are allowed to execute in the enterprise, only using the latest version of browsers and email clients provided through the vendor.</t>
  </si>
  <si>
    <t xml:space="preserve">Use DNS Filtering Services</t>
  </si>
  <si>
    <t xml:space="preserve">Use DNS filtering services on all enterprise assets to block access to known malicious domains.</t>
  </si>
  <si>
    <t xml:space="preserve">Maintain and Enforce Network-Based URL Filters</t>
  </si>
  <si>
    <t xml:space="preserve">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</si>
  <si>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 xml:space="preserve">Restrict Unnecessary or Unauthorized Browser and Email Client Extensions</t>
  </si>
  <si>
    <t xml:space="preserve">Restrict, either through uninstalling or disabling, any unauthorized or unnecessary browser or email client plugins, extensions, and add-on applications.</t>
  </si>
  <si>
    <t xml:space="preserve">Email Filtering System</t>
  </si>
  <si>
    <t xml:space="preserve">Implement DMARC</t>
  </si>
  <si>
    <t xml:space="preserve">To lower the chance of spoofed or modified emails from valid domains, implement DMARC policy and verification, starting with implementing the Sender Policy Framework (SPF) and the DomainKeys Identified Mail (DKIM) standards.</t>
  </si>
  <si>
    <t xml:space="preserve">Block Unnecessary File Types</t>
  </si>
  <si>
    <t xml:space="preserve">Block unnecessary file types attempting to enter the enterprise’s email gateway.</t>
  </si>
  <si>
    <t xml:space="preserve">Deploy and Maintain Email Server Anti-Malware Protections</t>
  </si>
  <si>
    <t xml:space="preserve">Deploy and maintain email server anti-malware protections, such as attachment scanning and/or sandboxing.</t>
  </si>
  <si>
    <t xml:space="preserve"> 10</t>
  </si>
  <si>
    <t xml:space="preserve">Malware Defenses</t>
  </si>
  <si>
    <t xml:space="preserve">Prevent or control the installation, spread, and execution of malicious applications, code, or scripts on enterprise assets.</t>
  </si>
  <si>
    <t xml:space="preserve">Deploy and Maintain Anti-Malware Software</t>
  </si>
  <si>
    <t xml:space="preserve">Deploy and maintain anti-malware software on all enterprise assets.</t>
  </si>
  <si>
    <t xml:space="preserve">Configure Automatic Anti-Malware Signature Updates</t>
  </si>
  <si>
    <t xml:space="preserve">Configure automatic updates for anti-malware signature files on all enterprise assets.</t>
  </si>
  <si>
    <t xml:space="preserve">Disable Autorun and Autoplay for Removable Media</t>
  </si>
  <si>
    <t xml:space="preserve">Disable autorun and autoplay auto-execute functionality for removable media.</t>
  </si>
  <si>
    <t xml:space="preserve">Configure Automatic Anti-Malware Scanning of Removable Media</t>
  </si>
  <si>
    <t xml:space="preserve">Configure anti-malware software to automatically scan removable media.</t>
  </si>
  <si>
    <t xml:space="preserve">Enable Anti-Exploitation Features</t>
  </si>
  <si>
    <t xml:space="preserve">Enable anti-exploitation features on enterprise assets and software, where possible, such as Microsoft® Data Execution Prevention (DEP), Windows® Defender Exploit Guard (WDEG), or Apple® System Integrity Protection (SIP) and Gatekeeper™.</t>
  </si>
  <si>
    <t xml:space="preserve">Centrally Manage Anti-Malware Software</t>
  </si>
  <si>
    <t xml:space="preserve">Centrally manage anti-malware software.</t>
  </si>
  <si>
    <t xml:space="preserve">Use Behavior-Based Anti-Malware Software</t>
  </si>
  <si>
    <t xml:space="preserve">Use behavior-based anti-malware software.</t>
  </si>
  <si>
    <t xml:space="preserve"> 11</t>
  </si>
  <si>
    <t xml:space="preserve">Data Recovery</t>
  </si>
  <si>
    <t xml:space="preserve">Establish and maintain data recovery practices sufficient to restore in-scope enterprise assets to a pre-incident and trusted state.</t>
  </si>
  <si>
    <t xml:space="preserve">Recover</t>
  </si>
  <si>
    <t xml:space="preserve">Backup and Recovery System</t>
  </si>
  <si>
    <t xml:space="preserve">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</si>
  <si>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</si>
  <si>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 xml:space="preserve">Perform Automated Backups </t>
  </si>
  <si>
    <t xml:space="preserve">Perform automated backups of in-scope enterprise assets. Run backups weekly, or more frequently, based on the sensitivity of the data.</t>
  </si>
  <si>
    <t xml:space="preserve">Protect Recovery Data</t>
  </si>
  <si>
    <t xml:space="preserve">Protect recovery data with equivalent controls to the original data. Reference encryption or data separation, based on requirements.</t>
  </si>
  <si>
    <t xml:space="preserve">Establish and Maintain an Isolated Instance of Recovery Data </t>
  </si>
  <si>
    <t xml:space="preserve">Establish and maintain an isolated instance of recovery data. Example implementations include, version controlling backup destinations through offline, cloud, or off-site systems or services.</t>
  </si>
  <si>
    <t xml:space="preserve">Test Data Recovery</t>
  </si>
  <si>
    <t xml:space="preserve">Test backup recovery quarterly, or more frequently, for a sampling of in-scope enterprise assets.</t>
  </si>
  <si>
    <t xml:space="preserve">Network Infrastructure Management</t>
  </si>
  <si>
    <t xml:space="preserve">Establish, implement, and actively manage (track, report, correct) network devices, in order to prevent attackers from exploiting vulnerable network services and access points.</t>
  </si>
  <si>
    <t xml:space="preserve">Ensure Network Infrastructure is Up-to-Date</t>
  </si>
  <si>
    <t xml:space="preserve">Ensure network infrastructure is kept up-to-date. Example implementations include running the latest stable release of software and/or using currently supported network-as-a-service (NaaS) offerings. Review software versions monthly, or more frequently, to verify software support.</t>
  </si>
  <si>
    <t xml:space="preserve">Establish and Maintain a Secure Network Architecture</t>
  </si>
  <si>
    <t xml:space="preserve">Establish and maintain a secure network architecture. A secure network architecture must address segmentation, least privilege, and availability, at a minimum.</t>
  </si>
  <si>
    <t xml:space="preserve">Securely Manage Network Infrastructure</t>
  </si>
  <si>
    <t xml:space="preserve">Securely manage network infrastructure. Example implementations include version-controlled-infrastructure-as-code, and the use of secure network protocols, such as SSH and HTTPS. </t>
  </si>
  <si>
    <t xml:space="preserve">Establish and Maintain Architecture Diagram(s)</t>
  </si>
  <si>
    <t xml:space="preserve">Establish and maintain architecture diagram(s) and/or other network system documentation. Review and update documentation annually, or when significant enterprise changes occur that could impact this Safeguard.</t>
  </si>
  <si>
    <t xml:space="preserve">Centralize Network Authentication, Authorization, and Auditing (AAA)</t>
  </si>
  <si>
    <t xml:space="preserve">Centralize network AAA.</t>
  </si>
  <si>
    <t xml:space="preserve">Use of Secure Network Management and Communication Protocols </t>
  </si>
  <si>
    <t xml:space="preserve">Use secure network management and communication protocols (e.g., 802.1X, Wi-Fi Protected Access 2 (WPA2) Enterprise or greater).</t>
  </si>
  <si>
    <t xml:space="preserve">Remote Access System</t>
  </si>
  <si>
    <t xml:space="preserve">Ensure Remote Devices Utilize a VPN and are Connecting to an Enterprise’s AAA Infrastructure</t>
  </si>
  <si>
    <t xml:space="preserve">Require users to authenticate to enterprise-managed VPN and authentication services prior to accessing enterprise resources on end-user devices.</t>
  </si>
  <si>
    <t xml:space="preserve">Establish and Maintain Dedicated Computing Resources for All Administrative Work</t>
  </si>
  <si>
    <t xml:space="preserve">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</si>
  <si>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 xml:space="preserve">13 </t>
  </si>
  <si>
    <t xml:space="preserve">Network Monitoring and Defense</t>
  </si>
  <si>
    <t xml:space="preserve">Operate processes and tooling to establish and maintain comprehensive network monitoring and defense against security threats across the enterprise’s network infrastructure and user base.</t>
  </si>
  <si>
    <t xml:space="preserve">Centralize Security Event Alerting</t>
  </si>
  <si>
    <t xml:space="preserve">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</si>
  <si>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 xml:space="preserve">Deploy a Host-Based Intrusion Detection Solution</t>
  </si>
  <si>
    <t xml:space="preserve">Deploy a host-based intrusion detection solution on enterprise assets, where appropriate and/or supported.</t>
  </si>
  <si>
    <t xml:space="preserve">Deploy a Network Intrusion Detection Solution</t>
  </si>
  <si>
    <t xml:space="preserve">Deploy a network intrusion detection solution on enterprise assets, where appropriate. Example implementations include the use of a Network Intrusion Detection System (NIDS) or equivalent cloud service provider (CSP) service.</t>
  </si>
  <si>
    <t xml:space="preserve">Perform Traffic Filtering Between Network Segments</t>
  </si>
  <si>
    <t xml:space="preserve">Perform traffic filtering between network segments, where appropriate.</t>
  </si>
  <si>
    <t xml:space="preserve">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</si>
  <si>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</si>
  <si>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</si>
  <si>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 xml:space="preserve">Collect network traffic flow logs and/or network traffic to review and alert upon from network devices.</t>
  </si>
  <si>
    <t xml:space="preserve">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</si>
  <si>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</si>
  <si>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 xml:space="preserve">Deploy a Network Intrusion Prevention Solution</t>
  </si>
  <si>
    <t xml:space="preserve">Deploy a network intrusion prevention solution, where appropriate. Example implementations include the use of a Network Intrusion Prevention System (NIPS) or equivalent CSP service.</t>
  </si>
  <si>
    <t xml:space="preserve">Deploy Port-Level Access Control</t>
  </si>
  <si>
    <t xml:space="preserve">Deploy port-level access control. Port-level access control utilizes 802.1x, or similar network access control protocols, such as certificates, and may incorporate user and/or device authentication.</t>
  </si>
  <si>
    <t xml:space="preserve">Perform Application Layer Filtering</t>
  </si>
  <si>
    <t xml:space="preserve">Perform application layer filtering. Example implementations include a filtering proxy, application layer firewall, or gateway.</t>
  </si>
  <si>
    <t xml:space="preserve">Tune Security Event Alerting Thresholds</t>
  </si>
  <si>
    <t xml:space="preserve">Tune security event alerting thresholds monthly, or more frequently.</t>
  </si>
  <si>
    <t xml:space="preserve">Security Awareness and Skills Training</t>
  </si>
  <si>
    <t xml:space="preserve">Establish and maintain a security awareness program to influence behavior among the workforce to be security conscious and properly skilled to reduce cybersecurity risks to the enterprise.</t>
  </si>
  <si>
    <t xml:space="preserve">N/A</t>
  </si>
  <si>
    <t xml:space="preserve">Education and Awareness Program</t>
  </si>
  <si>
    <t xml:space="preserve">Establish and Maintain a Security Awareness Program</t>
  </si>
  <si>
    <t xml:space="preserve">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</si>
  <si>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 xml:space="preserve">Train Workforce Members to Recognize Social Engineering Attacks</t>
  </si>
  <si>
    <t xml:space="preserve">Train workforce members to recognize social engineering attacks, such as phishing, pre-texting, and tailgating. </t>
  </si>
  <si>
    <t xml:space="preserve">Train Workforce Members on Authentication Best Practices</t>
  </si>
  <si>
    <t xml:space="preserve">Train workforce members on authentication best practices. Example topics include MFA, password composition, and credential management.</t>
  </si>
  <si>
    <t xml:space="preserve">Train Workforce on Data Handling Best Practices</t>
  </si>
  <si>
    <t xml:space="preserve">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</si>
  <si>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 xml:space="preserve">Train Workforce Members on Causes of Unintentional Data Exposure</t>
  </si>
  <si>
    <t xml:space="preserve">Train workforce members to be aware of causes for unintentional data exposure. Example topics include mis-delivery of sensitive data, losing a portable end-user device, or publishing data to unintended audiences.</t>
  </si>
  <si>
    <t xml:space="preserve">Train Workforce Members on Recognizing and Reporting Security Incidents</t>
  </si>
  <si>
    <t xml:space="preserve">Train workforce members to be able to recognize a potential incident and be able to report such an incident. </t>
  </si>
  <si>
    <t xml:space="preserve">Train Workforce on How to Identify and Report if Their Enterprise Assets are Missing Security Updates</t>
  </si>
  <si>
    <t xml:space="preserve">Train workforce to understand how to verify and report out-of-date software patches or any failures in automated processes and tools. Part of this training should include notifying IT personnel of any failures in automated processes and tools.</t>
  </si>
  <si>
    <t xml:space="preserve">Train Workforce on the Dangers of Connecting to and Transmitting Enterprise Data Over Insecure Networks</t>
  </si>
  <si>
    <t xml:space="preserve">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</si>
  <si>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 xml:space="preserve">Conduct Role-Specific Security Awareness and Skills Training</t>
  </si>
  <si>
    <t xml:space="preserve">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</si>
  <si>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Service Provider Management</t>
  </si>
  <si>
    <t xml:space="preserve">Develop a process to evaluate service providers who hold sensitive data, or are responsible for an enterprise’s critical IT platforms or processes, to ensure these providers are protecting those platforms and data appropriately.</t>
  </si>
  <si>
    <t xml:space="preserve">Third Party Management Program</t>
  </si>
  <si>
    <t xml:space="preserve">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</si>
  <si>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</si>
  <si>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 xml:space="preserve">Establish and Maintain a Service Provider Management Policy</t>
  </si>
  <si>
    <t xml:space="preserve">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</si>
  <si>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 xml:space="preserve">Classify Service Providers</t>
  </si>
  <si>
    <t xml:space="preserve">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</si>
  <si>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 xml:space="preserve">Ensure Service Provider Contracts Include Security Requirements</t>
  </si>
  <si>
    <t xml:space="preserve">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</si>
  <si>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 xml:space="preserve">Assess Service Providers</t>
  </si>
  <si>
    <t xml:space="preserve">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</si>
  <si>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 xml:space="preserve">Monitor Service Providers</t>
  </si>
  <si>
    <t xml:space="preserve">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</si>
  <si>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</si>
  <si>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</si>
  <si>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 xml:space="preserve">16 </t>
  </si>
  <si>
    <t xml:space="preserve">Application Software Security</t>
  </si>
  <si>
    <t xml:space="preserve">Manage the security life cycle of in-house developed, hosted, or acquired software to prevent, detect, and remediate security weaknesses before they can impact the enterprise.</t>
  </si>
  <si>
    <t xml:space="preserve">Software Development Standards</t>
  </si>
  <si>
    <t xml:space="preserve">Establish and Maintain a Secure Application Development Process</t>
  </si>
  <si>
    <t xml:space="preserve">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</si>
  <si>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</si>
  <si>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</si>
  <si>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 xml:space="preserve">Perform Root Cause Analysis on Security Vulnerabilities</t>
  </si>
  <si>
    <t xml:space="preserve">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</si>
  <si>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r>
      <rPr>
        <sz val="11"/>
        <color rgb="FF000000"/>
        <rFont val="Arial"/>
        <family val="2"/>
        <charset val="1"/>
      </rPr>
      <t xml:space="preserve">Establish and Manage an Inventory of Third</t>
    </r>
    <r>
      <rPr>
        <sz val="11"/>
        <color rgb="FFFF5630"/>
        <rFont val="Arial"/>
        <family val="2"/>
        <charset val="1"/>
      </rPr>
      <t xml:space="preserve">-</t>
    </r>
    <r>
      <rPr>
        <sz val="11"/>
        <color rgb="FF000000"/>
        <rFont val="Arial"/>
        <family val="2"/>
        <charset val="1"/>
      </rPr>
      <t xml:space="preserve">Party Software Components</t>
    </r>
  </si>
  <si>
    <t xml:space="preserve">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</si>
  <si>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 xml:space="preserve">Use Up-to-Date and Trusted Third-Party Software Components</t>
  </si>
  <si>
    <t xml:space="preserve">Use up-to-date and trusted third-party software components. When possible, choose established and proven frameworks and libraries that provide adequate security. Acquire these components from trusted sources or evaluate the software for vulnerabilities before use.</t>
  </si>
  <si>
    <t xml:space="preserve">Establish and Maintain a Severity Rating System and Process for Application Vulnerabilities</t>
  </si>
  <si>
    <t xml:space="preserve">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</si>
  <si>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 xml:space="preserve">Use Standard Hardening Configuration Templates for Application Infrastructure</t>
  </si>
  <si>
    <t xml:space="preserve">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</si>
  <si>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 xml:space="preserve">Separate Production and Non-Production Systems</t>
  </si>
  <si>
    <t xml:space="preserve">Maintain separate environments for production and non-production systems.</t>
  </si>
  <si>
    <t xml:space="preserve">Train Developers in Application Security Concepts and Secure Coding</t>
  </si>
  <si>
    <t xml:space="preserve">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</si>
  <si>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 xml:space="preserve">Apply Secure Design Principles in Application Architectures</t>
  </si>
  <si>
    <t xml:space="preserve">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</si>
  <si>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 xml:space="preserve">Leverage Vetted Modules or Services for Application Security Components</t>
  </si>
  <si>
    <t xml:space="preserve">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</si>
  <si>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 xml:space="preserve">Static Code Analysis System</t>
  </si>
  <si>
    <t xml:space="preserve">Implement Code-Level Security Checks</t>
  </si>
  <si>
    <t xml:space="preserve">Apply static and dynamic analysis tools within the application life cycle to verify that secure coding practices are being followed.</t>
  </si>
  <si>
    <t xml:space="preserve">Audit Management Program</t>
  </si>
  <si>
    <t xml:space="preserve">Conduct Application Penetration Testing</t>
  </si>
  <si>
    <t xml:space="preserve">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</si>
  <si>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 xml:space="preserve">Conduct Threat Modeling</t>
  </si>
  <si>
    <t xml:space="preserve">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</si>
  <si>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 xml:space="preserve">Incident Response Management</t>
  </si>
  <si>
    <t xml:space="preserve">Establish a program to develop and maintain an incident response capability (e.g., policies, plans, procedures, defined roles, training, and communications) to prepare, detect, and quickly respond to an attack.</t>
  </si>
  <si>
    <t xml:space="preserve">Incident Management Program</t>
  </si>
  <si>
    <t xml:space="preserve">Designate Personnel to Manage Incident Handling</t>
  </si>
  <si>
    <t xml:space="preserve">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</si>
  <si>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 xml:space="preserve">Establish and Maintain Contact Information for Reporting Security Incidents</t>
  </si>
  <si>
    <t xml:space="preserve">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</si>
  <si>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 xml:space="preserve">Establish and Maintain an Enterprise Process for Reporting Incidents</t>
  </si>
  <si>
    <t xml:space="preserve">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</si>
  <si>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 xml:space="preserve">Establish and Maintain an Incident Response Process</t>
  </si>
  <si>
    <t xml:space="preserve">Establish and maintain an incident response process that addresses roles and responsibilities, compliance requirements, and a communication plan. Review annually, or when significant enterprise changes occur that could impact this Safeguard.</t>
  </si>
  <si>
    <t xml:space="preserve">Assign Key Roles and Responsibilities</t>
  </si>
  <si>
    <t xml:space="preserve">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</si>
  <si>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 xml:space="preserve">Define Mechanisms for Communicating During Incident Response</t>
  </si>
  <si>
    <t xml:space="preserve">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</si>
  <si>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 xml:space="preserve">Conduct Routine Incident Response Exercises</t>
  </si>
  <si>
    <t xml:space="preserve">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</si>
  <si>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 xml:space="preserve">Conduct Post-Incident Reviews</t>
  </si>
  <si>
    <t xml:space="preserve">Conduct post-incident reviews. Post-incident reviews help prevent incident recurrence through identifying lessons learned and follow-up action.</t>
  </si>
  <si>
    <t xml:space="preserve">Establish and Maintain Security Incident Thresholds</t>
  </si>
  <si>
    <t xml:space="preserve">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</si>
  <si>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 xml:space="preserve">18 </t>
  </si>
  <si>
    <t xml:space="preserve">Penetration Testing</t>
  </si>
  <si>
    <t xml:space="preserve">Test the effectiveness and resiliency of enterprise assets through identifying and exploiting weaknesses in controls (people, processes, and technology), and simulating the objectives and actions of an attacker.</t>
  </si>
  <si>
    <t xml:space="preserve">Establish and Maintain a Penetration Testing Program</t>
  </si>
  <si>
    <t xml:space="preserve">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</si>
  <si>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 xml:space="preserve">Perform Periodic External Penetration Tests</t>
  </si>
  <si>
    <t xml:space="preserve">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</si>
  <si>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 xml:space="preserve">Remediate Penetration Test Findings</t>
  </si>
  <si>
    <t xml:space="preserve">Remediate penetration test findings based on the enterprise’s policy for remediation scope and prioritization.</t>
  </si>
  <si>
    <t xml:space="preserve">Validate Security Measures</t>
  </si>
  <si>
    <t xml:space="preserve">Validate security measures after each penetration test. If deemed necessary, modify rulesets and capabilities to detect the techniques used during testing.</t>
  </si>
  <si>
    <t xml:space="preserve">Perform Periodic Internal Penetration Tests</t>
  </si>
  <si>
    <t xml:space="preserve">Perform periodic internal penetration tests based on program requirements, no less than annually. The testing may be clear box or opaque box.</t>
  </si>
  <si>
    <t xml:space="preserve">All Policies Approved:</t>
  </si>
  <si>
    <t xml:space="preserve">All Controls Implemented:</t>
  </si>
  <si>
    <t xml:space="preserve">All Controls Automated:</t>
  </si>
  <si>
    <t xml:space="preserve">All Controls Reported:</t>
  </si>
  <si>
    <t xml:space="preserve">Total Percentage Complete:</t>
  </si>
  <si>
    <t xml:space="preserve">IG1 Complete</t>
  </si>
  <si>
    <t xml:space="preserve">IG2 Complete</t>
  </si>
  <si>
    <t xml:space="preserve">IG3 Complete</t>
  </si>
  <si>
    <t xml:space="preserve">Percent addressed</t>
  </si>
  <si>
    <t xml:space="preserve">Policy Status</t>
  </si>
  <si>
    <t xml:space="preserve">Implementation Status</t>
  </si>
  <si>
    <t xml:space="preserve">Automation Status</t>
  </si>
  <si>
    <t xml:space="preserve">Reporting Status</t>
  </si>
  <si>
    <t xml:space="preserve">No Policy</t>
  </si>
  <si>
    <t xml:space="preserve">Not Implemented</t>
  </si>
  <si>
    <t xml:space="preserve">Not Automated</t>
  </si>
  <si>
    <t xml:space="preserve">Not Reported</t>
  </si>
  <si>
    <t xml:space="preserve">Informal Policy</t>
  </si>
  <si>
    <t xml:space="preserve">Parts of Policy Implemented</t>
  </si>
  <si>
    <t xml:space="preserve">Parts of Policy Automated</t>
  </si>
  <si>
    <t xml:space="preserve">Parts of Policy Reported</t>
  </si>
  <si>
    <t xml:space="preserve">Partial Written Policy</t>
  </si>
  <si>
    <t xml:space="preserve">Implemented on Some Systems</t>
  </si>
  <si>
    <t xml:space="preserve">Automated on Some Systems</t>
  </si>
  <si>
    <t xml:space="preserve">Reported on Some Systems</t>
  </si>
  <si>
    <t xml:space="preserve">Written Policy</t>
  </si>
  <si>
    <t xml:space="preserve">Implemented on Most Systems</t>
  </si>
  <si>
    <t xml:space="preserve">Automated on Most Systems</t>
  </si>
  <si>
    <t xml:space="preserve">Reported on Most Systems</t>
  </si>
  <si>
    <t xml:space="preserve">Approved Written Policy</t>
  </si>
  <si>
    <t xml:space="preserve">Implemented on All Systems</t>
  </si>
  <si>
    <t xml:space="preserve">Automated on All Systems</t>
  </si>
  <si>
    <t xml:space="preserve">Reported on All Systems</t>
  </si>
</sst>
</file>

<file path=xl/styles.xml><?xml version="1.0" encoding="utf-8"?>
<styleSheet xmlns="http://schemas.openxmlformats.org/spreadsheetml/2006/main">
  <numFmts count="6">
    <numFmt numFmtId="164" formatCode="General"/>
    <numFmt numFmtId="165" formatCode="0%"/>
    <numFmt numFmtId="166" formatCode="0.00"/>
    <numFmt numFmtId="167" formatCode="0"/>
    <numFmt numFmtId="168" formatCode="General"/>
    <numFmt numFmtId="169" formatCode="#,##0.00"/>
  </numFmts>
  <fonts count="25">
    <font>
      <sz val="11"/>
      <color rgb="FF000000"/>
      <name val="Calibri"/>
      <family val="2"/>
      <charset val="1"/>
    </font>
    <font>
      <sz val="10"/>
      <name val="Arial"/>
      <family val="0"/>
    </font>
    <font>
      <sz val="10"/>
      <name val="Arial"/>
      <family val="0"/>
    </font>
    <font>
      <sz val="10"/>
      <name val="Arial"/>
      <family val="0"/>
    </font>
    <font>
      <b val="true"/>
      <sz val="18"/>
      <color rgb="FFFFFFFF"/>
      <name val="Calibri"/>
      <family val="2"/>
      <charset val="1"/>
    </font>
    <font>
      <b val="true"/>
      <sz val="11"/>
      <color rgb="FFFFFFFF"/>
      <name val="Calibri"/>
      <family val="2"/>
      <charset val="1"/>
    </font>
    <font>
      <b val="true"/>
      <sz val="11"/>
      <color rgb="FF000000"/>
      <name val="Calibri"/>
      <family val="2"/>
      <charset val="1"/>
    </font>
    <font>
      <u val="single"/>
      <sz val="11"/>
      <color rgb="FF000000"/>
      <name val="Calibri"/>
      <family val="2"/>
      <charset val="1"/>
    </font>
    <font>
      <u val="single"/>
      <sz val="11"/>
      <color rgb="FF0563C1"/>
      <name val="Calibri"/>
      <family val="2"/>
      <charset val="1"/>
    </font>
    <font>
      <sz val="11"/>
      <name val="Calibri"/>
      <family val="2"/>
      <charset val="1"/>
    </font>
    <font>
      <b val="true"/>
      <sz val="14"/>
      <color rgb="FFFFFFFF"/>
      <name val="Calibri"/>
      <family val="2"/>
      <charset val="1"/>
    </font>
    <font>
      <sz val="11"/>
      <color rgb="FF4374B7"/>
      <name val="Inherit"/>
      <family val="0"/>
      <charset val="1"/>
    </font>
    <font>
      <b val="true"/>
      <sz val="14"/>
      <color rgb="FF404040"/>
      <name val="Calibri"/>
      <family val="2"/>
    </font>
    <font>
      <sz val="9"/>
      <color rgb="FF404040"/>
      <name val="Calibri"/>
      <family val="2"/>
    </font>
    <font>
      <b val="true"/>
      <sz val="18"/>
      <color rgb="FF404040"/>
      <name val="Calibri"/>
      <family val="2"/>
    </font>
    <font>
      <sz val="11"/>
      <color rgb="FF000000"/>
      <name val="Arial"/>
      <family val="2"/>
      <charset val="1"/>
    </font>
    <font>
      <b val="true"/>
      <sz val="11"/>
      <color rgb="FFFFFFFF"/>
      <name val="Arial"/>
      <family val="2"/>
      <charset val="1"/>
    </font>
    <font>
      <sz val="11"/>
      <name val="Arial"/>
      <family val="2"/>
      <charset val="1"/>
    </font>
    <font>
      <sz val="11"/>
      <color rgb="FF71A850"/>
      <name val="Arial"/>
      <family val="2"/>
      <charset val="1"/>
    </font>
    <font>
      <sz val="11"/>
      <color rgb="FFDB8A06"/>
      <name val="Arial"/>
      <family val="2"/>
      <charset val="1"/>
    </font>
    <font>
      <sz val="11"/>
      <color rgb="FF00A3AD"/>
      <name val="Arial"/>
      <family val="2"/>
      <charset val="1"/>
    </font>
    <font>
      <vertAlign val="superscript"/>
      <sz val="11"/>
      <color rgb="FF000000"/>
      <name val="Arial"/>
      <family val="2"/>
      <charset val="1"/>
    </font>
    <font>
      <sz val="11"/>
      <color rgb="FFFF5630"/>
      <name val="Arial"/>
      <family val="2"/>
      <charset val="1"/>
    </font>
    <font>
      <b val="true"/>
      <sz val="11"/>
      <color rgb="FF000000"/>
      <name val="Arial"/>
      <family val="2"/>
      <charset val="1"/>
    </font>
    <font>
      <sz val="11"/>
      <color rgb="FFFFFFFF"/>
      <name val="Calibri"/>
      <family val="2"/>
      <charset val="1"/>
    </font>
  </fonts>
  <fills count="7">
    <fill>
      <patternFill patternType="none"/>
    </fill>
    <fill>
      <patternFill patternType="gray125"/>
    </fill>
    <fill>
      <patternFill patternType="solid">
        <fgColor rgb="FF1B2D36"/>
        <bgColor rgb="FF333300"/>
      </patternFill>
    </fill>
    <fill>
      <patternFill patternType="solid">
        <fgColor rgb="FF007054"/>
        <bgColor rgb="FF008000"/>
      </patternFill>
    </fill>
    <fill>
      <patternFill patternType="solid">
        <fgColor rgb="FFEDEDED"/>
        <bgColor rgb="FFFFFFFF"/>
      </patternFill>
    </fill>
    <fill>
      <patternFill patternType="solid">
        <fgColor rgb="FF669BB6"/>
        <bgColor rgb="FF4374B7"/>
      </patternFill>
    </fill>
    <fill>
      <patternFill patternType="solid">
        <fgColor rgb="FFFFFFFF"/>
        <bgColor rgb="FFEDEDED"/>
      </patternFill>
    </fill>
  </fills>
  <borders count="9">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color rgb="FF0086BF"/>
      </left>
      <right/>
      <top style="thin"/>
      <bottom style="thin">
        <color rgb="FF0086BF"/>
      </bottom>
      <diagonal/>
    </border>
    <border diagonalUp="false" diagonalDown="false">
      <left style="thin">
        <color rgb="FF0086BF"/>
      </left>
      <right style="thin">
        <color rgb="FF0086BF"/>
      </right>
      <top style="thin"/>
      <bottom style="thin">
        <color rgb="FF0086BF"/>
      </bottom>
      <diagonal/>
    </border>
    <border diagonalUp="false" diagonalDown="false">
      <left style="thin">
        <color rgb="FF0086BF"/>
      </left>
      <right style="thin">
        <color rgb="FF0086BF"/>
      </right>
      <top style="thin">
        <color rgb="FF0086BF"/>
      </top>
      <bottom style="thin">
        <color rgb="FF0086BF"/>
      </bottom>
      <diagonal/>
    </border>
    <border diagonalUp="false" diagonalDown="false">
      <left style="thin">
        <color rgb="FF0086BF"/>
      </left>
      <right/>
      <top style="thin">
        <color rgb="FF0086BF"/>
      </top>
      <bottom style="thin">
        <color rgb="FF0086BF"/>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20" applyFont="true" applyBorder="true" applyAlignment="true" applyProtection="true">
      <alignment horizontal="left" vertical="center" textRotation="0" wrapText="tru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8" fillId="0" borderId="0" xfId="20" applyFont="false" applyBorder="true" applyAlignment="true" applyProtection="tru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4" fontId="6" fillId="4"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6" fontId="10" fillId="2" borderId="2"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5" fontId="15" fillId="0" borderId="0" xfId="0" applyFont="true" applyBorder="false" applyAlignment="true" applyProtection="false">
      <alignment horizontal="center" vertical="center" textRotation="0" wrapText="false" indent="0" shrinkToFit="false"/>
      <protection locked="true" hidden="false"/>
    </xf>
    <xf numFmtId="164" fontId="16" fillId="2" borderId="3" xfId="0" applyFont="true" applyBorder="true" applyAlignment="true" applyProtection="false">
      <alignment horizontal="center" vertical="center" textRotation="0" wrapText="true" indent="0" shrinkToFit="false"/>
      <protection locked="true" hidden="false"/>
    </xf>
    <xf numFmtId="167" fontId="16" fillId="5" borderId="3" xfId="0" applyFont="true" applyBorder="true" applyAlignment="true" applyProtection="false">
      <alignment horizontal="center" vertical="center" textRotation="0" wrapText="true" indent="0" shrinkToFit="false"/>
      <protection locked="true" hidden="false"/>
    </xf>
    <xf numFmtId="164" fontId="16" fillId="5" borderId="3" xfId="0" applyFont="true" applyBorder="true" applyAlignment="true" applyProtection="false">
      <alignment horizontal="center" vertical="center" textRotation="0" wrapText="true" indent="0" shrinkToFit="false"/>
      <protection locked="true" hidden="false"/>
    </xf>
    <xf numFmtId="164" fontId="16" fillId="5" borderId="0" xfId="0" applyFont="true" applyBorder="true" applyAlignment="true" applyProtection="false">
      <alignment horizontal="general" vertical="center" textRotation="0" wrapText="true" indent="0" shrinkToFit="false"/>
      <protection locked="true" hidden="false"/>
    </xf>
    <xf numFmtId="167" fontId="15" fillId="0" borderId="3" xfId="0" applyFont="true" applyBorder="true" applyAlignment="true" applyProtection="false">
      <alignment horizontal="center" vertical="center" textRotation="0" wrapText="tru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4" fontId="17" fillId="0" borderId="4" xfId="0" applyFont="true" applyBorder="true" applyAlignment="true" applyProtection="false">
      <alignment horizontal="center" vertical="center" textRotation="0" wrapText="true" indent="0" shrinkToFit="false"/>
      <protection locked="true" hidden="false"/>
    </xf>
    <xf numFmtId="164" fontId="17" fillId="0" borderId="3" xfId="0" applyFont="true" applyBorder="true" applyAlignment="true" applyProtection="false">
      <alignment horizontal="center" vertical="center" textRotation="0" wrapText="true" indent="0" shrinkToFit="false"/>
      <protection locked="true" hidden="false"/>
    </xf>
    <xf numFmtId="164" fontId="18" fillId="0" borderId="5" xfId="0" applyFont="true" applyBorder="true" applyAlignment="true" applyProtection="false">
      <alignment horizontal="center" vertical="center" textRotation="0" wrapText="true" indent="0" shrinkToFit="false"/>
      <protection locked="true" hidden="false"/>
    </xf>
    <xf numFmtId="164" fontId="19" fillId="0" borderId="6" xfId="0" applyFont="true" applyBorder="true" applyAlignment="true" applyProtection="false">
      <alignment horizontal="center" vertical="center" textRotation="0" wrapText="true" indent="0" shrinkToFit="false"/>
      <protection locked="true" hidden="false"/>
    </xf>
    <xf numFmtId="164" fontId="20" fillId="0" borderId="7" xfId="0" applyFont="true" applyBorder="true" applyAlignment="true" applyProtection="false">
      <alignment horizontal="center" vertical="center" textRotation="0" wrapText="true" indent="0" shrinkToFit="false"/>
      <protection locked="true" hidden="false"/>
    </xf>
    <xf numFmtId="168" fontId="15" fillId="0" borderId="3" xfId="0" applyFont="true" applyBorder="true" applyAlignment="true" applyProtection="false">
      <alignment horizontal="center" vertical="center" textRotation="0" wrapText="false" indent="0" shrinkToFit="false"/>
      <protection locked="true" hidden="false"/>
    </xf>
    <xf numFmtId="164" fontId="15" fillId="0" borderId="3" xfId="0" applyFont="true" applyBorder="true" applyAlignment="true" applyProtection="false">
      <alignment horizontal="general" vertical="center" textRotation="0" wrapText="true" indent="0" shrinkToFit="false"/>
      <protection locked="true" hidden="false"/>
    </xf>
    <xf numFmtId="164" fontId="17" fillId="0" borderId="7" xfId="0" applyFont="true" applyBorder="true" applyAlignment="true" applyProtection="false">
      <alignment horizontal="center" vertical="center" textRotation="0" wrapText="true" indent="0" shrinkToFit="false"/>
      <protection locked="true" hidden="false"/>
    </xf>
    <xf numFmtId="164" fontId="16" fillId="5" borderId="8" xfId="0" applyFont="true" applyBorder="true" applyAlignment="true" applyProtection="false">
      <alignment horizontal="center" vertical="center" textRotation="0" wrapText="true" indent="0" shrinkToFit="false"/>
      <protection locked="true" hidden="false"/>
    </xf>
    <xf numFmtId="164" fontId="16" fillId="5" borderId="3" xfId="0" applyFont="true" applyBorder="true" applyAlignment="true" applyProtection="false">
      <alignment horizontal="general" vertical="center" textRotation="0" wrapText="true" indent="0" shrinkToFit="false"/>
      <protection locked="true" hidden="false"/>
    </xf>
    <xf numFmtId="164" fontId="15" fillId="6" borderId="0" xfId="0" applyFont="true" applyBorder="true" applyAlignment="true" applyProtection="false">
      <alignment horizontal="general" vertical="center" textRotation="0" wrapText="true" indent="0" shrinkToFit="false"/>
      <protection locked="true" hidden="false"/>
    </xf>
    <xf numFmtId="164" fontId="15" fillId="6" borderId="3" xfId="0" applyFont="true" applyBorder="true" applyAlignment="true" applyProtection="false">
      <alignment horizontal="general" vertical="center" textRotation="0" wrapText="true" indent="0" shrinkToFit="false"/>
      <protection locked="true" hidden="false"/>
    </xf>
    <xf numFmtId="164" fontId="15" fillId="6" borderId="0" xfId="0" applyFont="true" applyBorder="true" applyAlignment="true" applyProtection="false">
      <alignment horizontal="general" vertical="bottom" textRotation="0" wrapText="true" indent="0" shrinkToFit="false"/>
      <protection locked="true" hidden="false"/>
    </xf>
    <xf numFmtId="166" fontId="17" fillId="0" borderId="3" xfId="0" applyFont="true" applyBorder="true" applyAlignment="true" applyProtection="false">
      <alignment horizontal="center" vertical="center" textRotation="0" wrapText="true" indent="0" shrinkToFit="false"/>
      <protection locked="true" hidden="false"/>
    </xf>
    <xf numFmtId="164" fontId="15" fillId="6" borderId="3" xfId="0" applyFont="true" applyBorder="true" applyAlignment="true" applyProtection="false">
      <alignment horizontal="center" vertical="center" textRotation="0" wrapText="true" indent="0" shrinkToFit="false"/>
      <protection locked="true" hidden="false"/>
    </xf>
    <xf numFmtId="166" fontId="15" fillId="0" borderId="3" xfId="0" applyFont="true" applyBorder="true" applyAlignment="true" applyProtection="false">
      <alignment horizontal="center" vertical="center" textRotation="0" wrapText="true" indent="0" shrinkToFit="false"/>
      <protection locked="true" hidden="false"/>
    </xf>
    <xf numFmtId="169" fontId="17" fillId="0" borderId="3" xfId="0" applyFont="true" applyBorder="true" applyAlignment="true" applyProtection="false">
      <alignment horizontal="center" vertical="center" textRotation="0" wrapText="true" indent="0" shrinkToFit="false"/>
      <protection locked="true" hidden="false"/>
    </xf>
    <xf numFmtId="165" fontId="1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4" fillId="2" borderId="0" xfId="0" applyFont="true" applyBorder="false" applyAlignment="true" applyProtection="false">
      <alignment horizontal="center" vertical="center" textRotation="0" wrapText="false" indent="0" shrinkToFit="false"/>
      <protection locked="true" hidden="false"/>
    </xf>
    <xf numFmtId="164" fontId="24" fillId="2" borderId="0" xfId="0" applyFont="true" applyBorder="false" applyAlignment="true" applyProtection="false">
      <alignment horizontal="center" vertical="center" textRotation="0" wrapText="tru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0">
    <dxf>
      <fill>
        <patternFill>
          <bgColor rgb="FFA20000"/>
        </patternFill>
      </fill>
    </dxf>
    <dxf>
      <fill>
        <patternFill>
          <bgColor rgb="FFFFC000"/>
        </patternFill>
      </fill>
    </dxf>
    <dxf>
      <fill>
        <patternFill>
          <bgColor rgb="FF70AD47"/>
        </patternFill>
      </fill>
    </dxf>
    <dxf>
      <fill>
        <patternFill patternType="solid">
          <fgColor rgb="FF1B2D36"/>
        </patternFill>
      </fill>
    </dxf>
    <dxf>
      <fill>
        <patternFill patternType="solid">
          <fgColor rgb="FF669BB6"/>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
      <fill>
        <patternFill patternType="solid">
          <fgColor rgb="FF71A850"/>
        </patternFill>
      </fill>
    </dxf>
    <dxf>
      <fill>
        <patternFill patternType="solid">
          <fgColor rgb="FFDB8A06"/>
        </patternFill>
      </fill>
    </dxf>
    <dxf>
      <fill>
        <patternFill patternType="solid">
          <fgColor rgb="FF00A3AD"/>
        </patternFill>
      </fill>
    </dxf>
    <dxf>
      <fill>
        <patternFill patternType="solid">
          <fgColor rgb="FFFF0000"/>
        </patternFill>
      </fill>
    </dxf>
    <dxf>
      <fill>
        <patternFill patternType="solid">
          <fgColor rgb="FFD0CECE"/>
        </patternFill>
      </fill>
    </dxf>
    <dxf>
      <font>
        <name val="Calibri"/>
        <charset val="1"/>
        <family val="2"/>
        <color rgb="FF000000"/>
        <sz val="11"/>
      </font>
    </dxf>
    <dxf>
      <fill>
        <patternFill>
          <bgColor rgb="FFD0CECE"/>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FF0000"/>
        </patternFill>
      </fill>
    </dxf>
  </dxfs>
  <colors>
    <indexedColors>
      <rgbColor rgb="FF000000"/>
      <rgbColor rgb="FFFFFFFF"/>
      <rgbColor rgb="FFFF0000"/>
      <rgbColor rgb="FF00FF00"/>
      <rgbColor rgb="FF0000FF"/>
      <rgbColor rgb="FFF1C40F"/>
      <rgbColor rgb="FFFF00FF"/>
      <rgbColor rgb="FF00FFFF"/>
      <rgbColor rgb="FFA20000"/>
      <rgbColor rgb="FF008000"/>
      <rgbColor rgb="FF000080"/>
      <rgbColor rgb="FFDB8A06"/>
      <rgbColor rgb="FF800080"/>
      <rgbColor rgb="FF007054"/>
      <rgbColor rgb="FFBFBFBF"/>
      <rgbColor rgb="FF71A850"/>
      <rgbColor rgb="FF9999FF"/>
      <rgbColor rgb="FF993366"/>
      <rgbColor rgb="FFEDEDED"/>
      <rgbColor rgb="FFCCFFFF"/>
      <rgbColor rgb="FF660066"/>
      <rgbColor rgb="FFE67E22"/>
      <rgbColor rgb="FF0563C1"/>
      <rgbColor rgb="FFD0CECE"/>
      <rgbColor rgb="FF000080"/>
      <rgbColor rgb="FFFF00FF"/>
      <rgbColor rgb="FFFFFF00"/>
      <rgbColor rgb="FF00FFFF"/>
      <rgbColor rgb="FF800080"/>
      <rgbColor rgb="FF800000"/>
      <rgbColor rgb="FF0086BF"/>
      <rgbColor rgb="FF0000FF"/>
      <rgbColor rgb="FF00A3AD"/>
      <rgbColor rgb="FFCCFFFF"/>
      <rgbColor rgb="FFCCFFCC"/>
      <rgbColor rgb="FFFFFF99"/>
      <rgbColor rgb="FF99CCFF"/>
      <rgbColor rgb="FFFF99CC"/>
      <rgbColor rgb="FFCC99FF"/>
      <rgbColor rgb="FFFFCC99"/>
      <rgbColor rgb="FF3366FF"/>
      <rgbColor rgb="FF33CCCC"/>
      <rgbColor rgb="FF70AD47"/>
      <rgbColor rgb="FFFFC000"/>
      <rgbColor rgb="FFF39C12"/>
      <rgbColor rgb="FFFF5630"/>
      <rgbColor rgb="FF4374B7"/>
      <rgbColor rgb="FF669BB6"/>
      <rgbColor rgb="FF1B2D36"/>
      <rgbColor rgb="FF27AE60"/>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400" spc="-1" strike="noStrike">
                <a:solidFill>
                  <a:srgbClr val="404040"/>
                </a:solidFill>
                <a:latin typeface="Calibri"/>
              </a:defRPr>
            </a:pPr>
            <a:r>
              <a:rPr b="1" lang="en-US" sz="1400" spc="-1" strike="noStrike">
                <a:solidFill>
                  <a:srgbClr val="404040"/>
                </a:solidFill>
                <a:latin typeface="Calibri"/>
              </a:rPr>
              <a:t>Maturity Level Aggregate Scores</a:t>
            </a:r>
          </a:p>
        </c:rich>
      </c:tx>
      <c:overlay val="0"/>
      <c:spPr>
        <a:noFill/>
        <a:ln w="0">
          <a:noFill/>
        </a:ln>
      </c:spPr>
    </c:title>
    <c:autoTitleDeleted val="0"/>
    <c:plotArea>
      <c:barChart>
        <c:barDir val="col"/>
        <c:grouping val="clustered"/>
        <c:varyColors val="0"/>
        <c:ser>
          <c:idx val="0"/>
          <c:order val="0"/>
          <c:tx>
            <c:strRef>
              <c:f>Dashboard!$C$17</c:f>
              <c:strCache>
                <c:ptCount val="1"/>
                <c:pt idx="0">
                  <c:v>Score:</c:v>
                </c:pt>
              </c:strCache>
            </c:strRef>
          </c:tx>
          <c:spPr>
            <a:solidFill>
              <a:srgbClr val="70ad47">
                <a:alpha val="85000"/>
              </a:srgbClr>
            </a:solidFill>
            <a:ln w="9360">
              <a:solidFill>
                <a:srgbClr val="ffffff">
                  <a:alpha val="50000"/>
                </a:srgbClr>
              </a:solidFill>
              <a:round/>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Dashboard!$B$18:$B$22</c:f>
              <c:strCache>
                <c:ptCount val="5"/>
                <c:pt idx="0">
                  <c:v>Policies Complete</c:v>
                </c:pt>
                <c:pt idx="1">
                  <c:v>Controls 1-5 Implemented</c:v>
                </c:pt>
                <c:pt idx="2">
                  <c:v>Controls 6-18 Implemented</c:v>
                </c:pt>
                <c:pt idx="3">
                  <c:v>All Controls Automated</c:v>
                </c:pt>
                <c:pt idx="4">
                  <c:v>All Controls Reported</c:v>
                </c:pt>
              </c:strCache>
            </c:strRef>
          </c:cat>
          <c:val>
            <c:numRef>
              <c:f>Dashboard!$C$18:$C$22</c:f>
              <c:numCache>
                <c:formatCode>General</c:formatCode>
                <c:ptCount val="5"/>
                <c:pt idx="0">
                  <c:v>0</c:v>
                </c:pt>
                <c:pt idx="1">
                  <c:v>0</c:v>
                </c:pt>
                <c:pt idx="2">
                  <c:v>0</c:v>
                </c:pt>
                <c:pt idx="3">
                  <c:v>0</c:v>
                </c:pt>
                <c:pt idx="4">
                  <c:v>0</c:v>
                </c:pt>
              </c:numCache>
            </c:numRef>
          </c:val>
        </c:ser>
        <c:gapWidth val="65"/>
        <c:overlap val="0"/>
        <c:axId val="25209948"/>
        <c:axId val="2211436"/>
      </c:barChart>
      <c:catAx>
        <c:axId val="25209948"/>
        <c:scaling>
          <c:orientation val="minMax"/>
        </c:scaling>
        <c:delete val="0"/>
        <c:axPos val="b"/>
        <c:numFmt formatCode="General" sourceLinked="0"/>
        <c:majorTickMark val="out"/>
        <c:minorTickMark val="none"/>
        <c:tickLblPos val="nextTo"/>
        <c:spPr>
          <a:ln w="19080">
            <a:solidFill>
              <a:srgbClr val="404040"/>
            </a:solidFill>
            <a:round/>
          </a:ln>
        </c:spPr>
        <c:txPr>
          <a:bodyPr/>
          <a:lstStyle/>
          <a:p>
            <a:pPr>
              <a:defRPr b="0" sz="900" spc="-1" strike="noStrike">
                <a:solidFill>
                  <a:srgbClr val="404040"/>
                </a:solidFill>
                <a:latin typeface="Calibri"/>
              </a:defRPr>
            </a:pPr>
          </a:p>
        </c:txPr>
        <c:crossAx val="2211436"/>
        <c:crosses val="autoZero"/>
        <c:auto val="1"/>
        <c:lblAlgn val="ctr"/>
        <c:lblOffset val="100"/>
        <c:noMultiLvlLbl val="0"/>
      </c:catAx>
      <c:valAx>
        <c:axId val="2211436"/>
        <c:scaling>
          <c:orientation val="minMax"/>
          <c:max val="1"/>
        </c:scaling>
        <c:delete val="0"/>
        <c:axPos val="l"/>
        <c:majorGridlines>
          <c:spPr>
            <a:ln w="9360">
              <a:solidFill>
                <a:srgbClr val="bfbfbf">
                  <a:alpha val="36000"/>
                </a:srgbClr>
              </a:solidFill>
              <a:round/>
            </a:ln>
          </c:spPr>
        </c:majorGridlines>
        <c:numFmt formatCode="0.00" sourceLinked="0"/>
        <c:majorTickMark val="out"/>
        <c:minorTickMark val="none"/>
        <c:tickLblPos val="nextTo"/>
        <c:spPr>
          <a:ln w="6480">
            <a:noFill/>
          </a:ln>
        </c:spPr>
        <c:txPr>
          <a:bodyPr/>
          <a:lstStyle/>
          <a:p>
            <a:pPr>
              <a:defRPr b="0" sz="900" spc="-1" strike="noStrike">
                <a:solidFill>
                  <a:srgbClr val="404040"/>
                </a:solidFill>
                <a:latin typeface="Calibri"/>
              </a:defRPr>
            </a:pPr>
          </a:p>
        </c:txPr>
        <c:crossAx val="25209948"/>
        <c:crosses val="autoZero"/>
        <c:crossBetween val="between"/>
      </c:valAx>
      <c:spPr>
        <a:noFill/>
        <a:ln w="0">
          <a:noFill/>
        </a:ln>
      </c:spPr>
    </c:plotArea>
    <c:plotVisOnly val="1"/>
    <c:dispBlanksAs val="gap"/>
  </c:chart>
  <c:spPr>
    <a:gradFill>
      <a:gsLst>
        <a:gs pos="0">
          <a:srgbClr val="ffffff"/>
        </a:gs>
        <a:gs pos="100000">
          <a:srgbClr val="bfbfbf"/>
        </a:gs>
      </a:gsLst>
      <a:path path="circle">
        <a:fillToRect l="50000" t="0" r="50000" b="100000"/>
      </a:path>
    </a:gradFill>
    <a:ln w="9360">
      <a:solidFill>
        <a:srgbClr val="ffffff"/>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404040"/>
                </a:solidFill>
                <a:latin typeface="Calibri"/>
              </a:defRPr>
            </a:pPr>
            <a:r>
              <a:rPr b="1" lang="en-US" sz="1800" spc="-1" strike="noStrike">
                <a:solidFill>
                  <a:srgbClr val="404040"/>
                </a:solidFill>
                <a:latin typeface="Calibri"/>
              </a:rPr>
              <a:t>Implementation Percentage by Control</a:t>
            </a:r>
          </a:p>
        </c:rich>
      </c:tx>
      <c:overlay val="0"/>
      <c:spPr>
        <a:noFill/>
        <a:ln w="0">
          <a:noFill/>
        </a:ln>
      </c:spPr>
    </c:title>
    <c:autoTitleDeleted val="0"/>
    <c:plotArea>
      <c:barChart>
        <c:barDir val="col"/>
        <c:grouping val="clustered"/>
        <c:varyColors val="0"/>
        <c:ser>
          <c:idx val="0"/>
          <c:order val="0"/>
          <c:spPr>
            <a:solidFill>
              <a:srgbClr val="70ad47">
                <a:alpha val="85000"/>
              </a:srgbClr>
            </a:solidFill>
            <a:ln w="9360">
              <a:solidFill>
                <a:srgbClr val="ffffff">
                  <a:alpha val="50000"/>
                </a:srgbClr>
              </a:solidFill>
              <a:round/>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Dashboard!$R$20:$R$37</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strCache>
            </c:strRef>
          </c:cat>
          <c:val>
            <c:numRef>
              <c:f>Dashboard!$S$20:$S$37</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gapWidth val="65"/>
        <c:overlap val="0"/>
        <c:axId val="48307630"/>
        <c:axId val="68605204"/>
      </c:barChart>
      <c:catAx>
        <c:axId val="48307630"/>
        <c:scaling>
          <c:orientation val="minMax"/>
        </c:scaling>
        <c:delete val="0"/>
        <c:axPos val="b"/>
        <c:numFmt formatCode="General" sourceLinked="0"/>
        <c:majorTickMark val="out"/>
        <c:minorTickMark val="none"/>
        <c:tickLblPos val="nextTo"/>
        <c:spPr>
          <a:ln w="19080">
            <a:solidFill>
              <a:srgbClr val="404040"/>
            </a:solidFill>
            <a:round/>
          </a:ln>
        </c:spPr>
        <c:txPr>
          <a:bodyPr/>
          <a:lstStyle/>
          <a:p>
            <a:pPr>
              <a:defRPr b="0" sz="900" spc="-1" strike="noStrike">
                <a:solidFill>
                  <a:srgbClr val="404040"/>
                </a:solidFill>
                <a:latin typeface="Calibri"/>
              </a:defRPr>
            </a:pPr>
          </a:p>
        </c:txPr>
        <c:crossAx val="68605204"/>
        <c:crosses val="autoZero"/>
        <c:auto val="1"/>
        <c:lblAlgn val="ctr"/>
        <c:lblOffset val="100"/>
        <c:noMultiLvlLbl val="0"/>
      </c:catAx>
      <c:valAx>
        <c:axId val="68605204"/>
        <c:scaling>
          <c:orientation val="minMax"/>
          <c:max val="1"/>
        </c:scaling>
        <c:delete val="0"/>
        <c:axPos val="l"/>
        <c:majorGridlines>
          <c:spPr>
            <a:ln w="9360">
              <a:solidFill>
                <a:srgbClr val="bfbfbf">
                  <a:alpha val="36000"/>
                </a:srgbClr>
              </a:solidFill>
              <a:round/>
            </a:ln>
          </c:spPr>
        </c:majorGridlines>
        <c:numFmt formatCode="0%" sourceLinked="0"/>
        <c:majorTickMark val="out"/>
        <c:minorTickMark val="none"/>
        <c:tickLblPos val="nextTo"/>
        <c:spPr>
          <a:ln w="6480">
            <a:noFill/>
          </a:ln>
        </c:spPr>
        <c:txPr>
          <a:bodyPr/>
          <a:lstStyle/>
          <a:p>
            <a:pPr>
              <a:defRPr b="0" sz="900" spc="-1" strike="noStrike">
                <a:solidFill>
                  <a:srgbClr val="404040"/>
                </a:solidFill>
                <a:latin typeface="Calibri"/>
              </a:defRPr>
            </a:pPr>
          </a:p>
        </c:txPr>
        <c:crossAx val="48307630"/>
        <c:crosses val="autoZero"/>
        <c:crossBetween val="between"/>
      </c:valAx>
      <c:spPr>
        <a:noFill/>
        <a:ln w="0">
          <a:noFill/>
        </a:ln>
      </c:spPr>
    </c:plotArea>
    <c:plotVisOnly val="1"/>
    <c:dispBlanksAs val="gap"/>
  </c:chart>
  <c:spPr>
    <a:gradFill>
      <a:gsLst>
        <a:gs pos="0">
          <a:srgbClr val="ffffff"/>
        </a:gs>
        <a:gs pos="100000">
          <a:srgbClr val="bfbfbf"/>
        </a:gs>
      </a:gsLst>
      <a:path path="circle">
        <a:fillToRect l="50000" t="0" r="50000" b="100000"/>
      </a:path>
    </a:gradFill>
    <a:ln w="9360">
      <a:solidFill>
        <a:srgbClr val="ffffff"/>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400" spc="-1" strike="noStrike">
                <a:solidFill>
                  <a:srgbClr val="404040"/>
                </a:solidFill>
                <a:latin typeface="Calibri"/>
              </a:defRPr>
            </a:pPr>
            <a:r>
              <a:rPr b="1" lang="en-US" sz="1400" spc="-1" strike="noStrike">
                <a:solidFill>
                  <a:srgbClr val="404040"/>
                </a:solidFill>
                <a:latin typeface="Calibri"/>
              </a:rPr>
              <a:t>Implementation Group Scores</a:t>
            </a:r>
          </a:p>
        </c:rich>
      </c:tx>
      <c:overlay val="0"/>
      <c:spPr>
        <a:noFill/>
        <a:ln w="0">
          <a:noFill/>
        </a:ln>
      </c:spPr>
    </c:title>
    <c:autoTitleDeleted val="0"/>
    <c:plotArea>
      <c:barChart>
        <c:barDir val="col"/>
        <c:grouping val="clustered"/>
        <c:varyColors val="0"/>
        <c:ser>
          <c:idx val="0"/>
          <c:order val="0"/>
          <c:spPr>
            <a:solidFill>
              <a:srgbClr val="70ad47">
                <a:alpha val="85000"/>
              </a:srgbClr>
            </a:solidFill>
            <a:ln w="9360">
              <a:solidFill>
                <a:srgbClr val="ffffff">
                  <a:alpha val="50000"/>
                </a:srgbClr>
              </a:solidFill>
              <a:round/>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Dashboard!$R$16:$R$18</c:f>
              <c:strCache>
                <c:ptCount val="3"/>
                <c:pt idx="0">
                  <c:v>Group #1</c:v>
                </c:pt>
                <c:pt idx="1">
                  <c:v>Group #2</c:v>
                </c:pt>
                <c:pt idx="2">
                  <c:v>Group #3</c:v>
                </c:pt>
              </c:strCache>
            </c:strRef>
          </c:cat>
          <c:val>
            <c:numRef>
              <c:f>Dashboard!$S$16:$S$18</c:f>
              <c:numCache>
                <c:formatCode>General</c:formatCode>
                <c:ptCount val="3"/>
                <c:pt idx="0">
                  <c:v>0</c:v>
                </c:pt>
                <c:pt idx="1">
                  <c:v>0</c:v>
                </c:pt>
                <c:pt idx="2">
                  <c:v>0</c:v>
                </c:pt>
              </c:numCache>
            </c:numRef>
          </c:val>
        </c:ser>
        <c:gapWidth val="65"/>
        <c:overlap val="0"/>
        <c:axId val="19583447"/>
        <c:axId val="5712283"/>
      </c:barChart>
      <c:catAx>
        <c:axId val="19583447"/>
        <c:scaling>
          <c:orientation val="minMax"/>
        </c:scaling>
        <c:delete val="0"/>
        <c:axPos val="b"/>
        <c:numFmt formatCode="General" sourceLinked="0"/>
        <c:majorTickMark val="out"/>
        <c:minorTickMark val="none"/>
        <c:tickLblPos val="nextTo"/>
        <c:spPr>
          <a:ln w="19080">
            <a:solidFill>
              <a:srgbClr val="404040"/>
            </a:solidFill>
            <a:round/>
          </a:ln>
        </c:spPr>
        <c:txPr>
          <a:bodyPr/>
          <a:lstStyle/>
          <a:p>
            <a:pPr>
              <a:defRPr b="0" sz="900" spc="-1" strike="noStrike">
                <a:solidFill>
                  <a:srgbClr val="404040"/>
                </a:solidFill>
                <a:latin typeface="Calibri"/>
              </a:defRPr>
            </a:pPr>
          </a:p>
        </c:txPr>
        <c:crossAx val="5712283"/>
        <c:crosses val="autoZero"/>
        <c:auto val="1"/>
        <c:lblAlgn val="ctr"/>
        <c:lblOffset val="100"/>
        <c:noMultiLvlLbl val="0"/>
      </c:catAx>
      <c:valAx>
        <c:axId val="5712283"/>
        <c:scaling>
          <c:orientation val="minMax"/>
          <c:max val="1"/>
        </c:scaling>
        <c:delete val="0"/>
        <c:axPos val="l"/>
        <c:majorGridlines>
          <c:spPr>
            <a:ln w="9360">
              <a:solidFill>
                <a:srgbClr val="bfbfbf">
                  <a:alpha val="36000"/>
                </a:srgbClr>
              </a:solidFill>
              <a:round/>
            </a:ln>
          </c:spPr>
        </c:majorGridlines>
        <c:numFmt formatCode="0%" sourceLinked="0"/>
        <c:majorTickMark val="out"/>
        <c:minorTickMark val="none"/>
        <c:tickLblPos val="nextTo"/>
        <c:spPr>
          <a:ln w="6480">
            <a:noFill/>
          </a:ln>
        </c:spPr>
        <c:txPr>
          <a:bodyPr/>
          <a:lstStyle/>
          <a:p>
            <a:pPr>
              <a:defRPr b="0" sz="900" spc="-1" strike="noStrike">
                <a:solidFill>
                  <a:srgbClr val="404040"/>
                </a:solidFill>
                <a:latin typeface="Calibri"/>
              </a:defRPr>
            </a:pPr>
          </a:p>
        </c:txPr>
        <c:crossAx val="19583447"/>
        <c:crosses val="autoZero"/>
        <c:crossBetween val="between"/>
      </c:valAx>
      <c:spPr>
        <a:noFill/>
        <a:ln w="0">
          <a:noFill/>
        </a:ln>
      </c:spPr>
    </c:plotArea>
    <c:plotVisOnly val="1"/>
    <c:dispBlanksAs val="gap"/>
  </c:chart>
  <c:spPr>
    <a:gradFill>
      <a:gsLst>
        <a:gs pos="0">
          <a:srgbClr val="ffffff"/>
        </a:gs>
        <a:gs pos="100000">
          <a:srgbClr val="bfbfbf"/>
        </a:gs>
      </a:gsLst>
      <a:path path="circle">
        <a:fillToRect l="50000" t="0" r="50000" b="100000"/>
      </a:path>
    </a:gradFill>
    <a:ln w="9360">
      <a:solidFill>
        <a:srgbClr val="ffffff"/>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0</xdr:colOff>
      <xdr:row>16</xdr:row>
      <xdr:rowOff>0</xdr:rowOff>
    </xdr:from>
    <xdr:to>
      <xdr:col>16</xdr:col>
      <xdr:colOff>6480</xdr:colOff>
      <xdr:row>24</xdr:row>
      <xdr:rowOff>190800</xdr:rowOff>
    </xdr:to>
    <xdr:graphicFrame>
      <xdr:nvGraphicFramePr>
        <xdr:cNvPr id="0" name="Chart 1"/>
        <xdr:cNvGraphicFramePr/>
      </xdr:nvGraphicFramePr>
      <xdr:xfrm>
        <a:off x="5170320" y="3610080"/>
        <a:ext cx="9302760" cy="1762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14040</xdr:colOff>
      <xdr:row>26</xdr:row>
      <xdr:rowOff>174600</xdr:rowOff>
    </xdr:from>
    <xdr:to>
      <xdr:col>15</xdr:col>
      <xdr:colOff>758160</xdr:colOff>
      <xdr:row>40</xdr:row>
      <xdr:rowOff>27360</xdr:rowOff>
    </xdr:to>
    <xdr:graphicFrame>
      <xdr:nvGraphicFramePr>
        <xdr:cNvPr id="1" name="Chart 5"/>
        <xdr:cNvGraphicFramePr/>
      </xdr:nvGraphicFramePr>
      <xdr:xfrm>
        <a:off x="14040" y="5737320"/>
        <a:ext cx="14451120" cy="2519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592560</xdr:colOff>
      <xdr:row>5</xdr:row>
      <xdr:rowOff>7200</xdr:rowOff>
    </xdr:from>
    <xdr:to>
      <xdr:col>15</xdr:col>
      <xdr:colOff>599040</xdr:colOff>
      <xdr:row>14</xdr:row>
      <xdr:rowOff>20520</xdr:rowOff>
    </xdr:to>
    <xdr:graphicFrame>
      <xdr:nvGraphicFramePr>
        <xdr:cNvPr id="2" name="Chart 6"/>
        <xdr:cNvGraphicFramePr/>
      </xdr:nvGraphicFramePr>
      <xdr:xfrm>
        <a:off x="7464600" y="1521720"/>
        <a:ext cx="6841440" cy="17276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creativecommons.org/licenses/by-sa/4.0/deed.e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https://creativecommons.org/licenses/by-sa/4.0/deed.en"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creativecommons.org/licenses/by-sa/4.0/deed.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ColWidth="8.54296875" defaultRowHeight="15" zeroHeight="false" outlineLevelRow="0" outlineLevelCol="0"/>
  <cols>
    <col collapsed="false" customWidth="true" hidden="false" outlineLevel="0" max="3" min="3" style="0" width="11.02"/>
    <col collapsed="false" customWidth="true" hidden="false" outlineLevel="0" max="16" min="16" style="0" width="37"/>
  </cols>
  <sheetData>
    <row r="1" customFormat="false" ht="59.25" hidden="false" customHeight="true" outlineLevel="0" collapsed="false">
      <c r="A1" s="1" t="s">
        <v>0</v>
      </c>
      <c r="B1" s="1"/>
      <c r="C1" s="1"/>
      <c r="D1" s="1"/>
      <c r="E1" s="1"/>
      <c r="F1" s="1"/>
      <c r="G1" s="1"/>
      <c r="H1" s="1"/>
      <c r="I1" s="1"/>
      <c r="J1" s="1"/>
      <c r="K1" s="1"/>
      <c r="L1" s="1"/>
      <c r="M1" s="1"/>
      <c r="N1" s="1"/>
      <c r="O1" s="1"/>
      <c r="P1" s="1"/>
    </row>
    <row r="3" customFormat="false" ht="15" hidden="false" customHeight="false" outlineLevel="0" collapsed="false">
      <c r="A3" s="2" t="s">
        <v>1</v>
      </c>
      <c r="B3" s="2"/>
      <c r="C3" s="2"/>
      <c r="D3" s="2"/>
      <c r="E3" s="2"/>
      <c r="F3" s="2"/>
      <c r="G3" s="2"/>
      <c r="H3" s="2"/>
      <c r="I3" s="2"/>
      <c r="J3" s="2"/>
      <c r="K3" s="2"/>
      <c r="L3" s="2"/>
      <c r="M3" s="2"/>
      <c r="N3" s="2"/>
      <c r="O3" s="2"/>
      <c r="P3" s="2"/>
    </row>
    <row r="4" customFormat="false" ht="126.75" hidden="false" customHeight="true" outlineLevel="0" collapsed="false">
      <c r="A4" s="3" t="s">
        <v>2</v>
      </c>
      <c r="B4" s="3"/>
      <c r="C4" s="3"/>
      <c r="D4" s="3"/>
      <c r="E4" s="3"/>
      <c r="F4" s="3"/>
      <c r="G4" s="3"/>
      <c r="H4" s="3"/>
      <c r="I4" s="3"/>
      <c r="J4" s="3"/>
      <c r="K4" s="3"/>
      <c r="L4" s="3"/>
      <c r="M4" s="3"/>
      <c r="N4" s="3"/>
      <c r="O4" s="3"/>
      <c r="P4" s="3"/>
    </row>
    <row r="6" customFormat="false" ht="15" hidden="false" customHeight="false" outlineLevel="0" collapsed="false">
      <c r="A6" s="2" t="s">
        <v>3</v>
      </c>
      <c r="B6" s="2"/>
      <c r="C6" s="2"/>
      <c r="D6" s="2"/>
      <c r="E6" s="2"/>
      <c r="F6" s="2"/>
      <c r="G6" s="2"/>
      <c r="H6" s="2"/>
      <c r="I6" s="2"/>
      <c r="J6" s="2"/>
      <c r="K6" s="2"/>
      <c r="L6" s="2"/>
      <c r="M6" s="2"/>
      <c r="N6" s="2"/>
      <c r="O6" s="2"/>
      <c r="P6" s="2"/>
    </row>
    <row r="7" customFormat="false" ht="15" hidden="false" customHeight="false" outlineLevel="0" collapsed="false">
      <c r="A7" s="4" t="s">
        <v>4</v>
      </c>
      <c r="B7" s="4"/>
      <c r="C7" s="4"/>
      <c r="D7" s="5" t="s">
        <v>5</v>
      </c>
      <c r="E7" s="5"/>
      <c r="F7" s="5"/>
      <c r="G7" s="5"/>
      <c r="H7" s="5"/>
      <c r="I7" s="5"/>
      <c r="J7" s="5"/>
      <c r="K7" s="5"/>
      <c r="L7" s="5"/>
      <c r="M7" s="5"/>
      <c r="N7" s="5"/>
      <c r="O7" s="5"/>
      <c r="P7" s="5"/>
    </row>
    <row r="8" customFormat="false" ht="15" hidden="false" customHeight="false" outlineLevel="0" collapsed="false">
      <c r="A8" s="4" t="s">
        <v>6</v>
      </c>
      <c r="B8" s="4"/>
      <c r="C8" s="4"/>
      <c r="D8" s="5" t="s">
        <v>7</v>
      </c>
      <c r="E8" s="5"/>
      <c r="F8" s="5"/>
      <c r="G8" s="5"/>
      <c r="H8" s="5"/>
      <c r="I8" s="5"/>
      <c r="J8" s="5"/>
      <c r="K8" s="5"/>
      <c r="L8" s="5"/>
      <c r="M8" s="5"/>
      <c r="N8" s="5"/>
      <c r="O8" s="5"/>
      <c r="P8" s="5"/>
    </row>
    <row r="9" customFormat="false" ht="15" hidden="false" customHeight="false" outlineLevel="0" collapsed="false">
      <c r="A9" s="4" t="s">
        <v>8</v>
      </c>
      <c r="B9" s="4"/>
      <c r="C9" s="4"/>
      <c r="D9" s="5" t="s">
        <v>9</v>
      </c>
      <c r="E9" s="5"/>
      <c r="F9" s="5"/>
      <c r="G9" s="5"/>
      <c r="H9" s="5"/>
      <c r="I9" s="5"/>
      <c r="J9" s="5"/>
      <c r="K9" s="5"/>
      <c r="L9" s="5"/>
      <c r="M9" s="5"/>
      <c r="N9" s="5"/>
      <c r="O9" s="5"/>
      <c r="P9" s="5"/>
    </row>
    <row r="10" customFormat="false" ht="15" hidden="false" customHeight="false" outlineLevel="0" collapsed="false">
      <c r="A10" s="4" t="s">
        <v>10</v>
      </c>
      <c r="B10" s="4"/>
      <c r="C10" s="4"/>
      <c r="D10" s="5" t="s">
        <v>11</v>
      </c>
      <c r="E10" s="5"/>
      <c r="F10" s="5"/>
      <c r="G10" s="5"/>
      <c r="H10" s="5"/>
      <c r="I10" s="5"/>
      <c r="J10" s="5"/>
      <c r="K10" s="5"/>
      <c r="L10" s="5"/>
      <c r="M10" s="5"/>
      <c r="N10" s="5"/>
      <c r="O10" s="5"/>
      <c r="P10" s="5"/>
    </row>
    <row r="11" customFormat="false" ht="15" hidden="false" customHeight="false" outlineLevel="0" collapsed="false">
      <c r="A11" s="4" t="s">
        <v>12</v>
      </c>
      <c r="B11" s="4"/>
      <c r="C11" s="4"/>
      <c r="D11" s="5" t="s">
        <v>13</v>
      </c>
      <c r="E11" s="5"/>
      <c r="F11" s="5"/>
      <c r="G11" s="5"/>
      <c r="H11" s="5"/>
      <c r="I11" s="5"/>
      <c r="J11" s="5"/>
      <c r="K11" s="5"/>
      <c r="L11" s="5"/>
      <c r="M11" s="5"/>
      <c r="N11" s="5"/>
      <c r="O11" s="5"/>
      <c r="P11" s="5"/>
    </row>
    <row r="12" customFormat="false" ht="15" hidden="false" customHeight="false" outlineLevel="0" collapsed="false">
      <c r="A12" s="4" t="s">
        <v>14</v>
      </c>
      <c r="B12" s="4"/>
      <c r="C12" s="4"/>
      <c r="D12" s="5" t="s">
        <v>15</v>
      </c>
      <c r="E12" s="5"/>
      <c r="F12" s="5"/>
      <c r="G12" s="5"/>
      <c r="H12" s="5"/>
      <c r="I12" s="5"/>
      <c r="J12" s="5"/>
      <c r="K12" s="5"/>
      <c r="L12" s="5"/>
      <c r="M12" s="5"/>
      <c r="N12" s="5"/>
      <c r="O12" s="5"/>
      <c r="P12" s="5"/>
    </row>
    <row r="13" customFormat="false" ht="15" hidden="false" customHeight="false" outlineLevel="0" collapsed="false">
      <c r="A13" s="4" t="s">
        <v>16</v>
      </c>
      <c r="B13" s="4"/>
      <c r="C13" s="4"/>
      <c r="D13" s="5" t="s">
        <v>17</v>
      </c>
      <c r="E13" s="5"/>
      <c r="F13" s="5"/>
      <c r="G13" s="5"/>
      <c r="H13" s="5"/>
      <c r="I13" s="5"/>
      <c r="J13" s="5"/>
      <c r="K13" s="5"/>
      <c r="L13" s="5"/>
      <c r="M13" s="5"/>
      <c r="N13" s="5"/>
      <c r="O13" s="5"/>
      <c r="P13" s="5"/>
    </row>
    <row r="14" customFormat="false" ht="15" hidden="false" customHeight="false" outlineLevel="0" collapsed="false">
      <c r="A14" s="4" t="s">
        <v>18</v>
      </c>
      <c r="B14" s="4"/>
      <c r="C14" s="4"/>
      <c r="D14" s="5" t="s">
        <v>19</v>
      </c>
      <c r="E14" s="5"/>
      <c r="F14" s="5"/>
      <c r="G14" s="5"/>
      <c r="H14" s="5"/>
      <c r="I14" s="5"/>
      <c r="J14" s="5"/>
      <c r="K14" s="5"/>
      <c r="L14" s="5"/>
      <c r="M14" s="5"/>
      <c r="N14" s="5"/>
      <c r="O14" s="5"/>
      <c r="P14" s="5"/>
    </row>
    <row r="15" customFormat="false" ht="15" hidden="false" customHeight="false" outlineLevel="0" collapsed="false">
      <c r="A15" s="4" t="s">
        <v>20</v>
      </c>
      <c r="B15" s="4"/>
      <c r="C15" s="4"/>
      <c r="D15" s="5" t="s">
        <v>21</v>
      </c>
      <c r="E15" s="5"/>
      <c r="F15" s="5"/>
      <c r="G15" s="5"/>
      <c r="H15" s="5"/>
      <c r="I15" s="5"/>
      <c r="J15" s="5"/>
      <c r="K15" s="5"/>
      <c r="L15" s="5"/>
      <c r="M15" s="5"/>
      <c r="N15" s="5"/>
      <c r="O15" s="5"/>
      <c r="P15" s="5"/>
    </row>
    <row r="16" customFormat="false" ht="15" hidden="false" customHeight="false" outlineLevel="0" collapsed="false">
      <c r="A16" s="4" t="s">
        <v>22</v>
      </c>
      <c r="B16" s="4"/>
      <c r="C16" s="4"/>
      <c r="D16" s="5" t="s">
        <v>23</v>
      </c>
      <c r="E16" s="5"/>
      <c r="F16" s="5"/>
      <c r="G16" s="5"/>
      <c r="H16" s="5"/>
      <c r="I16" s="5"/>
      <c r="J16" s="5"/>
      <c r="K16" s="5"/>
      <c r="L16" s="5"/>
      <c r="M16" s="5"/>
      <c r="N16" s="5"/>
      <c r="O16" s="5"/>
      <c r="P16" s="5"/>
    </row>
    <row r="17" customFormat="false" ht="15" hidden="false" customHeight="false" outlineLevel="0" collapsed="false">
      <c r="A17" s="4" t="s">
        <v>24</v>
      </c>
      <c r="B17" s="4"/>
      <c r="C17" s="4"/>
      <c r="D17" s="5" t="s">
        <v>25</v>
      </c>
      <c r="E17" s="5"/>
      <c r="F17" s="5"/>
      <c r="G17" s="5"/>
      <c r="H17" s="5"/>
      <c r="I17" s="5"/>
      <c r="J17" s="5"/>
      <c r="K17" s="5"/>
      <c r="L17" s="5"/>
      <c r="M17" s="5"/>
      <c r="N17" s="5"/>
      <c r="O17" s="5"/>
      <c r="P17" s="5"/>
    </row>
    <row r="18" customFormat="false" ht="15" hidden="false" customHeight="false" outlineLevel="0" collapsed="false">
      <c r="A18" s="4" t="s">
        <v>26</v>
      </c>
      <c r="B18" s="4"/>
      <c r="C18" s="4"/>
      <c r="D18" s="5" t="s">
        <v>27</v>
      </c>
      <c r="E18" s="5"/>
      <c r="F18" s="5"/>
      <c r="G18" s="5"/>
      <c r="H18" s="5"/>
      <c r="I18" s="5"/>
      <c r="J18" s="5"/>
      <c r="K18" s="5"/>
      <c r="L18" s="5"/>
      <c r="M18" s="5"/>
      <c r="N18" s="5"/>
      <c r="O18" s="5"/>
      <c r="P18" s="5"/>
    </row>
    <row r="19" customFormat="false" ht="15" hidden="false" customHeight="false" outlineLevel="0" collapsed="false">
      <c r="A19" s="4" t="s">
        <v>28</v>
      </c>
      <c r="B19" s="4"/>
      <c r="C19" s="4"/>
      <c r="D19" s="5" t="s">
        <v>29</v>
      </c>
      <c r="E19" s="5"/>
      <c r="F19" s="5"/>
      <c r="G19" s="5"/>
      <c r="H19" s="5"/>
      <c r="I19" s="5"/>
      <c r="J19" s="5"/>
      <c r="K19" s="5"/>
      <c r="L19" s="5"/>
      <c r="M19" s="5"/>
      <c r="N19" s="5"/>
      <c r="O19" s="5"/>
      <c r="P19" s="5"/>
    </row>
    <row r="20" customFormat="false" ht="15" hidden="false" customHeight="false" outlineLevel="0" collapsed="false">
      <c r="A20" s="4" t="s">
        <v>30</v>
      </c>
      <c r="B20" s="4"/>
      <c r="C20" s="4"/>
      <c r="D20" s="5" t="s">
        <v>31</v>
      </c>
      <c r="E20" s="5"/>
      <c r="F20" s="5"/>
      <c r="G20" s="5"/>
      <c r="H20" s="5"/>
      <c r="I20" s="5"/>
      <c r="J20" s="5"/>
      <c r="K20" s="5"/>
      <c r="L20" s="5"/>
      <c r="M20" s="5"/>
      <c r="N20" s="5"/>
      <c r="O20" s="5"/>
      <c r="P20" s="5"/>
    </row>
    <row r="21" customFormat="false" ht="15" hidden="false" customHeight="false" outlineLevel="0" collapsed="false">
      <c r="A21" s="4" t="s">
        <v>32</v>
      </c>
      <c r="B21" s="4"/>
      <c r="C21" s="4"/>
      <c r="D21" s="5" t="s">
        <v>33</v>
      </c>
      <c r="E21" s="5"/>
      <c r="F21" s="5"/>
      <c r="G21" s="5"/>
      <c r="H21" s="5"/>
      <c r="I21" s="5"/>
      <c r="J21" s="5"/>
      <c r="K21" s="5"/>
      <c r="L21" s="5"/>
      <c r="M21" s="5"/>
      <c r="N21" s="5"/>
      <c r="O21" s="5"/>
      <c r="P21" s="5"/>
    </row>
    <row r="24" customFormat="false" ht="35.8" hidden="false" customHeight="true" outlineLevel="0" collapsed="false">
      <c r="A24" s="6" t="s">
        <v>34</v>
      </c>
      <c r="B24" s="6"/>
      <c r="C24" s="6"/>
      <c r="D24" s="6"/>
      <c r="E24" s="6"/>
      <c r="F24" s="6"/>
      <c r="G24" s="6"/>
      <c r="H24" s="6"/>
      <c r="I24" s="6"/>
      <c r="J24" s="6"/>
      <c r="K24" s="6"/>
      <c r="L24" s="6"/>
      <c r="M24" s="6"/>
      <c r="N24" s="6"/>
      <c r="O24" s="6"/>
      <c r="P24" s="6"/>
      <c r="Q24" s="7"/>
      <c r="R24" s="8"/>
      <c r="S24" s="8"/>
      <c r="T24" s="8"/>
    </row>
    <row r="25" customFormat="false" ht="13.8" hidden="false" customHeight="false" outlineLevel="0" collapsed="false"/>
    <row r="31" customFormat="false" ht="13.8" hidden="false" customHeight="false" outlineLevel="0" collapsed="false"/>
    <row r="1048576" customFormat="false" ht="12.8" hidden="false" customHeight="false" outlineLevel="0" collapsed="false"/>
  </sheetData>
  <mergeCells count="35">
    <mergeCell ref="A1:P1"/>
    <mergeCell ref="A3:P3"/>
    <mergeCell ref="A4:P4"/>
    <mergeCell ref="A6:P6"/>
    <mergeCell ref="A7:C7"/>
    <mergeCell ref="D7:P7"/>
    <mergeCell ref="A8:C8"/>
    <mergeCell ref="D8:P8"/>
    <mergeCell ref="A9:C9"/>
    <mergeCell ref="D9:P9"/>
    <mergeCell ref="A10:C10"/>
    <mergeCell ref="D10:P10"/>
    <mergeCell ref="A11:C11"/>
    <mergeCell ref="D11:P11"/>
    <mergeCell ref="A12:C12"/>
    <mergeCell ref="D12:P12"/>
    <mergeCell ref="A13:C13"/>
    <mergeCell ref="D13:P13"/>
    <mergeCell ref="A14:C14"/>
    <mergeCell ref="D14:P14"/>
    <mergeCell ref="A15:C15"/>
    <mergeCell ref="D15:P15"/>
    <mergeCell ref="A16:C16"/>
    <mergeCell ref="D16:P16"/>
    <mergeCell ref="A17:C17"/>
    <mergeCell ref="D17:P17"/>
    <mergeCell ref="A18:C18"/>
    <mergeCell ref="D18:P18"/>
    <mergeCell ref="A19:C19"/>
    <mergeCell ref="D19:P19"/>
    <mergeCell ref="A20:C20"/>
    <mergeCell ref="D20:P20"/>
    <mergeCell ref="A21:C21"/>
    <mergeCell ref="D21:P21"/>
    <mergeCell ref="A24:P24"/>
  </mergeCells>
  <hyperlinks>
    <hyperlink ref="A24" r:id="rId1" display=" Creative Commons Attribution-ShareAlike 4.0 International Licens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6" activeCellId="0" sqref="B46"/>
    </sheetView>
  </sheetViews>
  <sheetFormatPr defaultColWidth="8.54296875" defaultRowHeight="15" zeroHeight="false" outlineLevelRow="0" outlineLevelCol="0"/>
  <cols>
    <col collapsed="false" customWidth="true" hidden="false" outlineLevel="0" max="1" min="1" style="0" width="13.28"/>
    <col collapsed="false" customWidth="true" hidden="false" outlineLevel="0" max="2" min="2" style="0" width="25.72"/>
    <col collapsed="false" customWidth="true" hidden="false" outlineLevel="0" max="6" min="3" style="0" width="9.57"/>
    <col collapsed="false" customWidth="true" hidden="false" outlineLevel="0" max="21" min="17" style="9" width="9.14"/>
  </cols>
  <sheetData>
    <row r="1" customFormat="false" ht="59.25" hidden="false" customHeight="true" outlineLevel="0" collapsed="false">
      <c r="A1" s="1" t="s">
        <v>0</v>
      </c>
      <c r="B1" s="1"/>
      <c r="C1" s="1"/>
      <c r="D1" s="1"/>
      <c r="E1" s="1"/>
      <c r="F1" s="1"/>
      <c r="G1" s="1"/>
      <c r="H1" s="1"/>
      <c r="I1" s="1"/>
      <c r="J1" s="1"/>
      <c r="K1" s="1"/>
      <c r="L1" s="1"/>
      <c r="M1" s="1"/>
      <c r="N1" s="1"/>
      <c r="O1" s="1"/>
      <c r="P1" s="1"/>
    </row>
    <row r="3" customFormat="false" ht="15" hidden="false" customHeight="false" outlineLevel="0" collapsed="false">
      <c r="A3" s="10" t="s">
        <v>35</v>
      </c>
      <c r="B3" s="10"/>
      <c r="C3" s="10" t="s">
        <v>36</v>
      </c>
      <c r="D3" s="10"/>
      <c r="E3" s="10" t="s">
        <v>37</v>
      </c>
      <c r="F3" s="10"/>
      <c r="H3" s="2" t="s">
        <v>38</v>
      </c>
      <c r="I3" s="2"/>
      <c r="J3" s="2"/>
      <c r="K3" s="2"/>
      <c r="L3" s="2"/>
      <c r="M3" s="2"/>
      <c r="N3" s="2"/>
      <c r="O3" s="2"/>
      <c r="P3" s="2"/>
    </row>
    <row r="4" customFormat="false" ht="15" hidden="false" customHeight="false" outlineLevel="0" collapsed="false">
      <c r="A4" s="11" t="s">
        <v>39</v>
      </c>
      <c r="B4" s="11"/>
      <c r="C4" s="12" t="str">
        <f aca="false">IF(AND(R4&gt;=0,R4&lt;=0.25),"Low",IF(AND(R4&gt;0.25,R4&lt;=0.75),"Moderate",IF(AND(R4&gt;0.75,R4&lt;=1),"High","INVALID")))</f>
        <v>Low</v>
      </c>
      <c r="D4" s="12"/>
      <c r="E4" s="12" t="str">
        <f aca="false">IF(AND(S4&gt;=0,S4&lt;=0.25),"Low",IF(AND(S4&gt;0.25,S4&lt;=0.75),"Moderate",IF(AND(S4&gt;0.75,S4&lt;=1),"High","INVALID")))</f>
        <v>Low</v>
      </c>
      <c r="F4" s="12"/>
      <c r="H4" s="11" t="s">
        <v>40</v>
      </c>
      <c r="I4" s="11"/>
      <c r="J4" s="13" t="n">
        <f aca="false">S16</f>
        <v>0</v>
      </c>
      <c r="K4" s="11" t="s">
        <v>41</v>
      </c>
      <c r="L4" s="11"/>
      <c r="M4" s="13" t="n">
        <f aca="false">S17</f>
        <v>0</v>
      </c>
      <c r="N4" s="11" t="s">
        <v>42</v>
      </c>
      <c r="O4" s="11"/>
      <c r="P4" s="13" t="n">
        <f aca="false">S18</f>
        <v>0</v>
      </c>
      <c r="R4" s="14" t="n">
        <f aca="false">AVERAGE(S21,S26,S23,S24,S28)</f>
        <v>0</v>
      </c>
      <c r="S4" s="14" t="n">
        <f aca="false">AVERAGE(S20,S27)</f>
        <v>0</v>
      </c>
    </row>
    <row r="5" customFormat="false" ht="15" hidden="false" customHeight="false" outlineLevel="0" collapsed="false">
      <c r="A5" s="11" t="s">
        <v>43</v>
      </c>
      <c r="B5" s="11"/>
      <c r="C5" s="12" t="str">
        <f aca="false">IF(AND(R5&gt;=0,R5&lt;=0.25),"Low",IF(AND(R5&gt;0.25,R5&lt;=0.75),"Moderate",IF(AND(R5&gt;0.75,R5&lt;=1),"High","INVALID")))</f>
        <v>Low</v>
      </c>
      <c r="D5" s="12"/>
      <c r="E5" s="12" t="str">
        <f aca="false">IF(AND(S5&gt;=0,S5&lt;=0.25),"Low",IF(AND(S5&gt;0.25,S5&lt;=0.75),"Moderate",IF(AND(S5&gt;0.75,S5&lt;=1),"High","INVALID")))</f>
        <v>Low</v>
      </c>
      <c r="F5" s="12"/>
      <c r="R5" s="14" t="n">
        <f aca="false">AVERAGE(S21,S26,S23,S24)</f>
        <v>0</v>
      </c>
      <c r="S5" s="14" t="n">
        <f aca="false">AVERAGE(S20,S27)</f>
        <v>0</v>
      </c>
    </row>
    <row r="6" customFormat="false" ht="15" hidden="false" customHeight="false" outlineLevel="0" collapsed="false">
      <c r="A6" s="11" t="s">
        <v>44</v>
      </c>
      <c r="B6" s="11"/>
      <c r="C6" s="12" t="str">
        <f aca="false">IF(AND(R6&gt;=0,R6&lt;=0.25),"Low",IF(AND(R6&gt;0.25,R6&lt;=0.75),"Moderate",IF(AND(R6&gt;0.75,R6&lt;=1),"High","INVALID")))</f>
        <v>Low</v>
      </c>
      <c r="D6" s="12"/>
      <c r="E6" s="12" t="str">
        <f aca="false">IF(AND(S6&gt;=0,S6&lt;=0.25),"Low",IF(AND(S6&gt;0.25,S6&lt;=0.75),"Moderate",IF(AND(S6&gt;0.75,S6&lt;=1),"High","INVALID")))</f>
        <v>Low</v>
      </c>
      <c r="F6" s="12"/>
      <c r="R6" s="14" t="n">
        <f aca="false">AVERAGE(S21,S26,S23,S24)</f>
        <v>0</v>
      </c>
      <c r="S6" s="14" t="n">
        <f aca="false">AVERAGE(S20,S27)</f>
        <v>0</v>
      </c>
    </row>
    <row r="7" customFormat="false" ht="15" hidden="false" customHeight="false" outlineLevel="0" collapsed="false">
      <c r="A7" s="11" t="s">
        <v>45</v>
      </c>
      <c r="B7" s="11"/>
      <c r="C7" s="12" t="str">
        <f aca="false">IF(AND(R7&gt;=0,R7&lt;=0.25),"Low",IF(AND(R7&gt;0.25,R7&lt;=0.75),"Moderate",IF(AND(R7&gt;0.75,R7&lt;=1),"High","INVALID")))</f>
        <v>Low</v>
      </c>
      <c r="D7" s="12"/>
      <c r="E7" s="12" t="str">
        <f aca="false">IF(AND(S7&gt;=0,S7&lt;=0.25),"Low",IF(AND(S7&gt;0.25,S7&lt;=0.75),"Moderate",IF(AND(S7&gt;0.75,S7&lt;=1),"High","INVALID")))</f>
        <v>Low</v>
      </c>
      <c r="F7" s="12"/>
      <c r="R7" s="14" t="n">
        <f aca="false">AVERAGE(S21,S26,S23,S24)</f>
        <v>0</v>
      </c>
      <c r="S7" s="14" t="n">
        <f aca="false">AVERAGE(S20,S27)</f>
        <v>0</v>
      </c>
    </row>
    <row r="8" customFormat="false" ht="15" hidden="false" customHeight="false" outlineLevel="0" collapsed="false">
      <c r="A8" s="11" t="s">
        <v>46</v>
      </c>
      <c r="B8" s="11"/>
      <c r="C8" s="12" t="str">
        <f aca="false">IF(AND(R8&gt;=0,R8&lt;=0.25),"Low",IF(AND(R8&gt;0.25,R8&lt;=0.75),"Moderate",IF(AND(R8&gt;0.75,R8&lt;=1),"High","INVALID")))</f>
        <v>Low</v>
      </c>
      <c r="D8" s="12"/>
      <c r="E8" s="12" t="str">
        <f aca="false">IF(AND(S8&gt;=0,S8&lt;=0.25),"Low",IF(AND(S8&gt;0.25,S8&lt;=0.75),"Moderate",IF(AND(S8&gt;0.75,S8&lt;=1),"High","INVALID")))</f>
        <v>Low</v>
      </c>
      <c r="F8" s="12"/>
      <c r="R8" s="14" t="n">
        <f aca="false">AVERAGE(S21,S26,S23,S24)</f>
        <v>0</v>
      </c>
      <c r="S8" s="14" t="n">
        <f aca="false">AVERAGE(S20,S27)</f>
        <v>0</v>
      </c>
    </row>
    <row r="9" customFormat="false" ht="15" hidden="false" customHeight="false" outlineLevel="0" collapsed="false">
      <c r="A9" s="11" t="s">
        <v>47</v>
      </c>
      <c r="B9" s="11"/>
      <c r="C9" s="12" t="str">
        <f aca="false">IF(AND(R9&gt;=0,R9&lt;=0.25),"Low",IF(AND(R9&gt;0.25,R9&lt;=0.75),"Moderate",IF(AND(R9&gt;0.75,R9&lt;=1),"High","INVALID")))</f>
        <v>Low</v>
      </c>
      <c r="D9" s="12"/>
      <c r="E9" s="12" t="str">
        <f aca="false">IF(AND(S9&gt;=0,S9&lt;=0.25),"Low",IF(AND(S9&gt;0.25,S9&lt;=0.75),"Moderate",IF(AND(S9&gt;0.75,S9&lt;=1),"High","INVALID")))</f>
        <v>Low</v>
      </c>
      <c r="F9" s="12"/>
      <c r="R9" s="14" t="n">
        <f aca="false">AVERAGE(S21,S26,S23,S24,S25)</f>
        <v>0</v>
      </c>
      <c r="S9" s="14" t="n">
        <f aca="false">AVERAGE(S20,S27)</f>
        <v>0</v>
      </c>
    </row>
    <row r="10" customFormat="false" ht="15" hidden="false" customHeight="false" outlineLevel="0" collapsed="false">
      <c r="A10" s="11" t="s">
        <v>48</v>
      </c>
      <c r="B10" s="11"/>
      <c r="C10" s="12" t="str">
        <f aca="false">IF(AND(R10&gt;=0,R10&lt;=0.25),"Low",IF(AND(R10&gt;0.25,R10&lt;=0.75),"Moderate",IF(AND(R10&gt;0.75,R10&lt;=1),"High","INVALID")))</f>
        <v>Low</v>
      </c>
      <c r="D10" s="12"/>
      <c r="E10" s="12" t="str">
        <f aca="false">IF(AND(S10&gt;=0,S10&lt;=0.25),"Low",IF(AND(S10&gt;0.25,S10&lt;=0.75),"Moderate",IF(AND(S10&gt;0.75,S10&lt;=1),"High","INVALID")))</f>
        <v>Low</v>
      </c>
      <c r="F10" s="12"/>
      <c r="R10" s="14" t="n">
        <f aca="false">AVERAGE(S21,S26,S23,S24,S32,S33,S25)</f>
        <v>0</v>
      </c>
      <c r="S10" s="14" t="n">
        <f aca="false">AVERAGE(S20,S27)</f>
        <v>0</v>
      </c>
    </row>
    <row r="11" customFormat="false" ht="15" hidden="false" customHeight="false" outlineLevel="0" collapsed="false">
      <c r="A11" s="11" t="s">
        <v>49</v>
      </c>
      <c r="B11" s="11"/>
      <c r="C11" s="12" t="str">
        <f aca="false">IF(AND(R11&gt;=0,R11&lt;=0.25),"Low",IF(AND(R11&gt;0.25,R11&lt;=0.75),"Moderate",IF(AND(R11&gt;0.75,R11&lt;=1),"High","INVALID")))</f>
        <v>Low</v>
      </c>
      <c r="D11" s="12"/>
      <c r="E11" s="12" t="str">
        <f aca="false">IF(AND(S11&gt;=0,S11&lt;=0.25),"Low",IF(AND(S11&gt;0.25,S11&lt;=0.75),"Moderate",IF(AND(S11&gt;0.75,S11&lt;=1),"High","INVALID")))</f>
        <v>Low</v>
      </c>
      <c r="F11" s="12"/>
      <c r="R11" s="14" t="n">
        <f aca="false">AVERAGE(S21,S26,S23,S24,S31,S32,S25)</f>
        <v>0</v>
      </c>
      <c r="S11" s="14" t="n">
        <f aca="false">AVERAGE(S20,S27)</f>
        <v>0</v>
      </c>
    </row>
    <row r="12" customFormat="false" ht="15" hidden="false" customHeight="false" outlineLevel="0" collapsed="false">
      <c r="A12" s="11" t="s">
        <v>50</v>
      </c>
      <c r="B12" s="11"/>
      <c r="C12" s="12" t="str">
        <f aca="false">IF(AND(R12&gt;=0,R12&lt;=0.25),"Low",IF(AND(R12&gt;0.25,R12&lt;=0.75),"Moderate",IF(AND(R12&gt;0.75,R12&lt;=1),"High","INVALID")))</f>
        <v>Low</v>
      </c>
      <c r="D12" s="12"/>
      <c r="E12" s="12" t="str">
        <f aca="false">IF(AND(S12&gt;=0,S12&lt;=0.25),"Low",IF(AND(S12&gt;0.25,S12&lt;=0.75),"Moderate",IF(AND(S12&gt;0.75,S12&lt;=1),"High","INVALID")))</f>
        <v>Low</v>
      </c>
      <c r="F12" s="12"/>
      <c r="R12" s="14" t="n">
        <f aca="false">AVERAGE(S21,S26,S23,S24,S31,S32,S25)</f>
        <v>0</v>
      </c>
      <c r="S12" s="14" t="n">
        <f aca="false">AVERAGE(S20,S27)</f>
        <v>0</v>
      </c>
    </row>
    <row r="13" customFormat="false" ht="15" hidden="false" customHeight="false" outlineLevel="0" collapsed="false">
      <c r="A13" s="11" t="s">
        <v>51</v>
      </c>
      <c r="B13" s="11"/>
      <c r="C13" s="12" t="str">
        <f aca="false">IF(AND(R13&gt;=0,R13&lt;=0.25),"Low",IF(AND(R13&gt;0.25,R13&lt;=0.75),"Moderate",IF(AND(R13&gt;0.75,R13&lt;=1),"High","INVALID")))</f>
        <v>Low</v>
      </c>
      <c r="D13" s="12"/>
      <c r="E13" s="12" t="str">
        <f aca="false">IF(AND(S13&gt;=0,S13&lt;=0.25),"Low",IF(AND(S13&gt;0.25,S13&lt;=0.75),"Moderate",IF(AND(S13&gt;0.75,S13&lt;=1),"High","INVALID")))</f>
        <v>Low</v>
      </c>
      <c r="F13" s="12"/>
      <c r="R13" s="14" t="n">
        <f aca="false">AVERAGE(S31,S32)</f>
        <v>0</v>
      </c>
      <c r="S13" s="14" t="n">
        <f aca="false">AVERAGE(S20,S27,S32)</f>
        <v>0</v>
      </c>
    </row>
    <row r="14" customFormat="false" ht="15" hidden="false" customHeight="false" outlineLevel="0" collapsed="false">
      <c r="A14" s="11" t="s">
        <v>52</v>
      </c>
      <c r="B14" s="11"/>
      <c r="C14" s="12" t="str">
        <f aca="false">IF(AND(R14&gt;=0,R14&lt;=0.25),"Low",IF(AND(R14&gt;0.25,R14&lt;=0.75),"Moderate",IF(AND(R14&gt;0.75,R14&lt;=1),"High","INVALID")))</f>
        <v>Low</v>
      </c>
      <c r="D14" s="12"/>
      <c r="E14" s="12" t="str">
        <f aca="false">IF(AND(S14&gt;=0,S14&lt;=0.25),"Low",IF(AND(S14&gt;0.25,S14&lt;=0.75),"Moderate",IF(AND(S14&gt;0.75,S14&lt;=1),"High","INVALID")))</f>
        <v>Low</v>
      </c>
      <c r="F14" s="12"/>
      <c r="R14" s="14" t="n">
        <f aca="false">AVERAGE(S31,S32)</f>
        <v>0</v>
      </c>
      <c r="S14" s="14" t="n">
        <f aca="false">AVERAGE(S20,S27,S32)</f>
        <v>0</v>
      </c>
    </row>
    <row r="15" customFormat="false" ht="15" hidden="false" customHeight="false" outlineLevel="0" collapsed="false">
      <c r="R15" s="15"/>
      <c r="S15" s="14"/>
    </row>
    <row r="16" customFormat="false" ht="15" hidden="false" customHeight="false" outlineLevel="0" collapsed="false">
      <c r="R16" s="15" t="s">
        <v>40</v>
      </c>
      <c r="S16" s="14" t="n">
        <f aca="false">AVERAGE(Calculations!G2:G19)</f>
        <v>0</v>
      </c>
    </row>
    <row r="17" customFormat="false" ht="15" hidden="false" customHeight="false" outlineLevel="0" collapsed="false">
      <c r="A17" s="16" t="s">
        <v>53</v>
      </c>
      <c r="B17" s="16" t="s">
        <v>54</v>
      </c>
      <c r="C17" s="16" t="s">
        <v>55</v>
      </c>
      <c r="R17" s="15" t="s">
        <v>41</v>
      </c>
      <c r="S17" s="14" t="n">
        <f aca="false">AVERAGE(Calculations!H2:H19)</f>
        <v>0</v>
      </c>
    </row>
    <row r="18" customFormat="false" ht="15" hidden="false" customHeight="false" outlineLevel="0" collapsed="false">
      <c r="A18" s="17" t="s">
        <v>56</v>
      </c>
      <c r="B18" s="0" t="s">
        <v>57</v>
      </c>
      <c r="C18" s="18" t="n">
        <f aca="false">AVERAGE('Controls V8'!L$3:L$172)</f>
        <v>0</v>
      </c>
      <c r="R18" s="15" t="s">
        <v>42</v>
      </c>
      <c r="S18" s="14" t="n">
        <f aca="false">AVERAGE(Calculations!I2:I19)</f>
        <v>0</v>
      </c>
    </row>
    <row r="19" customFormat="false" ht="15" hidden="false" customHeight="false" outlineLevel="0" collapsed="false">
      <c r="A19" s="17" t="s">
        <v>58</v>
      </c>
      <c r="B19" s="0" t="s">
        <v>59</v>
      </c>
      <c r="C19" s="18" t="n">
        <f aca="false">AVERAGEIFS('Controls V8'!M$3:M$172,'Controls V8'!$A$3:$A$172,"&lt;=5")</f>
        <v>0</v>
      </c>
      <c r="R19" s="15"/>
      <c r="S19" s="14"/>
    </row>
    <row r="20" customFormat="false" ht="15" hidden="false" customHeight="false" outlineLevel="0" collapsed="false">
      <c r="A20" s="17" t="s">
        <v>60</v>
      </c>
      <c r="B20" s="0" t="s">
        <v>61</v>
      </c>
      <c r="C20" s="18" t="n">
        <f aca="false">AVERAGEIFS('Controls V8'!M$3:M$172,'Controls V8'!$A$3:$A$172,"&gt;=6")</f>
        <v>0</v>
      </c>
      <c r="R20" s="15" t="s">
        <v>62</v>
      </c>
      <c r="S20" s="14" t="n">
        <f aca="false">Calculations!C2</f>
        <v>0</v>
      </c>
    </row>
    <row r="21" customFormat="false" ht="15" hidden="false" customHeight="false" outlineLevel="0" collapsed="false">
      <c r="A21" s="17" t="s">
        <v>63</v>
      </c>
      <c r="B21" s="0" t="s">
        <v>64</v>
      </c>
      <c r="C21" s="18" t="n">
        <f aca="false">AVERAGE('Controls V8'!N$3:N$172)</f>
        <v>0</v>
      </c>
      <c r="R21" s="15" t="s">
        <v>65</v>
      </c>
      <c r="S21" s="14" t="n">
        <f aca="false">Calculations!C3</f>
        <v>0</v>
      </c>
    </row>
    <row r="22" customFormat="false" ht="15" hidden="false" customHeight="false" outlineLevel="0" collapsed="false">
      <c r="A22" s="17" t="s">
        <v>66</v>
      </c>
      <c r="B22" s="0" t="s">
        <v>67</v>
      </c>
      <c r="C22" s="18" t="n">
        <f aca="false">AVERAGE('Controls V8'!O$3:O$172)</f>
        <v>0</v>
      </c>
      <c r="R22" s="15" t="s">
        <v>68</v>
      </c>
      <c r="S22" s="14" t="n">
        <f aca="false">Calculations!C4</f>
        <v>0</v>
      </c>
    </row>
    <row r="23" customFormat="false" ht="15" hidden="false" customHeight="false" outlineLevel="0" collapsed="false">
      <c r="C23" s="19"/>
      <c r="R23" s="15" t="s">
        <v>69</v>
      </c>
      <c r="S23" s="14" t="n">
        <f aca="false">Calculations!C5</f>
        <v>0</v>
      </c>
    </row>
    <row r="24" customFormat="false" ht="18.75" hidden="false" customHeight="false" outlineLevel="0" collapsed="false">
      <c r="B24" s="20" t="s">
        <v>70</v>
      </c>
      <c r="C24" s="21" t="n">
        <f aca="false">SUM(C18:C22)</f>
        <v>0</v>
      </c>
      <c r="R24" s="15" t="s">
        <v>71</v>
      </c>
      <c r="S24" s="14" t="n">
        <f aca="false">Calculations!C6</f>
        <v>0</v>
      </c>
    </row>
    <row r="25" customFormat="false" ht="15" hidden="false" customHeight="false" outlineLevel="0" collapsed="false">
      <c r="B25" s="0" t="s">
        <v>72</v>
      </c>
      <c r="R25" s="15" t="s">
        <v>73</v>
      </c>
      <c r="S25" s="14" t="n">
        <f aca="false">Calculations!C7</f>
        <v>0</v>
      </c>
    </row>
    <row r="26" customFormat="false" ht="15" hidden="false" customHeight="false" outlineLevel="0" collapsed="false">
      <c r="R26" s="15" t="s">
        <v>74</v>
      </c>
      <c r="S26" s="14" t="n">
        <f aca="false">Calculations!C8</f>
        <v>0</v>
      </c>
    </row>
    <row r="27" customFormat="false" ht="15" hidden="false" customHeight="false" outlineLevel="0" collapsed="false">
      <c r="R27" s="15" t="s">
        <v>75</v>
      </c>
      <c r="S27" s="14" t="n">
        <f aca="false">Calculations!C9</f>
        <v>0</v>
      </c>
    </row>
    <row r="28" customFormat="false" ht="15" hidden="false" customHeight="false" outlineLevel="0" collapsed="false">
      <c r="R28" s="15" t="s">
        <v>76</v>
      </c>
      <c r="S28" s="14" t="n">
        <f aca="false">Calculations!C10</f>
        <v>0</v>
      </c>
    </row>
    <row r="29" customFormat="false" ht="15" hidden="false" customHeight="false" outlineLevel="0" collapsed="false">
      <c r="R29" s="15" t="s">
        <v>77</v>
      </c>
      <c r="S29" s="14" t="n">
        <f aca="false">Calculations!C11</f>
        <v>0</v>
      </c>
    </row>
    <row r="30" customFormat="false" ht="15" hidden="false" customHeight="false" outlineLevel="0" collapsed="false">
      <c r="R30" s="15" t="s">
        <v>78</v>
      </c>
      <c r="S30" s="14" t="n">
        <f aca="false">Calculations!C12</f>
        <v>0</v>
      </c>
    </row>
    <row r="31" customFormat="false" ht="15" hidden="false" customHeight="false" outlineLevel="0" collapsed="false">
      <c r="R31" s="15" t="s">
        <v>79</v>
      </c>
      <c r="S31" s="14" t="n">
        <f aca="false">Calculations!C13</f>
        <v>0</v>
      </c>
    </row>
    <row r="32" customFormat="false" ht="15" hidden="false" customHeight="false" outlineLevel="0" collapsed="false">
      <c r="R32" s="15" t="s">
        <v>80</v>
      </c>
      <c r="S32" s="14" t="n">
        <f aca="false">Calculations!C14</f>
        <v>0</v>
      </c>
    </row>
    <row r="33" customFormat="false" ht="15" hidden="false" customHeight="false" outlineLevel="0" collapsed="false">
      <c r="R33" s="15" t="s">
        <v>81</v>
      </c>
      <c r="S33" s="14" t="n">
        <f aca="false">Calculations!C15</f>
        <v>0</v>
      </c>
    </row>
    <row r="34" customFormat="false" ht="15" hidden="false" customHeight="false" outlineLevel="0" collapsed="false">
      <c r="R34" s="15" t="s">
        <v>82</v>
      </c>
      <c r="S34" s="14" t="n">
        <f aca="false">Calculations!C16</f>
        <v>0</v>
      </c>
    </row>
    <row r="35" customFormat="false" ht="15" hidden="false" customHeight="false" outlineLevel="0" collapsed="false">
      <c r="R35" s="15" t="s">
        <v>83</v>
      </c>
      <c r="S35" s="14" t="n">
        <f aca="false">Calculations!C17</f>
        <v>0</v>
      </c>
    </row>
    <row r="36" customFormat="false" ht="15" hidden="false" customHeight="false" outlineLevel="0" collapsed="false">
      <c r="R36" s="15" t="s">
        <v>84</v>
      </c>
      <c r="S36" s="14" t="n">
        <f aca="false">Calculations!C18</f>
        <v>0</v>
      </c>
    </row>
    <row r="37" customFormat="false" ht="15" hidden="false" customHeight="false" outlineLevel="0" collapsed="false">
      <c r="R37" s="15" t="s">
        <v>85</v>
      </c>
      <c r="S37" s="14" t="n">
        <f aca="false">Calculations!C19</f>
        <v>0</v>
      </c>
    </row>
    <row r="38" customFormat="false" ht="15" hidden="false" customHeight="false" outlineLevel="0" collapsed="false">
      <c r="R38" s="15"/>
      <c r="S38" s="14"/>
    </row>
    <row r="39" customFormat="false" ht="15" hidden="false" customHeight="false" outlineLevel="0" collapsed="false">
      <c r="R39" s="15"/>
      <c r="S39" s="14"/>
    </row>
    <row r="42" customFormat="false" ht="15" hidden="false" customHeight="false" outlineLevel="0" collapsed="false">
      <c r="R42" s="15"/>
      <c r="S42" s="14"/>
    </row>
    <row r="43" s="6" customFormat="true" ht="33" hidden="false" customHeight="true" outlineLevel="0" collapsed="false">
      <c r="A43" s="6" t="s">
        <v>34</v>
      </c>
    </row>
    <row r="45" customFormat="false" ht="15" hidden="false" customHeight="false" outlineLevel="0" collapsed="false">
      <c r="A45" s="22"/>
    </row>
    <row r="48" customFormat="false" ht="30" hidden="false" customHeight="true" outlineLevel="0" collapsed="false"/>
  </sheetData>
  <mergeCells count="105">
    <mergeCell ref="A1:P1"/>
    <mergeCell ref="A3:B3"/>
    <mergeCell ref="C3:D3"/>
    <mergeCell ref="E3:F3"/>
    <mergeCell ref="H3:P3"/>
    <mergeCell ref="A4:B4"/>
    <mergeCell ref="C4:D4"/>
    <mergeCell ref="E4:F4"/>
    <mergeCell ref="H4:I4"/>
    <mergeCell ref="K4:L4"/>
    <mergeCell ref="N4:O4"/>
    <mergeCell ref="A5:B5"/>
    <mergeCell ref="C5:D5"/>
    <mergeCell ref="E5:F5"/>
    <mergeCell ref="A6:B6"/>
    <mergeCell ref="C6:D6"/>
    <mergeCell ref="E6:F6"/>
    <mergeCell ref="A7:B7"/>
    <mergeCell ref="C7:D7"/>
    <mergeCell ref="E7:F7"/>
    <mergeCell ref="A8:B8"/>
    <mergeCell ref="C8:D8"/>
    <mergeCell ref="E8:F8"/>
    <mergeCell ref="A9:B9"/>
    <mergeCell ref="C9:D9"/>
    <mergeCell ref="E9:F9"/>
    <mergeCell ref="A10:B10"/>
    <mergeCell ref="C10:D10"/>
    <mergeCell ref="E10:F10"/>
    <mergeCell ref="A11:B11"/>
    <mergeCell ref="C11:D11"/>
    <mergeCell ref="E11:F11"/>
    <mergeCell ref="A12:B12"/>
    <mergeCell ref="C12:D12"/>
    <mergeCell ref="E12:F12"/>
    <mergeCell ref="A13:B13"/>
    <mergeCell ref="C13:D13"/>
    <mergeCell ref="E13:F13"/>
    <mergeCell ref="A14:B14"/>
    <mergeCell ref="C14:D14"/>
    <mergeCell ref="E14:F14"/>
    <mergeCell ref="A43:P43"/>
    <mergeCell ref="Q43:AF43"/>
    <mergeCell ref="AG43:AV43"/>
    <mergeCell ref="AW43:BL43"/>
    <mergeCell ref="BM43:CB43"/>
    <mergeCell ref="CC43:CR43"/>
    <mergeCell ref="CS43:DH43"/>
    <mergeCell ref="DI43:DX43"/>
    <mergeCell ref="DY43:EN43"/>
    <mergeCell ref="EO43:FD43"/>
    <mergeCell ref="FE43:FT43"/>
    <mergeCell ref="FU43:GJ43"/>
    <mergeCell ref="GK43:GZ43"/>
    <mergeCell ref="HA43:HP43"/>
    <mergeCell ref="HQ43:IF43"/>
    <mergeCell ref="IG43:IV43"/>
    <mergeCell ref="IW43:JL43"/>
    <mergeCell ref="JM43:KB43"/>
    <mergeCell ref="KC43:KR43"/>
    <mergeCell ref="KS43:LH43"/>
    <mergeCell ref="LI43:LX43"/>
    <mergeCell ref="LY43:MN43"/>
    <mergeCell ref="MO43:ND43"/>
    <mergeCell ref="NE43:NT43"/>
    <mergeCell ref="NU43:OJ43"/>
    <mergeCell ref="OK43:OZ43"/>
    <mergeCell ref="PA43:PP43"/>
    <mergeCell ref="PQ43:QF43"/>
    <mergeCell ref="QG43:QV43"/>
    <mergeCell ref="QW43:RL43"/>
    <mergeCell ref="RM43:SB43"/>
    <mergeCell ref="SC43:SR43"/>
    <mergeCell ref="SS43:TH43"/>
    <mergeCell ref="TI43:TX43"/>
    <mergeCell ref="TY43:UN43"/>
    <mergeCell ref="UO43:VD43"/>
    <mergeCell ref="VE43:VT43"/>
    <mergeCell ref="VU43:WJ43"/>
    <mergeCell ref="WK43:WZ43"/>
    <mergeCell ref="XA43:XP43"/>
    <mergeCell ref="XQ43:YF43"/>
    <mergeCell ref="YG43:YV43"/>
    <mergeCell ref="YW43:ZL43"/>
    <mergeCell ref="ZM43:AAB43"/>
    <mergeCell ref="AAC43:AAR43"/>
    <mergeCell ref="AAS43:ABH43"/>
    <mergeCell ref="ABI43:ABX43"/>
    <mergeCell ref="ABY43:ACN43"/>
    <mergeCell ref="ACO43:ADD43"/>
    <mergeCell ref="ADE43:ADT43"/>
    <mergeCell ref="ADU43:AEJ43"/>
    <mergeCell ref="AEK43:AEZ43"/>
    <mergeCell ref="AFA43:AFP43"/>
    <mergeCell ref="AFQ43:AGF43"/>
    <mergeCell ref="AGG43:AGV43"/>
    <mergeCell ref="AGW43:AHL43"/>
    <mergeCell ref="AHM43:AIB43"/>
    <mergeCell ref="AIC43:AIR43"/>
    <mergeCell ref="AIS43:AJH43"/>
    <mergeCell ref="AJI43:AJX43"/>
    <mergeCell ref="AJY43:AKN43"/>
    <mergeCell ref="AKO43:ALD43"/>
    <mergeCell ref="ALE43:ALT43"/>
    <mergeCell ref="ALU43:AMJ43"/>
  </mergeCells>
  <conditionalFormatting sqref="C4:F14">
    <cfRule type="cellIs" priority="2" operator="equal" aboveAverage="0" equalAverage="0" bottom="0" percent="0" rank="0" text="" dxfId="0">
      <formula>"Low"</formula>
    </cfRule>
    <cfRule type="cellIs" priority="3" operator="equal" aboveAverage="0" equalAverage="0" bottom="0" percent="0" rank="0" text="" dxfId="1">
      <formula>"Moderate"</formula>
    </cfRule>
    <cfRule type="cellIs" priority="4" operator="equal" aboveAverage="0" equalAverage="0" bottom="0" percent="0" rank="0" text="" dxfId="2">
      <formula>"High"</formula>
    </cfRule>
  </conditionalFormatting>
  <hyperlinks>
    <hyperlink ref="A43" r:id="rId1" display=" Creative Commons Attribution-ShareAlike 4.0 International Licens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7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K3" activeCellId="0" sqref="K3"/>
    </sheetView>
  </sheetViews>
  <sheetFormatPr defaultColWidth="9.14453125" defaultRowHeight="13.8" zeroHeight="false" outlineLevelRow="0" outlineLevelCol="0"/>
  <cols>
    <col collapsed="false" customWidth="true" hidden="false" outlineLevel="0" max="1" min="1" style="23" width="8.95"/>
    <col collapsed="false" customWidth="true" hidden="false" outlineLevel="0" max="2" min="2" style="23" width="6.49"/>
    <col collapsed="false" customWidth="true" hidden="false" outlineLevel="0" max="3" min="3" style="23" width="10.89"/>
    <col collapsed="false" customWidth="true" hidden="false" outlineLevel="0" max="4" min="4" style="23" width="9.46"/>
    <col collapsed="false" customWidth="true" hidden="false" outlineLevel="0" max="5" min="5" style="23" width="29.7"/>
    <col collapsed="false" customWidth="true" hidden="false" outlineLevel="0" max="6" min="6" style="23" width="34.86"/>
    <col collapsed="false" customWidth="true" hidden="true" outlineLevel="0" max="7" min="7" style="24" width="6.09"/>
    <col collapsed="false" customWidth="true" hidden="true" outlineLevel="0" max="9" min="8" style="24" width="6.49"/>
    <col collapsed="false" customWidth="true" hidden="false" outlineLevel="0" max="10" min="10" style="25" width="14.78"/>
    <col collapsed="false" customWidth="true" hidden="false" outlineLevel="0" max="11" min="11" style="24" width="106.14"/>
    <col collapsed="false" customWidth="true" hidden="false" outlineLevel="0" max="15" min="12" style="26" width="22.57"/>
    <col collapsed="false" customWidth="false" hidden="false" outlineLevel="0" max="1023" min="16" style="24" width="9.14"/>
  </cols>
  <sheetData>
    <row r="1" customFormat="false" ht="26.85" hidden="false" customHeight="false" outlineLevel="0" collapsed="false">
      <c r="A1" s="27" t="s">
        <v>86</v>
      </c>
      <c r="B1" s="27" t="s">
        <v>6</v>
      </c>
      <c r="C1" s="27" t="s">
        <v>87</v>
      </c>
      <c r="D1" s="27" t="s">
        <v>88</v>
      </c>
      <c r="E1" s="27" t="s">
        <v>24</v>
      </c>
      <c r="F1" s="27" t="s">
        <v>14</v>
      </c>
      <c r="G1" s="27" t="s">
        <v>16</v>
      </c>
      <c r="H1" s="27" t="s">
        <v>18</v>
      </c>
      <c r="I1" s="27" t="s">
        <v>20</v>
      </c>
      <c r="J1" s="27" t="s">
        <v>89</v>
      </c>
      <c r="K1" s="27" t="s">
        <v>8</v>
      </c>
      <c r="L1" s="27" t="s">
        <v>90</v>
      </c>
      <c r="M1" s="27" t="s">
        <v>28</v>
      </c>
      <c r="N1" s="27" t="s">
        <v>91</v>
      </c>
      <c r="O1" s="27" t="s">
        <v>32</v>
      </c>
    </row>
    <row r="2" customFormat="false" ht="52.2" hidden="false" customHeight="false" outlineLevel="0" collapsed="false">
      <c r="A2" s="28" t="s">
        <v>92</v>
      </c>
      <c r="B2" s="29" t="n">
        <v>1</v>
      </c>
      <c r="C2" s="29"/>
      <c r="D2" s="29"/>
      <c r="E2" s="29"/>
      <c r="F2" s="29" t="s">
        <v>93</v>
      </c>
      <c r="G2" s="29"/>
      <c r="H2" s="29"/>
      <c r="I2" s="29"/>
      <c r="J2" s="29"/>
      <c r="K2" s="30" t="s">
        <v>94</v>
      </c>
      <c r="L2" s="29"/>
      <c r="M2" s="29"/>
      <c r="N2" s="29"/>
      <c r="O2" s="29"/>
    </row>
    <row r="3" customFormat="false" ht="90.25" hidden="false" customHeight="false" outlineLevel="0" collapsed="false">
      <c r="A3" s="31" t="n">
        <v>1</v>
      </c>
      <c r="B3" s="32" t="n">
        <v>1.01</v>
      </c>
      <c r="C3" s="32" t="s">
        <v>95</v>
      </c>
      <c r="D3" s="33" t="s">
        <v>96</v>
      </c>
      <c r="E3" s="34" t="s">
        <v>97</v>
      </c>
      <c r="F3" s="32" t="s">
        <v>98</v>
      </c>
      <c r="G3" s="35" t="s">
        <v>99</v>
      </c>
      <c r="H3" s="36" t="s">
        <v>99</v>
      </c>
      <c r="I3" s="37" t="s">
        <v>99</v>
      </c>
      <c r="J3" s="38" t="str">
        <f aca="false">IF(ISBLANK(G3),IF(ISBLANK(H3),"IG3","IG2"),"IG1")</f>
        <v>IG1</v>
      </c>
      <c r="K3" s="39" t="s">
        <v>100</v>
      </c>
      <c r="L3" s="26" t="n">
        <v>0</v>
      </c>
      <c r="M3" s="26" t="n">
        <v>0</v>
      </c>
      <c r="N3" s="26" t="n">
        <v>0</v>
      </c>
      <c r="O3" s="26" t="n">
        <v>0</v>
      </c>
    </row>
    <row r="4" customFormat="false" ht="26.85" hidden="false" customHeight="false" outlineLevel="0" collapsed="false">
      <c r="A4" s="31" t="n">
        <v>1</v>
      </c>
      <c r="B4" s="32" t="n">
        <v>1.02</v>
      </c>
      <c r="C4" s="32" t="s">
        <v>95</v>
      </c>
      <c r="D4" s="40" t="s">
        <v>101</v>
      </c>
      <c r="E4" s="34" t="s">
        <v>97</v>
      </c>
      <c r="F4" s="32" t="s">
        <v>102</v>
      </c>
      <c r="G4" s="35" t="s">
        <v>99</v>
      </c>
      <c r="H4" s="36" t="s">
        <v>99</v>
      </c>
      <c r="I4" s="37" t="s">
        <v>99</v>
      </c>
      <c r="J4" s="38" t="str">
        <f aca="false">IF(ISBLANK(G4),IF(ISBLANK(H4),"IG3","IG2"),"IG1")</f>
        <v>IG1</v>
      </c>
      <c r="K4" s="39" t="s">
        <v>103</v>
      </c>
      <c r="L4" s="26" t="n">
        <v>0</v>
      </c>
      <c r="M4" s="26" t="n">
        <v>0</v>
      </c>
      <c r="N4" s="26" t="s">
        <v>104</v>
      </c>
      <c r="O4" s="26" t="s">
        <v>104</v>
      </c>
    </row>
    <row r="5" customFormat="false" ht="26.85" hidden="false" customHeight="false" outlineLevel="0" collapsed="false">
      <c r="A5" s="31" t="n">
        <v>1</v>
      </c>
      <c r="B5" s="32" t="n">
        <v>1.03</v>
      </c>
      <c r="C5" s="32" t="s">
        <v>95</v>
      </c>
      <c r="D5" s="40" t="s">
        <v>105</v>
      </c>
      <c r="E5" s="34" t="s">
        <v>97</v>
      </c>
      <c r="F5" s="32" t="s">
        <v>106</v>
      </c>
      <c r="G5" s="32"/>
      <c r="H5" s="36" t="s">
        <v>99</v>
      </c>
      <c r="I5" s="37" t="s">
        <v>99</v>
      </c>
      <c r="J5" s="38" t="str">
        <f aca="false">IF(ISBLANK(G5),IF(ISBLANK(H5),"IG3","IG2"),"IG1")</f>
        <v>IG2</v>
      </c>
      <c r="K5" s="39" t="s">
        <v>107</v>
      </c>
      <c r="L5" s="26" t="n">
        <v>0</v>
      </c>
      <c r="M5" s="26" t="n">
        <v>0</v>
      </c>
      <c r="N5" s="26" t="n">
        <v>0</v>
      </c>
      <c r="O5" s="26" t="n">
        <v>0</v>
      </c>
    </row>
    <row r="6" customFormat="false" ht="39.5" hidden="false" customHeight="false" outlineLevel="0" collapsed="false">
      <c r="A6" s="31" t="n">
        <v>1</v>
      </c>
      <c r="B6" s="32" t="n">
        <v>1.04</v>
      </c>
      <c r="C6" s="32" t="s">
        <v>95</v>
      </c>
      <c r="D6" s="33" t="s">
        <v>96</v>
      </c>
      <c r="E6" s="34" t="s">
        <v>108</v>
      </c>
      <c r="F6" s="32" t="s">
        <v>109</v>
      </c>
      <c r="G6" s="32"/>
      <c r="H6" s="36" t="s">
        <v>99</v>
      </c>
      <c r="I6" s="37" t="s">
        <v>99</v>
      </c>
      <c r="J6" s="38" t="str">
        <f aca="false">IF(ISBLANK(G6),IF(ISBLANK(H6),"IG3","IG2"),"IG1")</f>
        <v>IG2</v>
      </c>
      <c r="K6" s="39" t="s">
        <v>110</v>
      </c>
      <c r="L6" s="26" t="n">
        <v>0</v>
      </c>
      <c r="M6" s="26" t="n">
        <v>0</v>
      </c>
      <c r="N6" s="26" t="n">
        <v>0</v>
      </c>
      <c r="O6" s="26" t="n">
        <v>0</v>
      </c>
    </row>
    <row r="7" customFormat="false" ht="26.85" hidden="false" customHeight="false" outlineLevel="0" collapsed="false">
      <c r="A7" s="31" t="n">
        <v>1</v>
      </c>
      <c r="B7" s="32" t="n">
        <v>1.05</v>
      </c>
      <c r="C7" s="32" t="s">
        <v>95</v>
      </c>
      <c r="D7" s="40" t="s">
        <v>105</v>
      </c>
      <c r="E7" s="34" t="s">
        <v>97</v>
      </c>
      <c r="F7" s="32" t="s">
        <v>111</v>
      </c>
      <c r="G7" s="32"/>
      <c r="H7" s="32"/>
      <c r="I7" s="37" t="s">
        <v>99</v>
      </c>
      <c r="J7" s="38" t="str">
        <f aca="false">IF(ISBLANK(G7),IF(ISBLANK(H7),"IG3","IG2"),"IG1")</f>
        <v>IG3</v>
      </c>
      <c r="K7" s="39" t="s">
        <v>112</v>
      </c>
      <c r="L7" s="26" t="n">
        <v>0</v>
      </c>
      <c r="M7" s="26" t="n">
        <v>0</v>
      </c>
      <c r="N7" s="26" t="n">
        <v>0</v>
      </c>
      <c r="O7" s="26" t="n">
        <v>0</v>
      </c>
    </row>
    <row r="8" customFormat="false" ht="39.5" hidden="false" customHeight="false" outlineLevel="0" collapsed="false">
      <c r="A8" s="28" t="s">
        <v>113</v>
      </c>
      <c r="B8" s="29" t="n">
        <v>2</v>
      </c>
      <c r="C8" s="29"/>
      <c r="D8" s="29"/>
      <c r="E8" s="41"/>
      <c r="F8" s="29" t="s">
        <v>114</v>
      </c>
      <c r="G8" s="29"/>
      <c r="H8" s="29"/>
      <c r="I8" s="29"/>
      <c r="J8" s="29"/>
      <c r="K8" s="42" t="s">
        <v>115</v>
      </c>
      <c r="L8" s="29"/>
      <c r="M8" s="29"/>
      <c r="N8" s="29"/>
      <c r="O8" s="29"/>
    </row>
    <row r="9" customFormat="false" ht="39.5" hidden="false" customHeight="false" outlineLevel="0" collapsed="false">
      <c r="A9" s="31" t="n">
        <v>2</v>
      </c>
      <c r="B9" s="32" t="n">
        <v>2.01</v>
      </c>
      <c r="C9" s="32" t="s">
        <v>116</v>
      </c>
      <c r="D9" s="33" t="s">
        <v>96</v>
      </c>
      <c r="E9" s="34" t="s">
        <v>117</v>
      </c>
      <c r="F9" s="32" t="s">
        <v>118</v>
      </c>
      <c r="G9" s="35" t="s">
        <v>99</v>
      </c>
      <c r="H9" s="36" t="s">
        <v>99</v>
      </c>
      <c r="I9" s="37" t="s">
        <v>99</v>
      </c>
      <c r="J9" s="38" t="str">
        <f aca="false">IF(ISBLANK(G9),IF(ISBLANK(H9),"IG3","IG2"),"IG1")</f>
        <v>IG1</v>
      </c>
      <c r="K9" s="39" t="s">
        <v>119</v>
      </c>
      <c r="L9" s="26" t="n">
        <v>0</v>
      </c>
      <c r="M9" s="26" t="n">
        <v>0</v>
      </c>
      <c r="N9" s="26" t="s">
        <v>104</v>
      </c>
      <c r="O9" s="26" t="s">
        <v>104</v>
      </c>
    </row>
    <row r="10" customFormat="false" ht="52.2" hidden="false" customHeight="false" outlineLevel="0" collapsed="false">
      <c r="A10" s="31" t="n">
        <v>2</v>
      </c>
      <c r="B10" s="32" t="n">
        <v>2.02</v>
      </c>
      <c r="C10" s="32" t="s">
        <v>116</v>
      </c>
      <c r="D10" s="33" t="s">
        <v>96</v>
      </c>
      <c r="E10" s="34" t="s">
        <v>117</v>
      </c>
      <c r="F10" s="32" t="s">
        <v>120</v>
      </c>
      <c r="G10" s="35" t="s">
        <v>99</v>
      </c>
      <c r="H10" s="36" t="s">
        <v>99</v>
      </c>
      <c r="I10" s="37" t="s">
        <v>99</v>
      </c>
      <c r="J10" s="38" t="str">
        <f aca="false">IF(ISBLANK(G10),IF(ISBLANK(H10),"IG3","IG2"),"IG1")</f>
        <v>IG1</v>
      </c>
      <c r="K10" s="43" t="s">
        <v>121</v>
      </c>
      <c r="L10" s="26" t="n">
        <v>0</v>
      </c>
      <c r="M10" s="26" t="n">
        <v>0</v>
      </c>
      <c r="N10" s="26" t="s">
        <v>104</v>
      </c>
      <c r="O10" s="26" t="s">
        <v>104</v>
      </c>
    </row>
    <row r="11" customFormat="false" ht="26.85" hidden="false" customHeight="false" outlineLevel="0" collapsed="false">
      <c r="A11" s="31" t="n">
        <v>2</v>
      </c>
      <c r="B11" s="32" t="n">
        <v>2.03</v>
      </c>
      <c r="C11" s="32" t="s">
        <v>116</v>
      </c>
      <c r="D11" s="40" t="s">
        <v>101</v>
      </c>
      <c r="E11" s="34" t="s">
        <v>117</v>
      </c>
      <c r="F11" s="32" t="s">
        <v>122</v>
      </c>
      <c r="G11" s="35" t="s">
        <v>99</v>
      </c>
      <c r="H11" s="36" t="s">
        <v>99</v>
      </c>
      <c r="I11" s="37" t="s">
        <v>99</v>
      </c>
      <c r="J11" s="38" t="str">
        <f aca="false">IF(ISBLANK(G11),IF(ISBLANK(H11),"IG3","IG2"),"IG1")</f>
        <v>IG1</v>
      </c>
      <c r="K11" s="39" t="s">
        <v>123</v>
      </c>
      <c r="L11" s="26" t="n">
        <v>0</v>
      </c>
      <c r="M11" s="26" t="n">
        <v>0</v>
      </c>
      <c r="N11" s="26" t="s">
        <v>104</v>
      </c>
      <c r="O11" s="26" t="s">
        <v>104</v>
      </c>
    </row>
    <row r="12" customFormat="false" ht="26.85" hidden="false" customHeight="false" outlineLevel="0" collapsed="false">
      <c r="A12" s="31" t="n">
        <v>2</v>
      </c>
      <c r="B12" s="32" t="n">
        <v>2.04</v>
      </c>
      <c r="C12" s="32" t="s">
        <v>116</v>
      </c>
      <c r="D12" s="40" t="s">
        <v>105</v>
      </c>
      <c r="E12" s="34" t="s">
        <v>117</v>
      </c>
      <c r="F12" s="32" t="s">
        <v>124</v>
      </c>
      <c r="G12" s="32"/>
      <c r="H12" s="36" t="s">
        <v>99</v>
      </c>
      <c r="I12" s="37" t="s">
        <v>99</v>
      </c>
      <c r="J12" s="38" t="str">
        <f aca="false">IF(ISBLANK(G12),IF(ISBLANK(H12),"IG3","IG2"),"IG1")</f>
        <v>IG2</v>
      </c>
      <c r="K12" s="39" t="s">
        <v>125</v>
      </c>
      <c r="L12" s="26" t="n">
        <v>0</v>
      </c>
      <c r="M12" s="26" t="n">
        <v>0</v>
      </c>
      <c r="N12" s="26" t="n">
        <v>0</v>
      </c>
      <c r="O12" s="26" t="n">
        <v>0</v>
      </c>
    </row>
    <row r="13" customFormat="false" ht="26.85" hidden="false" customHeight="false" outlineLevel="0" collapsed="false">
      <c r="A13" s="31" t="n">
        <v>2</v>
      </c>
      <c r="B13" s="32" t="n">
        <v>2.05</v>
      </c>
      <c r="C13" s="32" t="s">
        <v>116</v>
      </c>
      <c r="D13" s="40" t="s">
        <v>126</v>
      </c>
      <c r="E13" s="34" t="s">
        <v>127</v>
      </c>
      <c r="F13" s="32" t="s">
        <v>128</v>
      </c>
      <c r="G13" s="32"/>
      <c r="H13" s="36" t="s">
        <v>99</v>
      </c>
      <c r="I13" s="37" t="s">
        <v>99</v>
      </c>
      <c r="J13" s="38" t="str">
        <f aca="false">IF(ISBLANK(G13),IF(ISBLANK(H13),"IG3","IG2"),"IG1")</f>
        <v>IG2</v>
      </c>
      <c r="K13" s="39" t="s">
        <v>129</v>
      </c>
      <c r="L13" s="26" t="n">
        <v>0</v>
      </c>
      <c r="M13" s="26" t="n">
        <v>0</v>
      </c>
      <c r="N13" s="26" t="n">
        <v>0</v>
      </c>
      <c r="O13" s="26" t="n">
        <v>0</v>
      </c>
    </row>
    <row r="14" customFormat="false" ht="26.85" hidden="false" customHeight="false" outlineLevel="0" collapsed="false">
      <c r="A14" s="31" t="n">
        <v>2</v>
      </c>
      <c r="B14" s="32" t="n">
        <v>2.06</v>
      </c>
      <c r="C14" s="32" t="s">
        <v>116</v>
      </c>
      <c r="D14" s="40" t="s">
        <v>126</v>
      </c>
      <c r="E14" s="34" t="s">
        <v>127</v>
      </c>
      <c r="F14" s="32" t="s">
        <v>130</v>
      </c>
      <c r="G14" s="32"/>
      <c r="H14" s="36" t="s">
        <v>99</v>
      </c>
      <c r="I14" s="37" t="s">
        <v>99</v>
      </c>
      <c r="J14" s="38" t="str">
        <f aca="false">IF(ISBLANK(G14),IF(ISBLANK(H14),"IG3","IG2"),"IG1")</f>
        <v>IG2</v>
      </c>
      <c r="K14" s="44" t="s">
        <v>131</v>
      </c>
      <c r="L14" s="26" t="n">
        <v>0</v>
      </c>
      <c r="M14" s="26" t="n">
        <v>0</v>
      </c>
      <c r="N14" s="26" t="n">
        <v>0</v>
      </c>
      <c r="O14" s="26" t="n">
        <v>0</v>
      </c>
    </row>
    <row r="15" customFormat="false" ht="26.85" hidden="false" customHeight="false" outlineLevel="0" collapsed="false">
      <c r="A15" s="31" t="n">
        <v>2</v>
      </c>
      <c r="B15" s="32" t="n">
        <v>2.07</v>
      </c>
      <c r="C15" s="32" t="s">
        <v>116</v>
      </c>
      <c r="D15" s="40" t="s">
        <v>126</v>
      </c>
      <c r="E15" s="34" t="s">
        <v>127</v>
      </c>
      <c r="F15" s="32" t="s">
        <v>132</v>
      </c>
      <c r="G15" s="32"/>
      <c r="H15" s="39"/>
      <c r="I15" s="37" t="s">
        <v>99</v>
      </c>
      <c r="J15" s="38" t="str">
        <f aca="false">IF(ISBLANK(G15),IF(ISBLANK(H15),"IG3","IG2"),"IG1")</f>
        <v>IG3</v>
      </c>
      <c r="K15" s="43" t="s">
        <v>133</v>
      </c>
      <c r="L15" s="26" t="n">
        <v>0</v>
      </c>
      <c r="M15" s="26" t="n">
        <v>0</v>
      </c>
      <c r="N15" s="26" t="n">
        <v>0</v>
      </c>
      <c r="O15" s="26" t="n">
        <v>0</v>
      </c>
    </row>
    <row r="16" customFormat="false" ht="14" hidden="false" customHeight="false" outlineLevel="0" collapsed="false">
      <c r="A16" s="28" t="s">
        <v>134</v>
      </c>
      <c r="B16" s="29" t="n">
        <v>3</v>
      </c>
      <c r="C16" s="29"/>
      <c r="D16" s="29"/>
      <c r="E16" s="41"/>
      <c r="F16" s="29" t="s">
        <v>135</v>
      </c>
      <c r="G16" s="29"/>
      <c r="H16" s="29"/>
      <c r="I16" s="29"/>
      <c r="J16" s="29"/>
      <c r="K16" s="42" t="s">
        <v>136</v>
      </c>
      <c r="L16" s="29"/>
      <c r="M16" s="29"/>
      <c r="N16" s="29"/>
      <c r="O16" s="29"/>
    </row>
    <row r="17" customFormat="false" ht="39.5" hidden="false" customHeight="false" outlineLevel="0" collapsed="false">
      <c r="A17" s="31" t="n">
        <v>3</v>
      </c>
      <c r="B17" s="32" t="n">
        <v>3.01</v>
      </c>
      <c r="C17" s="32" t="s">
        <v>137</v>
      </c>
      <c r="D17" s="33" t="s">
        <v>96</v>
      </c>
      <c r="E17" s="34" t="s">
        <v>138</v>
      </c>
      <c r="F17" s="32" t="s">
        <v>139</v>
      </c>
      <c r="G17" s="35" t="s">
        <v>99</v>
      </c>
      <c r="H17" s="36" t="s">
        <v>99</v>
      </c>
      <c r="I17" s="37" t="s">
        <v>99</v>
      </c>
      <c r="J17" s="38" t="str">
        <f aca="false">IF(ISBLANK(G17),IF(ISBLANK(H17),"IG3","IG2"),"IG1")</f>
        <v>IG1</v>
      </c>
      <c r="K17" s="39" t="s">
        <v>140</v>
      </c>
      <c r="L17" s="26" t="n">
        <v>0</v>
      </c>
      <c r="M17" s="26" t="n">
        <v>0</v>
      </c>
      <c r="N17" s="26" t="s">
        <v>104</v>
      </c>
      <c r="O17" s="26" t="s">
        <v>104</v>
      </c>
    </row>
    <row r="18" customFormat="false" ht="26.85" hidden="false" customHeight="false" outlineLevel="0" collapsed="false">
      <c r="A18" s="31" t="n">
        <v>3</v>
      </c>
      <c r="B18" s="32" t="n">
        <v>3.02</v>
      </c>
      <c r="C18" s="32" t="s">
        <v>137</v>
      </c>
      <c r="D18" s="33" t="s">
        <v>96</v>
      </c>
      <c r="E18" s="34" t="s">
        <v>138</v>
      </c>
      <c r="F18" s="32" t="s">
        <v>141</v>
      </c>
      <c r="G18" s="35" t="s">
        <v>99</v>
      </c>
      <c r="H18" s="36" t="s">
        <v>99</v>
      </c>
      <c r="I18" s="37" t="s">
        <v>99</v>
      </c>
      <c r="J18" s="38" t="str">
        <f aca="false">IF(ISBLANK(G18),IF(ISBLANK(H18),"IG3","IG2"),"IG1")</f>
        <v>IG1</v>
      </c>
      <c r="K18" s="39" t="s">
        <v>142</v>
      </c>
      <c r="L18" s="26" t="n">
        <v>0</v>
      </c>
      <c r="M18" s="26" t="n">
        <v>0</v>
      </c>
      <c r="N18" s="26" t="s">
        <v>104</v>
      </c>
      <c r="O18" s="26" t="s">
        <v>104</v>
      </c>
    </row>
    <row r="19" customFormat="false" ht="26.85" hidden="false" customHeight="false" outlineLevel="0" collapsed="false">
      <c r="A19" s="31" t="n">
        <v>3</v>
      </c>
      <c r="B19" s="32" t="n">
        <v>3.03</v>
      </c>
      <c r="C19" s="32" t="s">
        <v>137</v>
      </c>
      <c r="D19" s="40" t="s">
        <v>126</v>
      </c>
      <c r="E19" s="34" t="s">
        <v>143</v>
      </c>
      <c r="F19" s="32" t="s">
        <v>144</v>
      </c>
      <c r="G19" s="35" t="s">
        <v>99</v>
      </c>
      <c r="H19" s="36" t="s">
        <v>99</v>
      </c>
      <c r="I19" s="37" t="s">
        <v>99</v>
      </c>
      <c r="J19" s="38" t="str">
        <f aca="false">IF(ISBLANK(G19),IF(ISBLANK(H19),"IG3","IG2"),"IG1")</f>
        <v>IG1</v>
      </c>
      <c r="K19" s="39" t="s">
        <v>145</v>
      </c>
      <c r="L19" s="26" t="n">
        <v>0</v>
      </c>
      <c r="M19" s="26" t="n">
        <v>0</v>
      </c>
      <c r="N19" s="26" t="s">
        <v>104</v>
      </c>
      <c r="O19" s="26" t="s">
        <v>104</v>
      </c>
    </row>
    <row r="20" customFormat="false" ht="14" hidden="false" customHeight="false" outlineLevel="0" collapsed="false">
      <c r="A20" s="31" t="n">
        <v>3</v>
      </c>
      <c r="B20" s="32" t="n">
        <v>3.04</v>
      </c>
      <c r="C20" s="32" t="s">
        <v>137</v>
      </c>
      <c r="D20" s="40" t="s">
        <v>126</v>
      </c>
      <c r="E20" s="34" t="s">
        <v>143</v>
      </c>
      <c r="F20" s="32" t="s">
        <v>146</v>
      </c>
      <c r="G20" s="35" t="s">
        <v>99</v>
      </c>
      <c r="H20" s="36" t="s">
        <v>99</v>
      </c>
      <c r="I20" s="37" t="s">
        <v>99</v>
      </c>
      <c r="J20" s="38" t="str">
        <f aca="false">IF(ISBLANK(G20),IF(ISBLANK(H20),"IG3","IG2"),"IG1")</f>
        <v>IG1</v>
      </c>
      <c r="K20" s="39" t="s">
        <v>147</v>
      </c>
      <c r="L20" s="26" t="n">
        <v>0</v>
      </c>
      <c r="M20" s="26" t="n">
        <v>0</v>
      </c>
      <c r="N20" s="26" t="s">
        <v>104</v>
      </c>
      <c r="O20" s="26" t="s">
        <v>104</v>
      </c>
    </row>
    <row r="21" customFormat="false" ht="26.85" hidden="false" customHeight="false" outlineLevel="0" collapsed="false">
      <c r="A21" s="31" t="n">
        <v>3</v>
      </c>
      <c r="B21" s="32" t="n">
        <v>3.05</v>
      </c>
      <c r="C21" s="32" t="s">
        <v>137</v>
      </c>
      <c r="D21" s="40" t="s">
        <v>126</v>
      </c>
      <c r="E21" s="34" t="s">
        <v>148</v>
      </c>
      <c r="F21" s="32" t="s">
        <v>149</v>
      </c>
      <c r="G21" s="35" t="s">
        <v>99</v>
      </c>
      <c r="H21" s="36" t="s">
        <v>99</v>
      </c>
      <c r="I21" s="37" t="s">
        <v>99</v>
      </c>
      <c r="J21" s="38" t="str">
        <f aca="false">IF(ISBLANK(G21),IF(ISBLANK(H21),"IG3","IG2"),"IG1")</f>
        <v>IG1</v>
      </c>
      <c r="K21" s="39" t="s">
        <v>150</v>
      </c>
      <c r="L21" s="26" t="n">
        <v>0</v>
      </c>
      <c r="M21" s="26" t="n">
        <v>0</v>
      </c>
      <c r="N21" s="26" t="s">
        <v>104</v>
      </c>
      <c r="O21" s="26" t="s">
        <v>104</v>
      </c>
    </row>
    <row r="22" customFormat="false" ht="26.85" hidden="false" customHeight="false" outlineLevel="0" collapsed="false">
      <c r="A22" s="31" t="n">
        <v>3</v>
      </c>
      <c r="B22" s="32" t="n">
        <v>3.06</v>
      </c>
      <c r="C22" s="32" t="s">
        <v>95</v>
      </c>
      <c r="D22" s="40" t="s">
        <v>126</v>
      </c>
      <c r="E22" s="34" t="s">
        <v>151</v>
      </c>
      <c r="F22" s="32" t="s">
        <v>152</v>
      </c>
      <c r="G22" s="35" t="s">
        <v>99</v>
      </c>
      <c r="H22" s="36" t="s">
        <v>99</v>
      </c>
      <c r="I22" s="37" t="s">
        <v>99</v>
      </c>
      <c r="J22" s="38" t="str">
        <f aca="false">IF(ISBLANK(G22),IF(ISBLANK(H22),"IG3","IG2"),"IG1")</f>
        <v>IG1</v>
      </c>
      <c r="K22" s="45" t="s">
        <v>153</v>
      </c>
      <c r="L22" s="26" t="n">
        <v>0</v>
      </c>
      <c r="M22" s="26" t="n">
        <v>0</v>
      </c>
      <c r="N22" s="26" t="n">
        <v>0</v>
      </c>
      <c r="O22" s="26" t="n">
        <v>0</v>
      </c>
    </row>
    <row r="23" customFormat="false" ht="39.5" hidden="false" customHeight="false" outlineLevel="0" collapsed="false">
      <c r="A23" s="31" t="n">
        <v>3</v>
      </c>
      <c r="B23" s="32" t="n">
        <v>3.07</v>
      </c>
      <c r="C23" s="32" t="s">
        <v>137</v>
      </c>
      <c r="D23" s="33" t="s">
        <v>96</v>
      </c>
      <c r="E23" s="34" t="s">
        <v>138</v>
      </c>
      <c r="F23" s="32" t="s">
        <v>154</v>
      </c>
      <c r="G23" s="39"/>
      <c r="H23" s="36" t="s">
        <v>99</v>
      </c>
      <c r="I23" s="37" t="s">
        <v>99</v>
      </c>
      <c r="J23" s="38" t="str">
        <f aca="false">IF(ISBLANK(G23),IF(ISBLANK(H23),"IG3","IG2"),"IG1")</f>
        <v>IG2</v>
      </c>
      <c r="K23" s="44" t="s">
        <v>155</v>
      </c>
      <c r="L23" s="26" t="n">
        <v>0</v>
      </c>
      <c r="M23" s="26" t="n">
        <v>0</v>
      </c>
      <c r="N23" s="26" t="s">
        <v>104</v>
      </c>
      <c r="O23" s="26" t="s">
        <v>104</v>
      </c>
    </row>
    <row r="24" customFormat="false" ht="26.85" hidden="false" customHeight="false" outlineLevel="0" collapsed="false">
      <c r="A24" s="31" t="n">
        <v>3</v>
      </c>
      <c r="B24" s="32" t="n">
        <v>3.08</v>
      </c>
      <c r="C24" s="32" t="s">
        <v>137</v>
      </c>
      <c r="D24" s="33" t="s">
        <v>96</v>
      </c>
      <c r="E24" s="34" t="s">
        <v>138</v>
      </c>
      <c r="F24" s="32" t="s">
        <v>156</v>
      </c>
      <c r="G24" s="32"/>
      <c r="H24" s="36" t="s">
        <v>99</v>
      </c>
      <c r="I24" s="37" t="s">
        <v>99</v>
      </c>
      <c r="J24" s="38" t="str">
        <f aca="false">IF(ISBLANK(G24),IF(ISBLANK(H24),"IG3","IG2"),"IG1")</f>
        <v>IG2</v>
      </c>
      <c r="K24" s="39" t="s">
        <v>157</v>
      </c>
      <c r="L24" s="26" t="n">
        <v>0</v>
      </c>
      <c r="M24" s="26" t="n">
        <v>0</v>
      </c>
      <c r="N24" s="26" t="s">
        <v>104</v>
      </c>
      <c r="O24" s="26" t="s">
        <v>104</v>
      </c>
    </row>
    <row r="25" customFormat="false" ht="14" hidden="false" customHeight="false" outlineLevel="0" collapsed="false">
      <c r="A25" s="31" t="n">
        <v>3</v>
      </c>
      <c r="B25" s="32" t="n">
        <v>3.09</v>
      </c>
      <c r="C25" s="32" t="s">
        <v>137</v>
      </c>
      <c r="D25" s="40" t="s">
        <v>126</v>
      </c>
      <c r="E25" s="34" t="s">
        <v>151</v>
      </c>
      <c r="F25" s="32" t="s">
        <v>158</v>
      </c>
      <c r="G25" s="39"/>
      <c r="H25" s="36" t="s">
        <v>99</v>
      </c>
      <c r="I25" s="37" t="s">
        <v>99</v>
      </c>
      <c r="J25" s="38" t="str">
        <f aca="false">IF(ISBLANK(G25),IF(ISBLANK(H25),"IG3","IG2"),"IG1")</f>
        <v>IG2</v>
      </c>
      <c r="K25" s="39" t="s">
        <v>159</v>
      </c>
      <c r="L25" s="26" t="n">
        <v>0</v>
      </c>
      <c r="M25" s="26" t="n">
        <v>0</v>
      </c>
      <c r="N25" s="26" t="n">
        <v>0</v>
      </c>
      <c r="O25" s="26" t="n">
        <v>0</v>
      </c>
    </row>
    <row r="26" customFormat="false" ht="14" hidden="false" customHeight="false" outlineLevel="0" collapsed="false">
      <c r="A26" s="31" t="n">
        <v>3</v>
      </c>
      <c r="B26" s="46" t="n">
        <v>3.1</v>
      </c>
      <c r="C26" s="32" t="s">
        <v>137</v>
      </c>
      <c r="D26" s="40" t="s">
        <v>126</v>
      </c>
      <c r="E26" s="34" t="s">
        <v>160</v>
      </c>
      <c r="F26" s="32" t="s">
        <v>161</v>
      </c>
      <c r="G26" s="32"/>
      <c r="H26" s="36" t="s">
        <v>99</v>
      </c>
      <c r="I26" s="37" t="s">
        <v>99</v>
      </c>
      <c r="J26" s="38" t="str">
        <f aca="false">IF(ISBLANK(G26),IF(ISBLANK(H26),"IG3","IG2"),"IG1")</f>
        <v>IG2</v>
      </c>
      <c r="K26" s="43" t="s">
        <v>162</v>
      </c>
      <c r="L26" s="26" t="n">
        <v>0</v>
      </c>
      <c r="M26" s="26" t="n">
        <v>0</v>
      </c>
      <c r="N26" s="26" t="n">
        <v>0</v>
      </c>
      <c r="O26" s="26" t="n">
        <v>0</v>
      </c>
    </row>
    <row r="27" customFormat="false" ht="39.5" hidden="false" customHeight="false" outlineLevel="0" collapsed="false">
      <c r="A27" s="31" t="n">
        <v>3</v>
      </c>
      <c r="B27" s="32" t="n">
        <v>3.11</v>
      </c>
      <c r="C27" s="32" t="s">
        <v>137</v>
      </c>
      <c r="D27" s="40" t="s">
        <v>126</v>
      </c>
      <c r="E27" s="34" t="s">
        <v>143</v>
      </c>
      <c r="F27" s="47" t="s">
        <v>163</v>
      </c>
      <c r="G27" s="39"/>
      <c r="H27" s="36" t="s">
        <v>99</v>
      </c>
      <c r="I27" s="37" t="s">
        <v>99</v>
      </c>
      <c r="J27" s="38" t="str">
        <f aca="false">IF(ISBLANK(G27),IF(ISBLANK(H27),"IG3","IG2"),"IG1")</f>
        <v>IG2</v>
      </c>
      <c r="K27" s="45" t="s">
        <v>164</v>
      </c>
      <c r="L27" s="26" t="n">
        <v>0</v>
      </c>
      <c r="M27" s="26" t="n">
        <v>0</v>
      </c>
      <c r="N27" s="26" t="n">
        <v>0</v>
      </c>
      <c r="O27" s="26" t="n">
        <v>0</v>
      </c>
    </row>
    <row r="28" customFormat="false" ht="26.85" hidden="false" customHeight="false" outlineLevel="0" collapsed="false">
      <c r="A28" s="31" t="n">
        <v>3</v>
      </c>
      <c r="B28" s="32" t="n">
        <v>3.12</v>
      </c>
      <c r="C28" s="32" t="s">
        <v>165</v>
      </c>
      <c r="D28" s="40" t="s">
        <v>126</v>
      </c>
      <c r="E28" s="34" t="s">
        <v>166</v>
      </c>
      <c r="F28" s="32" t="s">
        <v>167</v>
      </c>
      <c r="G28" s="32"/>
      <c r="H28" s="36" t="s">
        <v>99</v>
      </c>
      <c r="I28" s="37" t="s">
        <v>99</v>
      </c>
      <c r="J28" s="38" t="str">
        <f aca="false">IF(ISBLANK(G28),IF(ISBLANK(H28),"IG3","IG2"),"IG1")</f>
        <v>IG2</v>
      </c>
      <c r="K28" s="43" t="s">
        <v>168</v>
      </c>
      <c r="L28" s="26" t="n">
        <v>0</v>
      </c>
      <c r="M28" s="26" t="n">
        <v>0</v>
      </c>
      <c r="N28" s="26" t="s">
        <v>104</v>
      </c>
      <c r="O28" s="26" t="s">
        <v>104</v>
      </c>
    </row>
    <row r="29" customFormat="false" ht="26.85" hidden="false" customHeight="false" outlineLevel="0" collapsed="false">
      <c r="A29" s="31" t="n">
        <v>3</v>
      </c>
      <c r="B29" s="32" t="n">
        <v>3.13</v>
      </c>
      <c r="C29" s="32" t="s">
        <v>137</v>
      </c>
      <c r="D29" s="40" t="s">
        <v>126</v>
      </c>
      <c r="E29" s="34" t="s">
        <v>169</v>
      </c>
      <c r="F29" s="32" t="s">
        <v>170</v>
      </c>
      <c r="G29" s="39"/>
      <c r="H29" s="39"/>
      <c r="I29" s="37" t="s">
        <v>99</v>
      </c>
      <c r="J29" s="38" t="str">
        <f aca="false">IF(ISBLANK(G29),IF(ISBLANK(H29),"IG3","IG2"),"IG1")</f>
        <v>IG3</v>
      </c>
      <c r="K29" s="39" t="s">
        <v>171</v>
      </c>
      <c r="L29" s="26" t="n">
        <v>0</v>
      </c>
      <c r="M29" s="26" t="n">
        <v>0</v>
      </c>
      <c r="N29" s="26" t="n">
        <v>0</v>
      </c>
      <c r="O29" s="26" t="n">
        <v>0</v>
      </c>
    </row>
    <row r="30" customFormat="false" ht="14" hidden="false" customHeight="false" outlineLevel="0" collapsed="false">
      <c r="A30" s="31" t="n">
        <v>3</v>
      </c>
      <c r="B30" s="32" t="n">
        <v>3.14</v>
      </c>
      <c r="C30" s="32" t="s">
        <v>137</v>
      </c>
      <c r="D30" s="40" t="s">
        <v>105</v>
      </c>
      <c r="E30" s="34" t="s">
        <v>108</v>
      </c>
      <c r="F30" s="32" t="s">
        <v>172</v>
      </c>
      <c r="G30" s="32"/>
      <c r="H30" s="32"/>
      <c r="I30" s="37" t="s">
        <v>99</v>
      </c>
      <c r="J30" s="38" t="str">
        <f aca="false">IF(ISBLANK(G30),IF(ISBLANK(H30),"IG3","IG2"),"IG1")</f>
        <v>IG3</v>
      </c>
      <c r="K30" s="39" t="s">
        <v>173</v>
      </c>
      <c r="L30" s="26" t="n">
        <v>0</v>
      </c>
      <c r="M30" s="26" t="n">
        <v>0</v>
      </c>
      <c r="N30" s="26" t="n">
        <v>0</v>
      </c>
      <c r="O30" s="26" t="n">
        <v>0</v>
      </c>
    </row>
    <row r="31" customFormat="false" ht="26.85" hidden="false" customHeight="false" outlineLevel="0" collapsed="false">
      <c r="A31" s="28" t="s">
        <v>174</v>
      </c>
      <c r="B31" s="29" t="n">
        <v>4</v>
      </c>
      <c r="C31" s="29"/>
      <c r="D31" s="29"/>
      <c r="E31" s="41"/>
      <c r="F31" s="29" t="s">
        <v>175</v>
      </c>
      <c r="G31" s="29"/>
      <c r="H31" s="29"/>
      <c r="I31" s="29"/>
      <c r="J31" s="29"/>
      <c r="K31" s="42" t="s">
        <v>176</v>
      </c>
      <c r="L31" s="29"/>
      <c r="M31" s="29"/>
      <c r="N31" s="29"/>
      <c r="O31" s="29"/>
    </row>
    <row r="32" customFormat="false" ht="39.5" hidden="false" customHeight="false" outlineLevel="0" collapsed="false">
      <c r="A32" s="31" t="n">
        <v>4</v>
      </c>
      <c r="B32" s="32" t="n">
        <v>4.01</v>
      </c>
      <c r="C32" s="32" t="s">
        <v>116</v>
      </c>
      <c r="D32" s="40" t="s">
        <v>126</v>
      </c>
      <c r="E32" s="34" t="s">
        <v>160</v>
      </c>
      <c r="F32" s="32" t="s">
        <v>177</v>
      </c>
      <c r="G32" s="35" t="s">
        <v>99</v>
      </c>
      <c r="H32" s="36" t="s">
        <v>99</v>
      </c>
      <c r="I32" s="37" t="s">
        <v>99</v>
      </c>
      <c r="J32" s="38" t="str">
        <f aca="false">IF(ISBLANK(G32),IF(ISBLANK(H32),"IG3","IG2"),"IG1")</f>
        <v>IG1</v>
      </c>
      <c r="K32" s="44" t="s">
        <v>178</v>
      </c>
      <c r="L32" s="26" t="n">
        <v>0</v>
      </c>
      <c r="M32" s="26" t="n">
        <v>0</v>
      </c>
      <c r="N32" s="26" t="s">
        <v>104</v>
      </c>
      <c r="O32" s="26" t="s">
        <v>104</v>
      </c>
    </row>
    <row r="33" customFormat="false" ht="26.85" hidden="false" customHeight="false" outlineLevel="0" collapsed="false">
      <c r="A33" s="31" t="n">
        <v>4</v>
      </c>
      <c r="B33" s="32" t="n">
        <v>4.02</v>
      </c>
      <c r="C33" s="32" t="s">
        <v>165</v>
      </c>
      <c r="D33" s="40" t="s">
        <v>126</v>
      </c>
      <c r="E33" s="34" t="s">
        <v>179</v>
      </c>
      <c r="F33" s="32" t="s">
        <v>180</v>
      </c>
      <c r="G33" s="35" t="s">
        <v>99</v>
      </c>
      <c r="H33" s="36" t="s">
        <v>99</v>
      </c>
      <c r="I33" s="37" t="s">
        <v>99</v>
      </c>
      <c r="J33" s="38" t="str">
        <f aca="false">IF(ISBLANK(G33),IF(ISBLANK(H33),"IG3","IG2"),"IG1")</f>
        <v>IG1</v>
      </c>
      <c r="K33" s="39" t="s">
        <v>181</v>
      </c>
      <c r="L33" s="26" t="n">
        <v>0</v>
      </c>
      <c r="M33" s="26" t="n">
        <v>0</v>
      </c>
      <c r="N33" s="26" t="s">
        <v>104</v>
      </c>
      <c r="O33" s="26" t="s">
        <v>104</v>
      </c>
    </row>
    <row r="34" customFormat="false" ht="26.85" hidden="false" customHeight="false" outlineLevel="0" collapsed="false">
      <c r="A34" s="31" t="n">
        <v>4</v>
      </c>
      <c r="B34" s="32" t="n">
        <v>4.03</v>
      </c>
      <c r="C34" s="32" t="s">
        <v>182</v>
      </c>
      <c r="D34" s="40" t="s">
        <v>126</v>
      </c>
      <c r="E34" s="34" t="s">
        <v>160</v>
      </c>
      <c r="F34" s="32" t="s">
        <v>183</v>
      </c>
      <c r="G34" s="35" t="s">
        <v>99</v>
      </c>
      <c r="H34" s="36" t="s">
        <v>99</v>
      </c>
      <c r="I34" s="37" t="s">
        <v>99</v>
      </c>
      <c r="J34" s="38" t="str">
        <f aca="false">IF(ISBLANK(G34),IF(ISBLANK(H34),"IG3","IG2"),"IG1")</f>
        <v>IG1</v>
      </c>
      <c r="K34" s="39" t="s">
        <v>184</v>
      </c>
      <c r="L34" s="26" t="n">
        <v>0</v>
      </c>
      <c r="M34" s="26" t="n">
        <v>0</v>
      </c>
      <c r="N34" s="26" t="n">
        <v>0</v>
      </c>
      <c r="O34" s="26" t="n">
        <v>0</v>
      </c>
    </row>
    <row r="35" customFormat="false" ht="26.85" hidden="false" customHeight="false" outlineLevel="0" collapsed="false">
      <c r="A35" s="31" t="n">
        <v>4</v>
      </c>
      <c r="B35" s="32" t="n">
        <v>4.04</v>
      </c>
      <c r="C35" s="32" t="s">
        <v>95</v>
      </c>
      <c r="D35" s="40" t="s">
        <v>126</v>
      </c>
      <c r="E35" s="34" t="s">
        <v>185</v>
      </c>
      <c r="F35" s="32" t="s">
        <v>186</v>
      </c>
      <c r="G35" s="35" t="s">
        <v>99</v>
      </c>
      <c r="H35" s="36" t="s">
        <v>99</v>
      </c>
      <c r="I35" s="37" t="s">
        <v>99</v>
      </c>
      <c r="J35" s="38" t="str">
        <f aca="false">IF(ISBLANK(G35),IF(ISBLANK(H35),"IG3","IG2"),"IG1")</f>
        <v>IG1</v>
      </c>
      <c r="K35" s="39" t="s">
        <v>187</v>
      </c>
      <c r="L35" s="26" t="n">
        <v>0</v>
      </c>
      <c r="M35" s="26" t="n">
        <v>0</v>
      </c>
      <c r="N35" s="26" t="n">
        <v>0</v>
      </c>
      <c r="O35" s="26" t="n">
        <v>0</v>
      </c>
    </row>
    <row r="36" customFormat="false" ht="26.85" hidden="false" customHeight="false" outlineLevel="0" collapsed="false">
      <c r="A36" s="31" t="n">
        <v>4</v>
      </c>
      <c r="B36" s="32" t="n">
        <v>4.05</v>
      </c>
      <c r="C36" s="32" t="s">
        <v>95</v>
      </c>
      <c r="D36" s="40" t="s">
        <v>126</v>
      </c>
      <c r="E36" s="34" t="s">
        <v>185</v>
      </c>
      <c r="F36" s="32" t="s">
        <v>188</v>
      </c>
      <c r="G36" s="35" t="s">
        <v>99</v>
      </c>
      <c r="H36" s="36" t="s">
        <v>99</v>
      </c>
      <c r="I36" s="37" t="s">
        <v>99</v>
      </c>
      <c r="J36" s="38" t="str">
        <f aca="false">IF(ISBLANK(G36),IF(ISBLANK(H36),"IG3","IG2"),"IG1")</f>
        <v>IG1</v>
      </c>
      <c r="K36" s="39" t="s">
        <v>189</v>
      </c>
      <c r="L36" s="26" t="n">
        <v>0</v>
      </c>
      <c r="M36" s="26" t="n">
        <v>0</v>
      </c>
      <c r="N36" s="26" t="n">
        <v>0</v>
      </c>
      <c r="O36" s="26" t="n">
        <v>0</v>
      </c>
    </row>
    <row r="37" customFormat="false" ht="52.2" hidden="false" customHeight="false" outlineLevel="0" collapsed="false">
      <c r="A37" s="31" t="n">
        <v>4</v>
      </c>
      <c r="B37" s="32" t="n">
        <v>4.06</v>
      </c>
      <c r="C37" s="32" t="s">
        <v>165</v>
      </c>
      <c r="D37" s="40" t="s">
        <v>126</v>
      </c>
      <c r="E37" s="34" t="s">
        <v>179</v>
      </c>
      <c r="F37" s="32" t="s">
        <v>190</v>
      </c>
      <c r="G37" s="35" t="s">
        <v>99</v>
      </c>
      <c r="H37" s="36" t="s">
        <v>99</v>
      </c>
      <c r="I37" s="37" t="s">
        <v>99</v>
      </c>
      <c r="J37" s="38" t="str">
        <f aca="false">IF(ISBLANK(G37),IF(ISBLANK(H37),"IG3","IG2"),"IG1")</f>
        <v>IG1</v>
      </c>
      <c r="K37" s="45" t="s">
        <v>191</v>
      </c>
      <c r="L37" s="26" t="n">
        <v>0</v>
      </c>
      <c r="M37" s="26" t="n">
        <v>0</v>
      </c>
      <c r="N37" s="26" t="n">
        <v>0</v>
      </c>
      <c r="O37" s="26" t="n">
        <v>0</v>
      </c>
    </row>
    <row r="38" customFormat="false" ht="26.85" hidden="false" customHeight="false" outlineLevel="0" collapsed="false">
      <c r="A38" s="31" t="n">
        <v>4</v>
      </c>
      <c r="B38" s="32" t="n">
        <v>4.07</v>
      </c>
      <c r="C38" s="32" t="s">
        <v>182</v>
      </c>
      <c r="D38" s="40" t="s">
        <v>126</v>
      </c>
      <c r="E38" s="34" t="s">
        <v>192</v>
      </c>
      <c r="F38" s="32" t="s">
        <v>193</v>
      </c>
      <c r="G38" s="35" t="s">
        <v>99</v>
      </c>
      <c r="H38" s="36" t="s">
        <v>99</v>
      </c>
      <c r="I38" s="37" t="s">
        <v>99</v>
      </c>
      <c r="J38" s="38" t="str">
        <f aca="false">IF(ISBLANK(G38),IF(ISBLANK(H38),"IG3","IG2"),"IG1")</f>
        <v>IG1</v>
      </c>
      <c r="K38" s="44" t="s">
        <v>194</v>
      </c>
      <c r="L38" s="26" t="n">
        <v>0</v>
      </c>
      <c r="M38" s="26" t="n">
        <v>0</v>
      </c>
      <c r="N38" s="26" t="n">
        <v>0</v>
      </c>
      <c r="O38" s="26" t="n">
        <v>0</v>
      </c>
    </row>
    <row r="39" customFormat="false" ht="26.85" hidden="false" customHeight="false" outlineLevel="0" collapsed="false">
      <c r="A39" s="31" t="n">
        <v>4</v>
      </c>
      <c r="B39" s="32" t="n">
        <v>4.08</v>
      </c>
      <c r="C39" s="32" t="s">
        <v>95</v>
      </c>
      <c r="D39" s="40" t="s">
        <v>126</v>
      </c>
      <c r="E39" s="34" t="s">
        <v>160</v>
      </c>
      <c r="F39" s="47" t="s">
        <v>195</v>
      </c>
      <c r="G39" s="32"/>
      <c r="H39" s="36" t="s">
        <v>99</v>
      </c>
      <c r="I39" s="37" t="s">
        <v>99</v>
      </c>
      <c r="J39" s="38" t="str">
        <f aca="false">IF(ISBLANK(G39),IF(ISBLANK(H39),"IG3","IG2"),"IG1")</f>
        <v>IG2</v>
      </c>
      <c r="K39" s="44" t="s">
        <v>196</v>
      </c>
      <c r="L39" s="26" t="n">
        <v>0</v>
      </c>
      <c r="M39" s="26" t="n">
        <v>0</v>
      </c>
      <c r="N39" s="26" t="n">
        <v>0</v>
      </c>
      <c r="O39" s="26" t="n">
        <v>0</v>
      </c>
    </row>
    <row r="40" customFormat="false" ht="26.85" hidden="false" customHeight="false" outlineLevel="0" collapsed="false">
      <c r="A40" s="31" t="n">
        <v>4</v>
      </c>
      <c r="B40" s="32" t="n">
        <v>4.09</v>
      </c>
      <c r="C40" s="32" t="s">
        <v>95</v>
      </c>
      <c r="D40" s="40" t="s">
        <v>126</v>
      </c>
      <c r="E40" s="34" t="s">
        <v>197</v>
      </c>
      <c r="F40" s="32" t="s">
        <v>198</v>
      </c>
      <c r="G40" s="39"/>
      <c r="H40" s="36" t="s">
        <v>99</v>
      </c>
      <c r="I40" s="37" t="s">
        <v>99</v>
      </c>
      <c r="J40" s="38" t="str">
        <f aca="false">IF(ISBLANK(G40),IF(ISBLANK(H40),"IG3","IG2"),"IG1")</f>
        <v>IG2</v>
      </c>
      <c r="K40" s="44" t="s">
        <v>199</v>
      </c>
      <c r="L40" s="26" t="n">
        <v>0</v>
      </c>
      <c r="M40" s="26" t="n">
        <v>0</v>
      </c>
      <c r="N40" s="26" t="n">
        <v>0</v>
      </c>
      <c r="O40" s="26" t="n">
        <v>0</v>
      </c>
    </row>
    <row r="41" customFormat="false" ht="39.5" hidden="false" customHeight="false" outlineLevel="0" collapsed="false">
      <c r="A41" s="31" t="n">
        <v>4</v>
      </c>
      <c r="B41" s="48" t="n">
        <v>4.1</v>
      </c>
      <c r="C41" s="32" t="s">
        <v>95</v>
      </c>
      <c r="D41" s="40" t="s">
        <v>101</v>
      </c>
      <c r="E41" s="34" t="s">
        <v>160</v>
      </c>
      <c r="F41" s="32" t="s">
        <v>200</v>
      </c>
      <c r="G41" s="32"/>
      <c r="H41" s="36" t="s">
        <v>99</v>
      </c>
      <c r="I41" s="37" t="s">
        <v>99</v>
      </c>
      <c r="J41" s="38" t="str">
        <f aca="false">IF(ISBLANK(G41),IF(ISBLANK(H41),"IG3","IG2"),"IG1")</f>
        <v>IG2</v>
      </c>
      <c r="K41" s="44" t="s">
        <v>201</v>
      </c>
      <c r="L41" s="26" t="n">
        <v>0</v>
      </c>
      <c r="M41" s="26" t="n">
        <v>0</v>
      </c>
      <c r="N41" s="26" t="n">
        <v>0</v>
      </c>
      <c r="O41" s="26" t="n">
        <v>0</v>
      </c>
    </row>
    <row r="42" customFormat="false" ht="26.85" hidden="false" customHeight="false" outlineLevel="0" collapsed="false">
      <c r="A42" s="31" t="n">
        <v>4</v>
      </c>
      <c r="B42" s="32" t="n">
        <v>4.11</v>
      </c>
      <c r="C42" s="32" t="s">
        <v>95</v>
      </c>
      <c r="D42" s="40" t="s">
        <v>126</v>
      </c>
      <c r="E42" s="34" t="s">
        <v>148</v>
      </c>
      <c r="F42" s="32" t="s">
        <v>202</v>
      </c>
      <c r="G42" s="39"/>
      <c r="H42" s="36" t="s">
        <v>99</v>
      </c>
      <c r="I42" s="37" t="s">
        <v>99</v>
      </c>
      <c r="J42" s="38" t="str">
        <f aca="false">IF(ISBLANK(G42),IF(ISBLANK(H42),"IG3","IG2"),"IG1")</f>
        <v>IG2</v>
      </c>
      <c r="K42" s="44" t="s">
        <v>203</v>
      </c>
      <c r="L42" s="26" t="n">
        <v>0</v>
      </c>
      <c r="M42" s="26" t="n">
        <v>0</v>
      </c>
      <c r="N42" s="26" t="s">
        <v>104</v>
      </c>
      <c r="O42" s="26" t="s">
        <v>104</v>
      </c>
    </row>
    <row r="43" customFormat="false" ht="26.85" hidden="false" customHeight="false" outlineLevel="0" collapsed="false">
      <c r="A43" s="31" t="n">
        <v>4</v>
      </c>
      <c r="B43" s="32" t="n">
        <v>4.12</v>
      </c>
      <c r="C43" s="32" t="s">
        <v>95</v>
      </c>
      <c r="D43" s="40" t="s">
        <v>126</v>
      </c>
      <c r="E43" s="34" t="s">
        <v>185</v>
      </c>
      <c r="F43" s="32" t="s">
        <v>204</v>
      </c>
      <c r="G43" s="32"/>
      <c r="H43" s="32"/>
      <c r="I43" s="37" t="s">
        <v>99</v>
      </c>
      <c r="J43" s="38" t="str">
        <f aca="false">IF(ISBLANK(G43),IF(ISBLANK(H43),"IG3","IG2"),"IG1")</f>
        <v>IG3</v>
      </c>
      <c r="K43" s="44" t="s">
        <v>205</v>
      </c>
      <c r="L43" s="26" t="n">
        <v>0</v>
      </c>
      <c r="M43" s="26" t="n">
        <v>0</v>
      </c>
      <c r="N43" s="26" t="n">
        <v>0</v>
      </c>
      <c r="O43" s="26" t="n">
        <v>0</v>
      </c>
    </row>
    <row r="44" customFormat="false" ht="26.85" hidden="false" customHeight="false" outlineLevel="0" collapsed="false">
      <c r="A44" s="28" t="s">
        <v>206</v>
      </c>
      <c r="B44" s="29" t="n">
        <v>5</v>
      </c>
      <c r="C44" s="29"/>
      <c r="D44" s="29"/>
      <c r="E44" s="41"/>
      <c r="F44" s="29" t="s">
        <v>207</v>
      </c>
      <c r="G44" s="29"/>
      <c r="H44" s="29"/>
      <c r="I44" s="29"/>
      <c r="J44" s="29"/>
      <c r="K44" s="42" t="s">
        <v>208</v>
      </c>
      <c r="L44" s="29"/>
      <c r="M44" s="29"/>
      <c r="N44" s="29"/>
      <c r="O44" s="29"/>
    </row>
    <row r="45" customFormat="false" ht="39.5" hidden="false" customHeight="false" outlineLevel="0" collapsed="false">
      <c r="A45" s="31" t="n">
        <v>5</v>
      </c>
      <c r="B45" s="32" t="n">
        <v>5.01</v>
      </c>
      <c r="C45" s="32" t="s">
        <v>182</v>
      </c>
      <c r="D45" s="33" t="s">
        <v>96</v>
      </c>
      <c r="E45" s="34" t="s">
        <v>209</v>
      </c>
      <c r="F45" s="32" t="s">
        <v>210</v>
      </c>
      <c r="G45" s="35" t="s">
        <v>99</v>
      </c>
      <c r="H45" s="36" t="s">
        <v>99</v>
      </c>
      <c r="I45" s="37" t="s">
        <v>99</v>
      </c>
      <c r="J45" s="38" t="str">
        <f aca="false">IF(ISBLANK(G45),IF(ISBLANK(H45),"IG3","IG2"),"IG1")</f>
        <v>IG1</v>
      </c>
      <c r="K45" s="39" t="s">
        <v>211</v>
      </c>
      <c r="L45" s="26" t="n">
        <v>0</v>
      </c>
      <c r="M45" s="26" t="n">
        <v>0</v>
      </c>
      <c r="N45" s="26" t="s">
        <v>104</v>
      </c>
      <c r="O45" s="26" t="s">
        <v>104</v>
      </c>
    </row>
    <row r="46" customFormat="false" ht="26.85" hidden="false" customHeight="false" outlineLevel="0" collapsed="false">
      <c r="A46" s="31" t="n">
        <v>5</v>
      </c>
      <c r="B46" s="32" t="n">
        <v>5.02</v>
      </c>
      <c r="C46" s="32" t="s">
        <v>182</v>
      </c>
      <c r="D46" s="40" t="s">
        <v>126</v>
      </c>
      <c r="E46" s="34" t="s">
        <v>192</v>
      </c>
      <c r="F46" s="32" t="s">
        <v>212</v>
      </c>
      <c r="G46" s="35" t="s">
        <v>99</v>
      </c>
      <c r="H46" s="36" t="s">
        <v>99</v>
      </c>
      <c r="I46" s="37" t="s">
        <v>99</v>
      </c>
      <c r="J46" s="38" t="str">
        <f aca="false">IF(ISBLANK(G46),IF(ISBLANK(H46),"IG3","IG2"),"IG1")</f>
        <v>IG1</v>
      </c>
      <c r="K46" s="39" t="s">
        <v>213</v>
      </c>
      <c r="L46" s="26" t="n">
        <v>0</v>
      </c>
      <c r="M46" s="26" t="n">
        <v>0</v>
      </c>
      <c r="N46" s="26" t="n">
        <v>0</v>
      </c>
      <c r="O46" s="26" t="n">
        <v>0</v>
      </c>
    </row>
    <row r="47" customFormat="false" ht="14" hidden="false" customHeight="false" outlineLevel="0" collapsed="false">
      <c r="A47" s="31" t="n">
        <v>5</v>
      </c>
      <c r="B47" s="32" t="n">
        <v>5.03</v>
      </c>
      <c r="C47" s="32" t="s">
        <v>182</v>
      </c>
      <c r="D47" s="40" t="s">
        <v>101</v>
      </c>
      <c r="E47" s="34" t="s">
        <v>209</v>
      </c>
      <c r="F47" s="32" t="s">
        <v>214</v>
      </c>
      <c r="G47" s="35" t="s">
        <v>99</v>
      </c>
      <c r="H47" s="36" t="s">
        <v>99</v>
      </c>
      <c r="I47" s="37" t="s">
        <v>99</v>
      </c>
      <c r="J47" s="38" t="str">
        <f aca="false">IF(ISBLANK(G47),IF(ISBLANK(H47),"IG3","IG2"),"IG1")</f>
        <v>IG1</v>
      </c>
      <c r="K47" s="39" t="s">
        <v>215</v>
      </c>
      <c r="L47" s="26" t="n">
        <v>0</v>
      </c>
      <c r="M47" s="26" t="n">
        <v>0</v>
      </c>
      <c r="N47" s="26" t="n">
        <v>0</v>
      </c>
      <c r="O47" s="26" t="n">
        <v>0</v>
      </c>
    </row>
    <row r="48" customFormat="false" ht="26.85" hidden="false" customHeight="false" outlineLevel="0" collapsed="false">
      <c r="A48" s="31" t="n">
        <v>5</v>
      </c>
      <c r="B48" s="32" t="n">
        <v>5.04</v>
      </c>
      <c r="C48" s="32" t="s">
        <v>182</v>
      </c>
      <c r="D48" s="40" t="s">
        <v>126</v>
      </c>
      <c r="E48" s="34" t="s">
        <v>192</v>
      </c>
      <c r="F48" s="32" t="s">
        <v>216</v>
      </c>
      <c r="G48" s="35" t="s">
        <v>99</v>
      </c>
      <c r="H48" s="36" t="s">
        <v>99</v>
      </c>
      <c r="I48" s="37" t="s">
        <v>99</v>
      </c>
      <c r="J48" s="38" t="str">
        <f aca="false">IF(ISBLANK(G48),IF(ISBLANK(H48),"IG3","IG2"),"IG1")</f>
        <v>IG1</v>
      </c>
      <c r="K48" s="45" t="s">
        <v>217</v>
      </c>
      <c r="L48" s="26" t="n">
        <v>0</v>
      </c>
      <c r="M48" s="26" t="n">
        <v>0</v>
      </c>
      <c r="N48" s="26" t="n">
        <v>0</v>
      </c>
      <c r="O48" s="26" t="n">
        <v>0</v>
      </c>
    </row>
    <row r="49" customFormat="false" ht="39.5" hidden="false" customHeight="false" outlineLevel="0" collapsed="false">
      <c r="A49" s="31" t="n">
        <v>5</v>
      </c>
      <c r="B49" s="32" t="n">
        <v>5.05</v>
      </c>
      <c r="C49" s="32" t="s">
        <v>182</v>
      </c>
      <c r="D49" s="33" t="s">
        <v>96</v>
      </c>
      <c r="E49" s="34" t="s">
        <v>192</v>
      </c>
      <c r="F49" s="32" t="s">
        <v>218</v>
      </c>
      <c r="G49" s="32"/>
      <c r="H49" s="36" t="s">
        <v>99</v>
      </c>
      <c r="I49" s="37" t="s">
        <v>99</v>
      </c>
      <c r="J49" s="38" t="str">
        <f aca="false">IF(ISBLANK(G49),IF(ISBLANK(H49),"IG3","IG2"),"IG1")</f>
        <v>IG2</v>
      </c>
      <c r="K49" s="43" t="s">
        <v>219</v>
      </c>
      <c r="L49" s="26" t="n">
        <v>0</v>
      </c>
      <c r="M49" s="26" t="n">
        <v>0</v>
      </c>
      <c r="N49" s="26" t="s">
        <v>104</v>
      </c>
      <c r="O49" s="26" t="s">
        <v>104</v>
      </c>
    </row>
    <row r="50" customFormat="false" ht="14" hidden="false" customHeight="false" outlineLevel="0" collapsed="false">
      <c r="A50" s="31" t="n">
        <v>5</v>
      </c>
      <c r="B50" s="32" t="n">
        <v>5.06</v>
      </c>
      <c r="C50" s="32" t="s">
        <v>182</v>
      </c>
      <c r="D50" s="40" t="s">
        <v>126</v>
      </c>
      <c r="E50" s="34" t="s">
        <v>209</v>
      </c>
      <c r="F50" s="32" t="s">
        <v>220</v>
      </c>
      <c r="G50" s="39"/>
      <c r="H50" s="36" t="s">
        <v>99</v>
      </c>
      <c r="I50" s="37" t="s">
        <v>99</v>
      </c>
      <c r="J50" s="38" t="str">
        <f aca="false">IF(ISBLANK(G50),IF(ISBLANK(H50),"IG3","IG2"),"IG1")</f>
        <v>IG2</v>
      </c>
      <c r="K50" s="39" t="s">
        <v>221</v>
      </c>
      <c r="L50" s="26" t="n">
        <v>0</v>
      </c>
      <c r="M50" s="26" t="n">
        <v>0</v>
      </c>
      <c r="N50" s="26" t="n">
        <v>0</v>
      </c>
      <c r="O50" s="26" t="n">
        <v>0</v>
      </c>
    </row>
    <row r="51" customFormat="false" ht="26.85" hidden="false" customHeight="false" outlineLevel="0" collapsed="false">
      <c r="A51" s="28" t="s">
        <v>222</v>
      </c>
      <c r="B51" s="29" t="n">
        <v>6</v>
      </c>
      <c r="C51" s="29"/>
      <c r="D51" s="29"/>
      <c r="E51" s="41"/>
      <c r="F51" s="29" t="s">
        <v>223</v>
      </c>
      <c r="G51" s="29"/>
      <c r="H51" s="29"/>
      <c r="I51" s="29"/>
      <c r="J51" s="29"/>
      <c r="K51" s="42" t="s">
        <v>224</v>
      </c>
      <c r="L51" s="29"/>
      <c r="M51" s="29"/>
      <c r="N51" s="29"/>
      <c r="O51" s="29"/>
    </row>
    <row r="52" customFormat="false" ht="14" hidden="false" customHeight="false" outlineLevel="0" collapsed="false">
      <c r="A52" s="31" t="n">
        <v>6</v>
      </c>
      <c r="B52" s="32" t="n">
        <v>6.01</v>
      </c>
      <c r="C52" s="32" t="s">
        <v>182</v>
      </c>
      <c r="D52" s="40" t="s">
        <v>126</v>
      </c>
      <c r="E52" s="34" t="s">
        <v>209</v>
      </c>
      <c r="F52" s="32" t="s">
        <v>225</v>
      </c>
      <c r="G52" s="35" t="s">
        <v>99</v>
      </c>
      <c r="H52" s="36" t="s">
        <v>99</v>
      </c>
      <c r="I52" s="37" t="s">
        <v>99</v>
      </c>
      <c r="J52" s="38" t="str">
        <f aca="false">IF(ISBLANK(G52),IF(ISBLANK(H52),"IG3","IG2"),"IG1")</f>
        <v>IG1</v>
      </c>
      <c r="K52" s="39" t="s">
        <v>226</v>
      </c>
      <c r="L52" s="26" t="n">
        <v>0</v>
      </c>
      <c r="M52" s="26" t="n">
        <v>0</v>
      </c>
      <c r="N52" s="26" t="n">
        <v>0</v>
      </c>
      <c r="O52" s="26" t="n">
        <v>0</v>
      </c>
    </row>
    <row r="53" customFormat="false" ht="26.85" hidden="false" customHeight="false" outlineLevel="0" collapsed="false">
      <c r="A53" s="31" t="n">
        <v>6</v>
      </c>
      <c r="B53" s="32" t="n">
        <v>6.02</v>
      </c>
      <c r="C53" s="32" t="s">
        <v>182</v>
      </c>
      <c r="D53" s="40" t="s">
        <v>126</v>
      </c>
      <c r="E53" s="34" t="s">
        <v>209</v>
      </c>
      <c r="F53" s="32" t="s">
        <v>227</v>
      </c>
      <c r="G53" s="35" t="s">
        <v>99</v>
      </c>
      <c r="H53" s="36" t="s">
        <v>99</v>
      </c>
      <c r="I53" s="37" t="s">
        <v>99</v>
      </c>
      <c r="J53" s="38" t="str">
        <f aca="false">IF(ISBLANK(G53),IF(ISBLANK(H53),"IG3","IG2"),"IG1")</f>
        <v>IG1</v>
      </c>
      <c r="K53" s="39" t="s">
        <v>228</v>
      </c>
      <c r="L53" s="26" t="n">
        <v>0</v>
      </c>
      <c r="M53" s="26" t="n">
        <v>0</v>
      </c>
      <c r="N53" s="26" t="n">
        <v>0</v>
      </c>
      <c r="O53" s="26" t="n">
        <v>0</v>
      </c>
    </row>
    <row r="54" customFormat="false" ht="26.85" hidden="false" customHeight="false" outlineLevel="0" collapsed="false">
      <c r="A54" s="31" t="n">
        <v>6</v>
      </c>
      <c r="B54" s="32" t="n">
        <v>6.03</v>
      </c>
      <c r="C54" s="32" t="s">
        <v>182</v>
      </c>
      <c r="D54" s="40" t="s">
        <v>126</v>
      </c>
      <c r="E54" s="34" t="s">
        <v>209</v>
      </c>
      <c r="F54" s="32" t="s">
        <v>229</v>
      </c>
      <c r="G54" s="35" t="s">
        <v>99</v>
      </c>
      <c r="H54" s="36" t="s">
        <v>99</v>
      </c>
      <c r="I54" s="37" t="s">
        <v>99</v>
      </c>
      <c r="J54" s="38" t="str">
        <f aca="false">IF(ISBLANK(G54),IF(ISBLANK(H54),"IG3","IG2"),"IG1")</f>
        <v>IG1</v>
      </c>
      <c r="K54" s="39" t="s">
        <v>230</v>
      </c>
      <c r="L54" s="26" t="n">
        <v>0</v>
      </c>
      <c r="M54" s="26" t="n">
        <v>0</v>
      </c>
      <c r="N54" s="26" t="n">
        <v>0</v>
      </c>
      <c r="O54" s="26" t="n">
        <v>0</v>
      </c>
    </row>
    <row r="55" customFormat="false" ht="14" hidden="false" customHeight="false" outlineLevel="0" collapsed="false">
      <c r="A55" s="31" t="n">
        <v>6</v>
      </c>
      <c r="B55" s="32" t="n">
        <v>6.04</v>
      </c>
      <c r="C55" s="32" t="s">
        <v>182</v>
      </c>
      <c r="D55" s="40" t="s">
        <v>126</v>
      </c>
      <c r="E55" s="34" t="s">
        <v>209</v>
      </c>
      <c r="F55" s="32" t="s">
        <v>231</v>
      </c>
      <c r="G55" s="35" t="s">
        <v>99</v>
      </c>
      <c r="H55" s="36" t="s">
        <v>99</v>
      </c>
      <c r="I55" s="37" t="s">
        <v>99</v>
      </c>
      <c r="J55" s="38" t="str">
        <f aca="false">IF(ISBLANK(G55),IF(ISBLANK(H55),"IG3","IG2"),"IG1")</f>
        <v>IG1</v>
      </c>
      <c r="K55" s="39" t="s">
        <v>232</v>
      </c>
      <c r="L55" s="26" t="n">
        <v>0</v>
      </c>
      <c r="M55" s="26" t="n">
        <v>0</v>
      </c>
      <c r="N55" s="26" t="n">
        <v>0</v>
      </c>
      <c r="O55" s="26" t="n">
        <v>0</v>
      </c>
    </row>
    <row r="56" customFormat="false" ht="26.85" hidden="false" customHeight="false" outlineLevel="0" collapsed="false">
      <c r="A56" s="31" t="n">
        <v>6</v>
      </c>
      <c r="B56" s="32" t="n">
        <v>6.05</v>
      </c>
      <c r="C56" s="32" t="s">
        <v>182</v>
      </c>
      <c r="D56" s="40" t="s">
        <v>126</v>
      </c>
      <c r="E56" s="34" t="s">
        <v>209</v>
      </c>
      <c r="F56" s="32" t="s">
        <v>233</v>
      </c>
      <c r="G56" s="35" t="s">
        <v>99</v>
      </c>
      <c r="H56" s="36" t="s">
        <v>99</v>
      </c>
      <c r="I56" s="37" t="s">
        <v>99</v>
      </c>
      <c r="J56" s="38" t="str">
        <f aca="false">IF(ISBLANK(G56),IF(ISBLANK(H56),"IG3","IG2"),"IG1")</f>
        <v>IG1</v>
      </c>
      <c r="K56" s="39" t="s">
        <v>234</v>
      </c>
      <c r="L56" s="26" t="n">
        <v>0</v>
      </c>
      <c r="M56" s="26" t="n">
        <v>0</v>
      </c>
      <c r="N56" s="26" t="n">
        <v>0</v>
      </c>
      <c r="O56" s="26" t="n">
        <v>0</v>
      </c>
    </row>
    <row r="57" customFormat="false" ht="26.85" hidden="false" customHeight="false" outlineLevel="0" collapsed="false">
      <c r="A57" s="31" t="n">
        <v>6</v>
      </c>
      <c r="B57" s="32" t="n">
        <v>6.06</v>
      </c>
      <c r="C57" s="32" t="s">
        <v>182</v>
      </c>
      <c r="D57" s="33" t="s">
        <v>96</v>
      </c>
      <c r="E57" s="34" t="s">
        <v>209</v>
      </c>
      <c r="F57" s="32" t="s">
        <v>235</v>
      </c>
      <c r="G57" s="32"/>
      <c r="H57" s="36" t="s">
        <v>99</v>
      </c>
      <c r="I57" s="37" t="s">
        <v>99</v>
      </c>
      <c r="J57" s="38" t="str">
        <f aca="false">IF(ISBLANK(G57),IF(ISBLANK(H57),"IG3","IG2"),"IG1")</f>
        <v>IG2</v>
      </c>
      <c r="K57" s="39" t="s">
        <v>236</v>
      </c>
      <c r="L57" s="26" t="n">
        <v>0</v>
      </c>
      <c r="M57" s="26" t="n">
        <v>0</v>
      </c>
      <c r="N57" s="26" t="s">
        <v>104</v>
      </c>
      <c r="O57" s="26" t="s">
        <v>104</v>
      </c>
    </row>
    <row r="58" customFormat="false" ht="14" hidden="false" customHeight="false" outlineLevel="0" collapsed="false">
      <c r="A58" s="31" t="n">
        <v>6</v>
      </c>
      <c r="B58" s="32" t="n">
        <v>6.07</v>
      </c>
      <c r="C58" s="32" t="s">
        <v>182</v>
      </c>
      <c r="D58" s="40" t="s">
        <v>126</v>
      </c>
      <c r="E58" s="34" t="s">
        <v>209</v>
      </c>
      <c r="F58" s="32" t="s">
        <v>237</v>
      </c>
      <c r="G58" s="39"/>
      <c r="H58" s="36" t="s">
        <v>99</v>
      </c>
      <c r="I58" s="37" t="s">
        <v>99</v>
      </c>
      <c r="J58" s="38" t="str">
        <f aca="false">IF(ISBLANK(G58),IF(ISBLANK(H58),"IG3","IG2"),"IG1")</f>
        <v>IG2</v>
      </c>
      <c r="K58" s="39" t="s">
        <v>238</v>
      </c>
      <c r="L58" s="26" t="n">
        <v>0</v>
      </c>
      <c r="M58" s="26" t="n">
        <v>0</v>
      </c>
      <c r="N58" s="26" t="n">
        <v>0</v>
      </c>
      <c r="O58" s="26" t="n">
        <v>0</v>
      </c>
    </row>
    <row r="59" customFormat="false" ht="39.5" hidden="false" customHeight="false" outlineLevel="0" collapsed="false">
      <c r="A59" s="31" t="n">
        <v>6</v>
      </c>
      <c r="B59" s="32" t="n">
        <v>6.08</v>
      </c>
      <c r="C59" s="32" t="s">
        <v>137</v>
      </c>
      <c r="D59" s="40" t="s">
        <v>126</v>
      </c>
      <c r="E59" s="34" t="s">
        <v>143</v>
      </c>
      <c r="F59" s="32" t="s">
        <v>239</v>
      </c>
      <c r="G59" s="39"/>
      <c r="H59" s="39"/>
      <c r="I59" s="37" t="s">
        <v>99</v>
      </c>
      <c r="J59" s="38" t="str">
        <f aca="false">IF(ISBLANK(G59),IF(ISBLANK(H59),"IG3","IG2"),"IG1")</f>
        <v>IG3</v>
      </c>
      <c r="K59" s="44" t="s">
        <v>240</v>
      </c>
      <c r="L59" s="26" t="n">
        <v>0</v>
      </c>
      <c r="M59" s="26" t="n">
        <v>0</v>
      </c>
      <c r="N59" s="26" t="s">
        <v>104</v>
      </c>
      <c r="O59" s="26" t="s">
        <v>104</v>
      </c>
    </row>
    <row r="60" customFormat="false" ht="39.5" hidden="false" customHeight="false" outlineLevel="0" collapsed="false">
      <c r="A60" s="28" t="s">
        <v>241</v>
      </c>
      <c r="B60" s="29" t="n">
        <v>7</v>
      </c>
      <c r="C60" s="29"/>
      <c r="D60" s="29"/>
      <c r="E60" s="41"/>
      <c r="F60" s="29" t="s">
        <v>242</v>
      </c>
      <c r="G60" s="29"/>
      <c r="H60" s="29"/>
      <c r="I60" s="29"/>
      <c r="J60" s="29"/>
      <c r="K60" s="42" t="s">
        <v>243</v>
      </c>
      <c r="L60" s="29"/>
      <c r="M60" s="29"/>
      <c r="N60" s="29"/>
      <c r="O60" s="29"/>
    </row>
    <row r="61" customFormat="false" ht="26.85" hidden="false" customHeight="false" outlineLevel="0" collapsed="false">
      <c r="A61" s="31" t="n">
        <v>7</v>
      </c>
      <c r="B61" s="32" t="n">
        <v>7.01</v>
      </c>
      <c r="C61" s="32" t="s">
        <v>116</v>
      </c>
      <c r="D61" s="40" t="s">
        <v>126</v>
      </c>
      <c r="E61" s="34" t="s">
        <v>244</v>
      </c>
      <c r="F61" s="32" t="s">
        <v>245</v>
      </c>
      <c r="G61" s="35" t="s">
        <v>99</v>
      </c>
      <c r="H61" s="36" t="s">
        <v>99</v>
      </c>
      <c r="I61" s="37" t="s">
        <v>99</v>
      </c>
      <c r="J61" s="38" t="str">
        <f aca="false">IF(ISBLANK(G61),IF(ISBLANK(H61),"IG3","IG2"),"IG1")</f>
        <v>IG1</v>
      </c>
      <c r="K61" s="39" t="s">
        <v>246</v>
      </c>
      <c r="L61" s="26" t="n">
        <v>0</v>
      </c>
      <c r="M61" s="26" t="n">
        <v>0</v>
      </c>
      <c r="N61" s="26" t="s">
        <v>104</v>
      </c>
      <c r="O61" s="26" t="s">
        <v>104</v>
      </c>
    </row>
    <row r="62" customFormat="false" ht="14" hidden="false" customHeight="false" outlineLevel="0" collapsed="false">
      <c r="A62" s="31" t="n">
        <v>7</v>
      </c>
      <c r="B62" s="32" t="n">
        <v>7.02</v>
      </c>
      <c r="C62" s="32" t="s">
        <v>116</v>
      </c>
      <c r="D62" s="40" t="s">
        <v>101</v>
      </c>
      <c r="E62" s="34" t="s">
        <v>244</v>
      </c>
      <c r="F62" s="32" t="s">
        <v>247</v>
      </c>
      <c r="G62" s="35" t="s">
        <v>99</v>
      </c>
      <c r="H62" s="36" t="s">
        <v>99</v>
      </c>
      <c r="I62" s="37" t="s">
        <v>99</v>
      </c>
      <c r="J62" s="38" t="str">
        <f aca="false">IF(ISBLANK(G62),IF(ISBLANK(H62),"IG3","IG2"),"IG1")</f>
        <v>IG1</v>
      </c>
      <c r="K62" s="39" t="s">
        <v>248</v>
      </c>
      <c r="L62" s="26" t="n">
        <v>0</v>
      </c>
      <c r="M62" s="26" t="n">
        <v>0</v>
      </c>
      <c r="N62" s="26" t="s">
        <v>104</v>
      </c>
      <c r="O62" s="26" t="s">
        <v>104</v>
      </c>
    </row>
    <row r="63" customFormat="false" ht="26.85" hidden="false" customHeight="false" outlineLevel="0" collapsed="false">
      <c r="A63" s="31" t="n">
        <v>7</v>
      </c>
      <c r="B63" s="32" t="n">
        <v>7.03</v>
      </c>
      <c r="C63" s="32" t="s">
        <v>116</v>
      </c>
      <c r="D63" s="40" t="s">
        <v>126</v>
      </c>
      <c r="E63" s="34" t="s">
        <v>249</v>
      </c>
      <c r="F63" s="32" t="s">
        <v>250</v>
      </c>
      <c r="G63" s="35" t="s">
        <v>99</v>
      </c>
      <c r="H63" s="36" t="s">
        <v>99</v>
      </c>
      <c r="I63" s="37" t="s">
        <v>99</v>
      </c>
      <c r="J63" s="38" t="str">
        <f aca="false">IF(ISBLANK(G63),IF(ISBLANK(H63),"IG3","IG2"),"IG1")</f>
        <v>IG1</v>
      </c>
      <c r="K63" s="39" t="s">
        <v>251</v>
      </c>
      <c r="L63" s="26" t="n">
        <v>0</v>
      </c>
      <c r="M63" s="26" t="n">
        <v>0</v>
      </c>
      <c r="N63" s="26" t="n">
        <v>0</v>
      </c>
      <c r="O63" s="26" t="n">
        <v>0</v>
      </c>
    </row>
    <row r="64" customFormat="false" ht="26.85" hidden="false" customHeight="false" outlineLevel="0" collapsed="false">
      <c r="A64" s="31" t="n">
        <v>7</v>
      </c>
      <c r="B64" s="32" t="n">
        <v>7.04</v>
      </c>
      <c r="C64" s="32" t="s">
        <v>116</v>
      </c>
      <c r="D64" s="40" t="s">
        <v>126</v>
      </c>
      <c r="E64" s="34" t="s">
        <v>249</v>
      </c>
      <c r="F64" s="32" t="s">
        <v>252</v>
      </c>
      <c r="G64" s="35" t="s">
        <v>99</v>
      </c>
      <c r="H64" s="36" t="s">
        <v>99</v>
      </c>
      <c r="I64" s="37" t="s">
        <v>99</v>
      </c>
      <c r="J64" s="38" t="str">
        <f aca="false">IF(ISBLANK(G64),IF(ISBLANK(H64),"IG3","IG2"),"IG1")</f>
        <v>IG1</v>
      </c>
      <c r="K64" s="39" t="s">
        <v>253</v>
      </c>
      <c r="L64" s="26" t="n">
        <v>0</v>
      </c>
      <c r="M64" s="26" t="n">
        <v>0</v>
      </c>
      <c r="N64" s="26" t="n">
        <v>0</v>
      </c>
      <c r="O64" s="26" t="n">
        <v>0</v>
      </c>
    </row>
    <row r="65" customFormat="false" ht="26.85" hidden="false" customHeight="false" outlineLevel="0" collapsed="false">
      <c r="A65" s="31" t="n">
        <v>7</v>
      </c>
      <c r="B65" s="32" t="n">
        <v>7.05</v>
      </c>
      <c r="C65" s="32" t="s">
        <v>116</v>
      </c>
      <c r="D65" s="33" t="s">
        <v>96</v>
      </c>
      <c r="E65" s="34" t="s">
        <v>244</v>
      </c>
      <c r="F65" s="32" t="s">
        <v>254</v>
      </c>
      <c r="G65" s="39"/>
      <c r="H65" s="36" t="s">
        <v>99</v>
      </c>
      <c r="I65" s="37" t="s">
        <v>99</v>
      </c>
      <c r="J65" s="38" t="str">
        <f aca="false">IF(ISBLANK(G65),IF(ISBLANK(H65),"IG3","IG2"),"IG1")</f>
        <v>IG2</v>
      </c>
      <c r="K65" s="39" t="s">
        <v>255</v>
      </c>
      <c r="L65" s="26" t="n">
        <v>0</v>
      </c>
      <c r="M65" s="26" t="n">
        <v>0</v>
      </c>
      <c r="N65" s="26" t="n">
        <v>0</v>
      </c>
      <c r="O65" s="26" t="n">
        <v>0</v>
      </c>
    </row>
    <row r="66" customFormat="false" ht="26.85" hidden="false" customHeight="false" outlineLevel="0" collapsed="false">
      <c r="A66" s="31" t="n">
        <v>7</v>
      </c>
      <c r="B66" s="32" t="n">
        <v>7.06</v>
      </c>
      <c r="C66" s="32" t="s">
        <v>116</v>
      </c>
      <c r="D66" s="33" t="s">
        <v>96</v>
      </c>
      <c r="E66" s="34" t="s">
        <v>244</v>
      </c>
      <c r="F66" s="32" t="s">
        <v>256</v>
      </c>
      <c r="G66" s="39"/>
      <c r="H66" s="36" t="s">
        <v>99</v>
      </c>
      <c r="I66" s="37" t="s">
        <v>99</v>
      </c>
      <c r="J66" s="38" t="str">
        <f aca="false">IF(ISBLANK(G66),IF(ISBLANK(H66),"IG3","IG2"),"IG1")</f>
        <v>IG2</v>
      </c>
      <c r="K66" s="39" t="s">
        <v>257</v>
      </c>
      <c r="L66" s="26" t="n">
        <v>0</v>
      </c>
      <c r="M66" s="26" t="n">
        <v>0</v>
      </c>
      <c r="N66" s="26" t="n">
        <v>0</v>
      </c>
      <c r="O66" s="26" t="n">
        <v>0</v>
      </c>
    </row>
    <row r="67" customFormat="false" ht="26.85" hidden="false" customHeight="false" outlineLevel="0" collapsed="false">
      <c r="A67" s="31" t="n">
        <v>7</v>
      </c>
      <c r="B67" s="32" t="n">
        <v>7.07</v>
      </c>
      <c r="C67" s="32" t="s">
        <v>116</v>
      </c>
      <c r="D67" s="40" t="s">
        <v>101</v>
      </c>
      <c r="E67" s="34" t="s">
        <v>244</v>
      </c>
      <c r="F67" s="32" t="s">
        <v>258</v>
      </c>
      <c r="G67" s="39"/>
      <c r="H67" s="36" t="s">
        <v>99</v>
      </c>
      <c r="I67" s="37" t="s">
        <v>99</v>
      </c>
      <c r="J67" s="38" t="str">
        <f aca="false">IF(ISBLANK(G67),IF(ISBLANK(H67),"IG3","IG2"),"IG1")</f>
        <v>IG2</v>
      </c>
      <c r="K67" s="39" t="s">
        <v>259</v>
      </c>
      <c r="L67" s="26" t="n">
        <v>0</v>
      </c>
      <c r="M67" s="26" t="n">
        <v>0</v>
      </c>
      <c r="N67" s="26" t="n">
        <v>0</v>
      </c>
      <c r="O67" s="26" t="n">
        <v>0</v>
      </c>
    </row>
    <row r="68" customFormat="false" ht="14" hidden="false" customHeight="false" outlineLevel="0" collapsed="false">
      <c r="A68" s="28" t="s">
        <v>260</v>
      </c>
      <c r="B68" s="29" t="n">
        <v>8</v>
      </c>
      <c r="C68" s="29"/>
      <c r="D68" s="29"/>
      <c r="E68" s="41"/>
      <c r="F68" s="29" t="s">
        <v>261</v>
      </c>
      <c r="G68" s="29"/>
      <c r="H68" s="29"/>
      <c r="I68" s="29"/>
      <c r="J68" s="29"/>
      <c r="K68" s="42" t="s">
        <v>262</v>
      </c>
      <c r="L68" s="29"/>
      <c r="M68" s="29"/>
      <c r="N68" s="29"/>
      <c r="O68" s="29"/>
    </row>
    <row r="69" customFormat="false" ht="39.5" hidden="false" customHeight="false" outlineLevel="0" collapsed="false">
      <c r="A69" s="31" t="n">
        <v>8</v>
      </c>
      <c r="B69" s="32" t="n">
        <v>8.01</v>
      </c>
      <c r="C69" s="32" t="s">
        <v>165</v>
      </c>
      <c r="D69" s="40" t="s">
        <v>126</v>
      </c>
      <c r="E69" s="34" t="s">
        <v>108</v>
      </c>
      <c r="F69" s="32" t="s">
        <v>263</v>
      </c>
      <c r="G69" s="35" t="s">
        <v>99</v>
      </c>
      <c r="H69" s="36" t="s">
        <v>99</v>
      </c>
      <c r="I69" s="37" t="s">
        <v>99</v>
      </c>
      <c r="J69" s="38" t="str">
        <f aca="false">IF(ISBLANK(G69),IF(ISBLANK(H69),"IG3","IG2"),"IG1")</f>
        <v>IG1</v>
      </c>
      <c r="K69" s="39" t="s">
        <v>264</v>
      </c>
      <c r="L69" s="26" t="n">
        <v>0</v>
      </c>
      <c r="M69" s="26" t="n">
        <v>0</v>
      </c>
      <c r="N69" s="26" t="n">
        <v>0</v>
      </c>
      <c r="O69" s="26" t="n">
        <v>0</v>
      </c>
    </row>
    <row r="70" customFormat="false" ht="14" hidden="false" customHeight="false" outlineLevel="0" collapsed="false">
      <c r="A70" s="31" t="n">
        <v>8</v>
      </c>
      <c r="B70" s="32" t="n">
        <v>8.02</v>
      </c>
      <c r="C70" s="32" t="s">
        <v>165</v>
      </c>
      <c r="D70" s="40" t="s">
        <v>105</v>
      </c>
      <c r="E70" s="34" t="s">
        <v>108</v>
      </c>
      <c r="F70" s="32" t="s">
        <v>265</v>
      </c>
      <c r="G70" s="35" t="s">
        <v>99</v>
      </c>
      <c r="H70" s="36" t="s">
        <v>99</v>
      </c>
      <c r="I70" s="37" t="s">
        <v>99</v>
      </c>
      <c r="J70" s="38" t="str">
        <f aca="false">IF(ISBLANK(G70),IF(ISBLANK(H70),"IG3","IG2"),"IG1")</f>
        <v>IG1</v>
      </c>
      <c r="K70" s="39" t="s">
        <v>266</v>
      </c>
      <c r="L70" s="26" t="n">
        <v>0</v>
      </c>
      <c r="M70" s="26" t="n">
        <v>0</v>
      </c>
      <c r="N70" s="26" t="n">
        <v>0</v>
      </c>
      <c r="O70" s="26" t="n">
        <v>0</v>
      </c>
    </row>
    <row r="71" customFormat="false" ht="14" hidden="false" customHeight="false" outlineLevel="0" collapsed="false">
      <c r="A71" s="31" t="n">
        <v>8</v>
      </c>
      <c r="B71" s="32" t="n">
        <v>8.03</v>
      </c>
      <c r="C71" s="32" t="s">
        <v>165</v>
      </c>
      <c r="D71" s="40" t="s">
        <v>126</v>
      </c>
      <c r="E71" s="34" t="s">
        <v>108</v>
      </c>
      <c r="F71" s="32" t="s">
        <v>267</v>
      </c>
      <c r="G71" s="35" t="s">
        <v>99</v>
      </c>
      <c r="H71" s="36" t="s">
        <v>99</v>
      </c>
      <c r="I71" s="37" t="s">
        <v>99</v>
      </c>
      <c r="J71" s="38" t="str">
        <f aca="false">IF(ISBLANK(G71),IF(ISBLANK(H71),"IG3","IG2"),"IG1")</f>
        <v>IG1</v>
      </c>
      <c r="K71" s="39" t="s">
        <v>268</v>
      </c>
      <c r="L71" s="26" t="n">
        <v>0</v>
      </c>
      <c r="M71" s="26" t="n">
        <v>0</v>
      </c>
      <c r="N71" s="26" t="n">
        <v>0</v>
      </c>
      <c r="O71" s="26" t="n">
        <v>0</v>
      </c>
    </row>
    <row r="72" customFormat="false" ht="14" hidden="false" customHeight="false" outlineLevel="0" collapsed="false">
      <c r="A72" s="31" t="n">
        <v>8</v>
      </c>
      <c r="B72" s="32" t="n">
        <v>8.04</v>
      </c>
      <c r="C72" s="32" t="s">
        <v>165</v>
      </c>
      <c r="D72" s="40" t="s">
        <v>126</v>
      </c>
      <c r="E72" s="34" t="s">
        <v>108</v>
      </c>
      <c r="F72" s="32" t="s">
        <v>269</v>
      </c>
      <c r="G72" s="32"/>
      <c r="H72" s="36" t="s">
        <v>99</v>
      </c>
      <c r="I72" s="37" t="s">
        <v>99</v>
      </c>
      <c r="J72" s="38" t="str">
        <f aca="false">IF(ISBLANK(G72),IF(ISBLANK(H72),"IG3","IG2"),"IG1")</f>
        <v>IG2</v>
      </c>
      <c r="K72" s="39" t="s">
        <v>270</v>
      </c>
      <c r="L72" s="26" t="n">
        <v>0</v>
      </c>
      <c r="M72" s="26" t="n">
        <v>0</v>
      </c>
      <c r="N72" s="26" t="n">
        <v>0</v>
      </c>
      <c r="O72" s="26" t="n">
        <v>0</v>
      </c>
    </row>
    <row r="73" customFormat="false" ht="26.85" hidden="false" customHeight="false" outlineLevel="0" collapsed="false">
      <c r="A73" s="31" t="n">
        <v>8</v>
      </c>
      <c r="B73" s="32" t="n">
        <v>8.05</v>
      </c>
      <c r="C73" s="32" t="s">
        <v>165</v>
      </c>
      <c r="D73" s="40" t="s">
        <v>105</v>
      </c>
      <c r="E73" s="34" t="s">
        <v>108</v>
      </c>
      <c r="F73" s="32" t="s">
        <v>271</v>
      </c>
      <c r="G73" s="39"/>
      <c r="H73" s="36" t="s">
        <v>99</v>
      </c>
      <c r="I73" s="37" t="s">
        <v>99</v>
      </c>
      <c r="J73" s="38" t="str">
        <f aca="false">IF(ISBLANK(G73),IF(ISBLANK(H73),"IG3","IG2"),"IG1")</f>
        <v>IG2</v>
      </c>
      <c r="K73" s="39" t="s">
        <v>272</v>
      </c>
      <c r="L73" s="26" t="n">
        <v>0</v>
      </c>
      <c r="M73" s="26" t="n">
        <v>0</v>
      </c>
      <c r="N73" s="26" t="n">
        <v>0</v>
      </c>
      <c r="O73" s="26" t="n">
        <v>0</v>
      </c>
    </row>
    <row r="74" customFormat="false" ht="14" hidden="false" customHeight="false" outlineLevel="0" collapsed="false">
      <c r="A74" s="31" t="n">
        <v>8</v>
      </c>
      <c r="B74" s="32" t="n">
        <v>8.06</v>
      </c>
      <c r="C74" s="32" t="s">
        <v>165</v>
      </c>
      <c r="D74" s="40" t="s">
        <v>105</v>
      </c>
      <c r="E74" s="34" t="s">
        <v>108</v>
      </c>
      <c r="F74" s="32" t="s">
        <v>273</v>
      </c>
      <c r="G74" s="32"/>
      <c r="H74" s="36" t="s">
        <v>99</v>
      </c>
      <c r="I74" s="37" t="s">
        <v>99</v>
      </c>
      <c r="J74" s="38" t="str">
        <f aca="false">IF(ISBLANK(G74),IF(ISBLANK(H74),"IG3","IG2"),"IG1")</f>
        <v>IG2</v>
      </c>
      <c r="K74" s="39" t="s">
        <v>274</v>
      </c>
      <c r="L74" s="26" t="n">
        <v>0</v>
      </c>
      <c r="M74" s="26" t="n">
        <v>0</v>
      </c>
      <c r="N74" s="26" t="n">
        <v>0</v>
      </c>
      <c r="O74" s="26" t="n">
        <v>0</v>
      </c>
    </row>
    <row r="75" customFormat="false" ht="14" hidden="false" customHeight="false" outlineLevel="0" collapsed="false">
      <c r="A75" s="31" t="n">
        <v>8</v>
      </c>
      <c r="B75" s="32" t="n">
        <v>8.07</v>
      </c>
      <c r="C75" s="32" t="s">
        <v>165</v>
      </c>
      <c r="D75" s="40" t="s">
        <v>105</v>
      </c>
      <c r="E75" s="34" t="s">
        <v>108</v>
      </c>
      <c r="F75" s="32" t="s">
        <v>275</v>
      </c>
      <c r="G75" s="32"/>
      <c r="H75" s="36" t="s">
        <v>99</v>
      </c>
      <c r="I75" s="37" t="s">
        <v>99</v>
      </c>
      <c r="J75" s="38" t="str">
        <f aca="false">IF(ISBLANK(G75),IF(ISBLANK(H75),"IG3","IG2"),"IG1")</f>
        <v>IG2</v>
      </c>
      <c r="K75" s="39" t="s">
        <v>276</v>
      </c>
      <c r="L75" s="26" t="n">
        <v>0</v>
      </c>
      <c r="M75" s="26" t="n">
        <v>0</v>
      </c>
      <c r="N75" s="26" t="n">
        <v>0</v>
      </c>
      <c r="O75" s="26" t="n">
        <v>0</v>
      </c>
    </row>
    <row r="76" customFormat="false" ht="26.85" hidden="false" customHeight="false" outlineLevel="0" collapsed="false">
      <c r="A76" s="31" t="n">
        <v>8</v>
      </c>
      <c r="B76" s="32" t="n">
        <v>8.08</v>
      </c>
      <c r="C76" s="32" t="s">
        <v>95</v>
      </c>
      <c r="D76" s="40" t="s">
        <v>105</v>
      </c>
      <c r="E76" s="34" t="s">
        <v>108</v>
      </c>
      <c r="F76" s="32" t="s">
        <v>277</v>
      </c>
      <c r="G76" s="32"/>
      <c r="H76" s="36" t="s">
        <v>99</v>
      </c>
      <c r="I76" s="37" t="s">
        <v>99</v>
      </c>
      <c r="J76" s="38" t="str">
        <f aca="false">IF(ISBLANK(G76),IF(ISBLANK(H76),"IG3","IG2"),"IG1")</f>
        <v>IG2</v>
      </c>
      <c r="K76" s="43" t="s">
        <v>278</v>
      </c>
      <c r="L76" s="26" t="n">
        <v>0</v>
      </c>
      <c r="M76" s="26" t="n">
        <v>0</v>
      </c>
      <c r="N76" s="26" t="n">
        <v>0</v>
      </c>
      <c r="O76" s="26" t="n">
        <v>0</v>
      </c>
    </row>
    <row r="77" customFormat="false" ht="14" hidden="false" customHeight="false" outlineLevel="0" collapsed="false">
      <c r="A77" s="31" t="n">
        <v>8</v>
      </c>
      <c r="B77" s="32" t="n">
        <v>8.09</v>
      </c>
      <c r="C77" s="32" t="s">
        <v>165</v>
      </c>
      <c r="D77" s="40" t="s">
        <v>105</v>
      </c>
      <c r="E77" s="34" t="s">
        <v>108</v>
      </c>
      <c r="F77" s="32" t="s">
        <v>279</v>
      </c>
      <c r="G77" s="32"/>
      <c r="H77" s="36" t="s">
        <v>99</v>
      </c>
      <c r="I77" s="37" t="s">
        <v>99</v>
      </c>
      <c r="J77" s="38" t="str">
        <f aca="false">IF(ISBLANK(G77),IF(ISBLANK(H77),"IG3","IG2"),"IG1")</f>
        <v>IG2</v>
      </c>
      <c r="K77" s="45" t="s">
        <v>280</v>
      </c>
      <c r="L77" s="26" t="n">
        <v>0</v>
      </c>
      <c r="M77" s="26" t="n">
        <v>0</v>
      </c>
      <c r="N77" s="26" t="n">
        <v>0</v>
      </c>
      <c r="O77" s="26" t="n">
        <v>0</v>
      </c>
    </row>
    <row r="78" customFormat="false" ht="14" hidden="false" customHeight="false" outlineLevel="0" collapsed="false">
      <c r="A78" s="31" t="n">
        <v>8</v>
      </c>
      <c r="B78" s="46" t="n">
        <v>8.1</v>
      </c>
      <c r="C78" s="32" t="s">
        <v>165</v>
      </c>
      <c r="D78" s="40" t="s">
        <v>126</v>
      </c>
      <c r="E78" s="34" t="s">
        <v>108</v>
      </c>
      <c r="F78" s="32" t="s">
        <v>281</v>
      </c>
      <c r="G78" s="32"/>
      <c r="H78" s="36" t="s">
        <v>99</v>
      </c>
      <c r="I78" s="37" t="s">
        <v>99</v>
      </c>
      <c r="J78" s="38" t="str">
        <f aca="false">IF(ISBLANK(G78),IF(ISBLANK(H78),"IG3","IG2"),"IG1")</f>
        <v>IG2</v>
      </c>
      <c r="K78" s="39" t="s">
        <v>282</v>
      </c>
      <c r="L78" s="26" t="n">
        <v>0</v>
      </c>
      <c r="M78" s="26" t="n">
        <v>0</v>
      </c>
      <c r="N78" s="26" t="n">
        <v>0</v>
      </c>
      <c r="O78" s="26" t="n">
        <v>0</v>
      </c>
    </row>
    <row r="79" customFormat="false" ht="26.85" hidden="false" customHeight="false" outlineLevel="0" collapsed="false">
      <c r="A79" s="31" t="n">
        <v>8</v>
      </c>
      <c r="B79" s="32" t="n">
        <v>8.11</v>
      </c>
      <c r="C79" s="32" t="s">
        <v>165</v>
      </c>
      <c r="D79" s="40" t="s">
        <v>105</v>
      </c>
      <c r="E79" s="34" t="s">
        <v>108</v>
      </c>
      <c r="F79" s="32" t="s">
        <v>283</v>
      </c>
      <c r="G79" s="32"/>
      <c r="H79" s="36" t="s">
        <v>99</v>
      </c>
      <c r="I79" s="37" t="s">
        <v>99</v>
      </c>
      <c r="J79" s="38" t="str">
        <f aca="false">IF(ISBLANK(G79),IF(ISBLANK(H79),"IG3","IG2"),"IG1")</f>
        <v>IG2</v>
      </c>
      <c r="K79" s="39" t="s">
        <v>284</v>
      </c>
      <c r="L79" s="26" t="n">
        <v>0</v>
      </c>
      <c r="M79" s="26" t="n">
        <v>0</v>
      </c>
      <c r="N79" s="26" t="n">
        <v>0</v>
      </c>
      <c r="O79" s="26" t="n">
        <v>0</v>
      </c>
    </row>
    <row r="80" customFormat="false" ht="26.85" hidden="false" customHeight="false" outlineLevel="0" collapsed="false">
      <c r="A80" s="31" t="n">
        <v>8</v>
      </c>
      <c r="B80" s="32" t="n">
        <v>8.12</v>
      </c>
      <c r="C80" s="32" t="s">
        <v>137</v>
      </c>
      <c r="D80" s="40" t="s">
        <v>105</v>
      </c>
      <c r="E80" s="34" t="s">
        <v>108</v>
      </c>
      <c r="F80" s="32" t="s">
        <v>285</v>
      </c>
      <c r="G80" s="39"/>
      <c r="H80" s="39"/>
      <c r="I80" s="37" t="s">
        <v>99</v>
      </c>
      <c r="J80" s="38" t="str">
        <f aca="false">IF(ISBLANK(G80),IF(ISBLANK(H80),"IG3","IG2"),"IG1")</f>
        <v>IG3</v>
      </c>
      <c r="K80" s="44" t="s">
        <v>286</v>
      </c>
      <c r="L80" s="26" t="n">
        <v>0</v>
      </c>
      <c r="M80" s="26" t="n">
        <v>0</v>
      </c>
      <c r="N80" s="26" t="n">
        <v>0</v>
      </c>
      <c r="O80" s="26" t="n">
        <v>0</v>
      </c>
    </row>
    <row r="81" customFormat="false" ht="26.85" hidden="false" customHeight="false" outlineLevel="0" collapsed="false">
      <c r="A81" s="28" t="s">
        <v>287</v>
      </c>
      <c r="B81" s="29" t="n">
        <v>9</v>
      </c>
      <c r="C81" s="29"/>
      <c r="D81" s="29"/>
      <c r="E81" s="41"/>
      <c r="F81" s="29" t="s">
        <v>288</v>
      </c>
      <c r="G81" s="29"/>
      <c r="H81" s="29"/>
      <c r="I81" s="29"/>
      <c r="J81" s="29"/>
      <c r="K81" s="42" t="s">
        <v>289</v>
      </c>
      <c r="L81" s="29"/>
      <c r="M81" s="29"/>
      <c r="N81" s="29"/>
      <c r="O81" s="29"/>
    </row>
    <row r="82" customFormat="false" ht="26.85" hidden="false" customHeight="false" outlineLevel="0" collapsed="false">
      <c r="A82" s="31" t="n">
        <v>9</v>
      </c>
      <c r="B82" s="32" t="n">
        <v>9.01</v>
      </c>
      <c r="C82" s="32" t="s">
        <v>116</v>
      </c>
      <c r="D82" s="40" t="s">
        <v>126</v>
      </c>
      <c r="E82" s="34" t="s">
        <v>127</v>
      </c>
      <c r="F82" s="32" t="s">
        <v>290</v>
      </c>
      <c r="G82" s="35" t="s">
        <v>99</v>
      </c>
      <c r="H82" s="36" t="s">
        <v>99</v>
      </c>
      <c r="I82" s="37" t="s">
        <v>99</v>
      </c>
      <c r="J82" s="38" t="str">
        <f aca="false">IF(ISBLANK(G82),IF(ISBLANK(H82),"IG3","IG2"),"IG1")</f>
        <v>IG1</v>
      </c>
      <c r="K82" s="39" t="s">
        <v>291</v>
      </c>
      <c r="L82" s="26" t="n">
        <v>0</v>
      </c>
      <c r="M82" s="26" t="n">
        <v>0</v>
      </c>
      <c r="N82" s="26" t="n">
        <v>0</v>
      </c>
      <c r="O82" s="26" t="n">
        <v>0</v>
      </c>
    </row>
    <row r="83" customFormat="false" ht="14" hidden="false" customHeight="false" outlineLevel="0" collapsed="false">
      <c r="A83" s="31" t="n">
        <v>9</v>
      </c>
      <c r="B83" s="32" t="n">
        <v>9.02</v>
      </c>
      <c r="C83" s="32" t="s">
        <v>165</v>
      </c>
      <c r="D83" s="40" t="s">
        <v>126</v>
      </c>
      <c r="E83" s="34" t="s">
        <v>197</v>
      </c>
      <c r="F83" s="32" t="s">
        <v>292</v>
      </c>
      <c r="G83" s="35" t="s">
        <v>99</v>
      </c>
      <c r="H83" s="36" t="s">
        <v>99</v>
      </c>
      <c r="I83" s="37" t="s">
        <v>99</v>
      </c>
      <c r="J83" s="38" t="str">
        <f aca="false">IF(ISBLANK(G83),IF(ISBLANK(H83),"IG3","IG2"),"IG1")</f>
        <v>IG1</v>
      </c>
      <c r="K83" s="39" t="s">
        <v>293</v>
      </c>
      <c r="L83" s="26" t="n">
        <v>0</v>
      </c>
      <c r="M83" s="26" t="n">
        <v>0</v>
      </c>
      <c r="N83" s="26" t="n">
        <v>0</v>
      </c>
      <c r="O83" s="26" t="n">
        <v>0</v>
      </c>
    </row>
    <row r="84" customFormat="false" ht="26.85" hidden="false" customHeight="false" outlineLevel="0" collapsed="false">
      <c r="A84" s="31" t="n">
        <v>9</v>
      </c>
      <c r="B84" s="32" t="n">
        <v>9.02</v>
      </c>
      <c r="C84" s="32" t="s">
        <v>165</v>
      </c>
      <c r="D84" s="40" t="s">
        <v>126</v>
      </c>
      <c r="E84" s="34" t="s">
        <v>197</v>
      </c>
      <c r="F84" s="32" t="s">
        <v>294</v>
      </c>
      <c r="G84" s="39"/>
      <c r="H84" s="36" t="s">
        <v>99</v>
      </c>
      <c r="I84" s="37" t="s">
        <v>99</v>
      </c>
      <c r="J84" s="38" t="str">
        <f aca="false">IF(ISBLANK(G84),IF(ISBLANK(H84),"IG3","IG2"),"IG1")</f>
        <v>IG2</v>
      </c>
      <c r="K84" s="39" t="s">
        <v>295</v>
      </c>
      <c r="L84" s="26" t="n">
        <v>0</v>
      </c>
      <c r="M84" s="26" t="n">
        <v>0</v>
      </c>
      <c r="N84" s="26" t="n">
        <v>0</v>
      </c>
      <c r="O84" s="26" t="n">
        <v>0</v>
      </c>
    </row>
    <row r="85" customFormat="false" ht="26.85" hidden="false" customHeight="false" outlineLevel="0" collapsed="false">
      <c r="A85" s="31" t="n">
        <v>9</v>
      </c>
      <c r="B85" s="32" t="n">
        <v>9.04</v>
      </c>
      <c r="C85" s="32" t="s">
        <v>116</v>
      </c>
      <c r="D85" s="40" t="s">
        <v>126</v>
      </c>
      <c r="E85" s="34" t="s">
        <v>127</v>
      </c>
      <c r="F85" s="32" t="s">
        <v>296</v>
      </c>
      <c r="G85" s="32"/>
      <c r="H85" s="36" t="s">
        <v>99</v>
      </c>
      <c r="I85" s="37" t="s">
        <v>99</v>
      </c>
      <c r="J85" s="38" t="str">
        <f aca="false">IF(ISBLANK(G85),IF(ISBLANK(H85),"IG3","IG2"),"IG1")</f>
        <v>IG2</v>
      </c>
      <c r="K85" s="39" t="s">
        <v>297</v>
      </c>
      <c r="L85" s="26" t="n">
        <v>0</v>
      </c>
      <c r="M85" s="26" t="n">
        <v>0</v>
      </c>
      <c r="N85" s="26" t="n">
        <v>0</v>
      </c>
      <c r="O85" s="26" t="n">
        <v>0</v>
      </c>
    </row>
    <row r="86" customFormat="false" ht="26.85" hidden="false" customHeight="false" outlineLevel="0" collapsed="false">
      <c r="A86" s="31" t="n">
        <v>9</v>
      </c>
      <c r="B86" s="32" t="n">
        <v>9.05</v>
      </c>
      <c r="C86" s="32" t="s">
        <v>165</v>
      </c>
      <c r="D86" s="40" t="s">
        <v>126</v>
      </c>
      <c r="E86" s="34" t="s">
        <v>298</v>
      </c>
      <c r="F86" s="32" t="s">
        <v>299</v>
      </c>
      <c r="G86" s="32"/>
      <c r="H86" s="36" t="s">
        <v>99</v>
      </c>
      <c r="I86" s="37" t="s">
        <v>99</v>
      </c>
      <c r="J86" s="38" t="str">
        <f aca="false">IF(ISBLANK(G86),IF(ISBLANK(H86),"IG3","IG2"),"IG1")</f>
        <v>IG2</v>
      </c>
      <c r="K86" s="39" t="s">
        <v>300</v>
      </c>
      <c r="L86" s="26" t="n">
        <v>0</v>
      </c>
      <c r="M86" s="26" t="n">
        <v>0</v>
      </c>
      <c r="N86" s="26" t="n">
        <v>0</v>
      </c>
      <c r="O86" s="26" t="n">
        <v>0</v>
      </c>
    </row>
    <row r="87" customFormat="false" ht="14" hidden="false" customHeight="false" outlineLevel="0" collapsed="false">
      <c r="A87" s="31" t="n">
        <v>9</v>
      </c>
      <c r="B87" s="32" t="n">
        <v>9.06</v>
      </c>
      <c r="C87" s="32" t="s">
        <v>165</v>
      </c>
      <c r="D87" s="40" t="s">
        <v>126</v>
      </c>
      <c r="E87" s="34" t="s">
        <v>298</v>
      </c>
      <c r="F87" s="32" t="s">
        <v>301</v>
      </c>
      <c r="G87" s="32"/>
      <c r="H87" s="36" t="s">
        <v>99</v>
      </c>
      <c r="I87" s="37" t="s">
        <v>99</v>
      </c>
      <c r="J87" s="38" t="str">
        <f aca="false">IF(ISBLANK(G87),IF(ISBLANK(H87),"IG3","IG2"),"IG1")</f>
        <v>IG2</v>
      </c>
      <c r="K87" s="39" t="s">
        <v>302</v>
      </c>
      <c r="L87" s="26" t="n">
        <v>0</v>
      </c>
      <c r="M87" s="26" t="n">
        <v>0</v>
      </c>
      <c r="N87" s="26" t="n">
        <v>0</v>
      </c>
      <c r="O87" s="26" t="n">
        <v>0</v>
      </c>
    </row>
    <row r="88" customFormat="false" ht="26.85" hidden="false" customHeight="false" outlineLevel="0" collapsed="false">
      <c r="A88" s="31" t="n">
        <v>9</v>
      </c>
      <c r="B88" s="32" t="n">
        <v>9.07</v>
      </c>
      <c r="C88" s="32" t="s">
        <v>165</v>
      </c>
      <c r="D88" s="40" t="s">
        <v>126</v>
      </c>
      <c r="E88" s="34" t="s">
        <v>298</v>
      </c>
      <c r="F88" s="32" t="s">
        <v>303</v>
      </c>
      <c r="G88" s="32"/>
      <c r="H88" s="32"/>
      <c r="I88" s="37" t="s">
        <v>99</v>
      </c>
      <c r="J88" s="38" t="str">
        <f aca="false">IF(ISBLANK(G88),IF(ISBLANK(H88),"IG3","IG2"),"IG1")</f>
        <v>IG3</v>
      </c>
      <c r="K88" s="39" t="s">
        <v>304</v>
      </c>
      <c r="L88" s="26" t="n">
        <v>0</v>
      </c>
      <c r="M88" s="26" t="n">
        <v>0</v>
      </c>
      <c r="N88" s="26" t="n">
        <v>0</v>
      </c>
      <c r="O88" s="26" t="n">
        <v>0</v>
      </c>
    </row>
    <row r="89" customFormat="false" ht="14" hidden="false" customHeight="false" outlineLevel="0" collapsed="false">
      <c r="A89" s="28" t="s">
        <v>305</v>
      </c>
      <c r="B89" s="29" t="n">
        <v>10</v>
      </c>
      <c r="C89" s="29"/>
      <c r="D89" s="29"/>
      <c r="E89" s="41"/>
      <c r="F89" s="29" t="s">
        <v>306</v>
      </c>
      <c r="G89" s="29"/>
      <c r="H89" s="29"/>
      <c r="I89" s="29"/>
      <c r="J89" s="29"/>
      <c r="K89" s="42" t="s">
        <v>307</v>
      </c>
      <c r="L89" s="29"/>
      <c r="M89" s="29"/>
      <c r="N89" s="29"/>
      <c r="O89" s="29"/>
    </row>
    <row r="90" customFormat="false" ht="14" hidden="false" customHeight="false" outlineLevel="0" collapsed="false">
      <c r="A90" s="31" t="n">
        <v>10</v>
      </c>
      <c r="B90" s="32" t="n">
        <v>10.01</v>
      </c>
      <c r="C90" s="32" t="s">
        <v>95</v>
      </c>
      <c r="D90" s="40" t="s">
        <v>126</v>
      </c>
      <c r="E90" s="34" t="s">
        <v>185</v>
      </c>
      <c r="F90" s="32" t="s">
        <v>308</v>
      </c>
      <c r="G90" s="35" t="s">
        <v>99</v>
      </c>
      <c r="H90" s="36" t="s">
        <v>99</v>
      </c>
      <c r="I90" s="37" t="s">
        <v>99</v>
      </c>
      <c r="J90" s="38" t="str">
        <f aca="false">IF(ISBLANK(G90),IF(ISBLANK(H90),"IG3","IG2"),"IG1")</f>
        <v>IG1</v>
      </c>
      <c r="K90" s="39" t="s">
        <v>309</v>
      </c>
      <c r="L90" s="26" t="n">
        <v>0</v>
      </c>
      <c r="M90" s="26" t="n">
        <v>0</v>
      </c>
      <c r="N90" s="26" t="n">
        <v>0</v>
      </c>
      <c r="O90" s="26" t="n">
        <v>0</v>
      </c>
    </row>
    <row r="91" customFormat="false" ht="26.85" hidden="false" customHeight="false" outlineLevel="0" collapsed="false">
      <c r="A91" s="31" t="n">
        <v>10</v>
      </c>
      <c r="B91" s="32" t="n">
        <v>10.02</v>
      </c>
      <c r="C91" s="32" t="s">
        <v>95</v>
      </c>
      <c r="D91" s="40" t="s">
        <v>126</v>
      </c>
      <c r="E91" s="34" t="s">
        <v>185</v>
      </c>
      <c r="F91" s="32" t="s">
        <v>310</v>
      </c>
      <c r="G91" s="35" t="s">
        <v>99</v>
      </c>
      <c r="H91" s="36" t="s">
        <v>99</v>
      </c>
      <c r="I91" s="37" t="s">
        <v>99</v>
      </c>
      <c r="J91" s="38" t="str">
        <f aca="false">IF(ISBLANK(G91),IF(ISBLANK(H91),"IG3","IG2"),"IG1")</f>
        <v>IG1</v>
      </c>
      <c r="K91" s="39" t="s">
        <v>311</v>
      </c>
      <c r="L91" s="26" t="n">
        <v>0</v>
      </c>
      <c r="M91" s="26" t="n">
        <v>0</v>
      </c>
      <c r="N91" s="26" t="n">
        <v>0</v>
      </c>
      <c r="O91" s="26" t="n">
        <v>0</v>
      </c>
    </row>
    <row r="92" customFormat="false" ht="26.85" hidden="false" customHeight="false" outlineLevel="0" collapsed="false">
      <c r="A92" s="31" t="n">
        <v>10</v>
      </c>
      <c r="B92" s="32" t="n">
        <v>10.03</v>
      </c>
      <c r="C92" s="32" t="s">
        <v>95</v>
      </c>
      <c r="D92" s="40" t="s">
        <v>126</v>
      </c>
      <c r="E92" s="34" t="s">
        <v>185</v>
      </c>
      <c r="F92" s="32" t="s">
        <v>312</v>
      </c>
      <c r="G92" s="35" t="s">
        <v>99</v>
      </c>
      <c r="H92" s="36" t="s">
        <v>99</v>
      </c>
      <c r="I92" s="37" t="s">
        <v>99</v>
      </c>
      <c r="J92" s="38" t="str">
        <f aca="false">IF(ISBLANK(G92),IF(ISBLANK(H92),"IG3","IG2"),"IG1")</f>
        <v>IG1</v>
      </c>
      <c r="K92" s="39" t="s">
        <v>313</v>
      </c>
      <c r="L92" s="26" t="n">
        <v>0</v>
      </c>
      <c r="M92" s="26" t="n">
        <v>0</v>
      </c>
      <c r="N92" s="26" t="n">
        <v>0</v>
      </c>
      <c r="O92" s="26" t="n">
        <v>0</v>
      </c>
    </row>
    <row r="93" customFormat="false" ht="26.85" hidden="false" customHeight="false" outlineLevel="0" collapsed="false">
      <c r="A93" s="31" t="n">
        <v>10</v>
      </c>
      <c r="B93" s="32" t="n">
        <v>10.04</v>
      </c>
      <c r="C93" s="32" t="s">
        <v>95</v>
      </c>
      <c r="D93" s="40" t="s">
        <v>105</v>
      </c>
      <c r="E93" s="34" t="s">
        <v>185</v>
      </c>
      <c r="F93" s="32" t="s">
        <v>314</v>
      </c>
      <c r="G93" s="39"/>
      <c r="H93" s="36" t="s">
        <v>99</v>
      </c>
      <c r="I93" s="37" t="s">
        <v>99</v>
      </c>
      <c r="J93" s="38" t="str">
        <f aca="false">IF(ISBLANK(G93),IF(ISBLANK(H93),"IG3","IG2"),"IG1")</f>
        <v>IG2</v>
      </c>
      <c r="K93" s="39" t="s">
        <v>315</v>
      </c>
      <c r="L93" s="26" t="n">
        <v>0</v>
      </c>
      <c r="M93" s="26" t="n">
        <v>0</v>
      </c>
      <c r="N93" s="26" t="n">
        <v>0</v>
      </c>
      <c r="O93" s="26" t="n">
        <v>0</v>
      </c>
    </row>
    <row r="94" customFormat="false" ht="26.85" hidden="false" customHeight="false" outlineLevel="0" collapsed="false">
      <c r="A94" s="31" t="n">
        <v>10</v>
      </c>
      <c r="B94" s="32" t="n">
        <v>10.05</v>
      </c>
      <c r="C94" s="32" t="s">
        <v>95</v>
      </c>
      <c r="D94" s="40" t="s">
        <v>126</v>
      </c>
      <c r="E94" s="34" t="s">
        <v>160</v>
      </c>
      <c r="F94" s="32" t="s">
        <v>316</v>
      </c>
      <c r="G94" s="39"/>
      <c r="H94" s="36" t="s">
        <v>99</v>
      </c>
      <c r="I94" s="37" t="s">
        <v>99</v>
      </c>
      <c r="J94" s="38" t="str">
        <f aca="false">IF(ISBLANK(G94),IF(ISBLANK(H94),"IG3","IG2"),"IG1")</f>
        <v>IG2</v>
      </c>
      <c r="K94" s="44" t="s">
        <v>317</v>
      </c>
      <c r="L94" s="26" t="n">
        <v>0</v>
      </c>
      <c r="M94" s="26" t="n">
        <v>0</v>
      </c>
      <c r="N94" s="26" t="n">
        <v>0</v>
      </c>
      <c r="O94" s="26" t="n">
        <v>0</v>
      </c>
    </row>
    <row r="95" customFormat="false" ht="14" hidden="false" customHeight="false" outlineLevel="0" collapsed="false">
      <c r="A95" s="31" t="n">
        <v>10</v>
      </c>
      <c r="B95" s="32" t="n">
        <v>10.06</v>
      </c>
      <c r="C95" s="32" t="s">
        <v>95</v>
      </c>
      <c r="D95" s="40" t="s">
        <v>126</v>
      </c>
      <c r="E95" s="34" t="s">
        <v>185</v>
      </c>
      <c r="F95" s="32" t="s">
        <v>318</v>
      </c>
      <c r="G95" s="32"/>
      <c r="H95" s="36" t="s">
        <v>99</v>
      </c>
      <c r="I95" s="37" t="s">
        <v>99</v>
      </c>
      <c r="J95" s="38" t="str">
        <f aca="false">IF(ISBLANK(G95),IF(ISBLANK(H95),"IG3","IG2"),"IG1")</f>
        <v>IG2</v>
      </c>
      <c r="K95" s="39" t="s">
        <v>319</v>
      </c>
      <c r="L95" s="26" t="n">
        <v>0</v>
      </c>
      <c r="M95" s="26" t="n">
        <v>0</v>
      </c>
      <c r="N95" s="26" t="n">
        <v>0</v>
      </c>
      <c r="O95" s="26" t="n">
        <v>0</v>
      </c>
    </row>
    <row r="96" customFormat="false" ht="14" hidden="false" customHeight="false" outlineLevel="0" collapsed="false">
      <c r="A96" s="31" t="n">
        <v>10</v>
      </c>
      <c r="B96" s="32" t="n">
        <v>10.07</v>
      </c>
      <c r="C96" s="32" t="s">
        <v>95</v>
      </c>
      <c r="D96" s="40" t="s">
        <v>105</v>
      </c>
      <c r="E96" s="34" t="s">
        <v>185</v>
      </c>
      <c r="F96" s="32" t="s">
        <v>320</v>
      </c>
      <c r="G96" s="32"/>
      <c r="H96" s="36" t="s">
        <v>99</v>
      </c>
      <c r="I96" s="37" t="s">
        <v>99</v>
      </c>
      <c r="J96" s="38" t="str">
        <f aca="false">IF(ISBLANK(G96),IF(ISBLANK(H96),"IG3","IG2"),"IG1")</f>
        <v>IG2</v>
      </c>
      <c r="K96" s="39" t="s">
        <v>321</v>
      </c>
      <c r="L96" s="26" t="n">
        <v>0</v>
      </c>
      <c r="M96" s="26" t="n">
        <v>0</v>
      </c>
      <c r="N96" s="26" t="n">
        <v>0</v>
      </c>
      <c r="O96" s="26" t="n">
        <v>0</v>
      </c>
    </row>
    <row r="97" customFormat="false" ht="14" hidden="false" customHeight="false" outlineLevel="0" collapsed="false">
      <c r="A97" s="28" t="s">
        <v>322</v>
      </c>
      <c r="B97" s="29" t="n">
        <v>11</v>
      </c>
      <c r="C97" s="29"/>
      <c r="D97" s="29"/>
      <c r="E97" s="41"/>
      <c r="F97" s="29" t="s">
        <v>323</v>
      </c>
      <c r="G97" s="29"/>
      <c r="H97" s="29"/>
      <c r="I97" s="29"/>
      <c r="J97" s="29"/>
      <c r="K97" s="42" t="s">
        <v>324</v>
      </c>
      <c r="L97" s="29"/>
      <c r="M97" s="29"/>
      <c r="N97" s="29"/>
      <c r="O97" s="29"/>
    </row>
    <row r="98" customFormat="false" ht="26.85" hidden="false" customHeight="false" outlineLevel="0" collapsed="false">
      <c r="A98" s="31" t="n">
        <v>11</v>
      </c>
      <c r="B98" s="32" t="n">
        <v>11.01</v>
      </c>
      <c r="C98" s="32" t="s">
        <v>137</v>
      </c>
      <c r="D98" s="33" t="s">
        <v>325</v>
      </c>
      <c r="E98" s="34" t="s">
        <v>326</v>
      </c>
      <c r="F98" s="32" t="s">
        <v>327</v>
      </c>
      <c r="G98" s="35" t="s">
        <v>99</v>
      </c>
      <c r="H98" s="36" t="s">
        <v>99</v>
      </c>
      <c r="I98" s="37" t="s">
        <v>99</v>
      </c>
      <c r="J98" s="38" t="str">
        <f aca="false">IF(ISBLANK(G98),IF(ISBLANK(H98),"IG3","IG2"),"IG1")</f>
        <v>IG1</v>
      </c>
      <c r="K98" s="39" t="s">
        <v>328</v>
      </c>
      <c r="L98" s="26" t="n">
        <v>0</v>
      </c>
      <c r="M98" s="26" t="n">
        <v>0</v>
      </c>
      <c r="N98" s="26" t="s">
        <v>104</v>
      </c>
      <c r="O98" s="26" t="s">
        <v>104</v>
      </c>
    </row>
    <row r="99" customFormat="false" ht="14" hidden="false" customHeight="false" outlineLevel="0" collapsed="false">
      <c r="A99" s="31" t="n">
        <v>11</v>
      </c>
      <c r="B99" s="32" t="n">
        <v>11.02</v>
      </c>
      <c r="C99" s="32" t="s">
        <v>137</v>
      </c>
      <c r="D99" s="33" t="s">
        <v>325</v>
      </c>
      <c r="E99" s="34" t="s">
        <v>326</v>
      </c>
      <c r="F99" s="32" t="s">
        <v>329</v>
      </c>
      <c r="G99" s="35" t="s">
        <v>99</v>
      </c>
      <c r="H99" s="36" t="s">
        <v>99</v>
      </c>
      <c r="I99" s="37" t="s">
        <v>99</v>
      </c>
      <c r="J99" s="38" t="str">
        <f aca="false">IF(ISBLANK(G99),IF(ISBLANK(H99),"IG3","IG2"),"IG1")</f>
        <v>IG1</v>
      </c>
      <c r="K99" s="39" t="s">
        <v>330</v>
      </c>
      <c r="L99" s="26" t="n">
        <v>0</v>
      </c>
      <c r="M99" s="26" t="n">
        <v>0</v>
      </c>
      <c r="N99" s="26" t="n">
        <v>0</v>
      </c>
      <c r="O99" s="26" t="n">
        <v>0</v>
      </c>
    </row>
    <row r="100" customFormat="false" ht="14" hidden="false" customHeight="false" outlineLevel="0" collapsed="false">
      <c r="A100" s="31" t="n">
        <v>11</v>
      </c>
      <c r="B100" s="32" t="n">
        <v>11.03</v>
      </c>
      <c r="C100" s="32" t="s">
        <v>137</v>
      </c>
      <c r="D100" s="40" t="s">
        <v>126</v>
      </c>
      <c r="E100" s="34" t="s">
        <v>326</v>
      </c>
      <c r="F100" s="32" t="s">
        <v>331</v>
      </c>
      <c r="G100" s="35" t="s">
        <v>99</v>
      </c>
      <c r="H100" s="36" t="s">
        <v>99</v>
      </c>
      <c r="I100" s="37" t="s">
        <v>99</v>
      </c>
      <c r="J100" s="38" t="str">
        <f aca="false">IF(ISBLANK(G100),IF(ISBLANK(H100),"IG3","IG2"),"IG1")</f>
        <v>IG1</v>
      </c>
      <c r="K100" s="39" t="s">
        <v>332</v>
      </c>
      <c r="L100" s="26" t="n">
        <v>0</v>
      </c>
      <c r="M100" s="26" t="n">
        <v>0</v>
      </c>
      <c r="N100" s="26" t="n">
        <v>0</v>
      </c>
      <c r="O100" s="26" t="n">
        <v>0</v>
      </c>
    </row>
    <row r="101" customFormat="false" ht="26.85" hidden="false" customHeight="false" outlineLevel="0" collapsed="false">
      <c r="A101" s="31" t="n">
        <v>11</v>
      </c>
      <c r="B101" s="32" t="n">
        <v>11.04</v>
      </c>
      <c r="C101" s="32" t="s">
        <v>137</v>
      </c>
      <c r="D101" s="33" t="s">
        <v>325</v>
      </c>
      <c r="E101" s="34" t="s">
        <v>326</v>
      </c>
      <c r="F101" s="32" t="s">
        <v>333</v>
      </c>
      <c r="G101" s="35" t="s">
        <v>99</v>
      </c>
      <c r="H101" s="36" t="s">
        <v>99</v>
      </c>
      <c r="I101" s="37" t="s">
        <v>99</v>
      </c>
      <c r="J101" s="38" t="str">
        <f aca="false">IF(ISBLANK(G101),IF(ISBLANK(H101),"IG3","IG2"),"IG1")</f>
        <v>IG1</v>
      </c>
      <c r="K101" s="44" t="s">
        <v>334</v>
      </c>
      <c r="L101" s="26" t="n">
        <v>0</v>
      </c>
      <c r="M101" s="26" t="n">
        <v>0</v>
      </c>
      <c r="N101" s="26" t="n">
        <v>0</v>
      </c>
      <c r="O101" s="26" t="n">
        <v>0</v>
      </c>
    </row>
    <row r="102" customFormat="false" ht="14" hidden="false" customHeight="false" outlineLevel="0" collapsed="false">
      <c r="A102" s="31" t="n">
        <v>11</v>
      </c>
      <c r="B102" s="32" t="n">
        <v>11.05</v>
      </c>
      <c r="C102" s="32" t="s">
        <v>137</v>
      </c>
      <c r="D102" s="33" t="s">
        <v>325</v>
      </c>
      <c r="E102" s="34" t="s">
        <v>326</v>
      </c>
      <c r="F102" s="32" t="s">
        <v>335</v>
      </c>
      <c r="G102" s="39"/>
      <c r="H102" s="36" t="s">
        <v>99</v>
      </c>
      <c r="I102" s="37" t="s">
        <v>99</v>
      </c>
      <c r="J102" s="38" t="str">
        <f aca="false">IF(ISBLANK(G102),IF(ISBLANK(H102),"IG3","IG2"),"IG1")</f>
        <v>IG2</v>
      </c>
      <c r="K102" s="39" t="s">
        <v>336</v>
      </c>
      <c r="L102" s="26" t="n">
        <v>0</v>
      </c>
      <c r="M102" s="26" t="n">
        <v>0</v>
      </c>
      <c r="N102" s="26" t="n">
        <v>0</v>
      </c>
      <c r="O102" s="26" t="n">
        <v>0</v>
      </c>
    </row>
    <row r="103" customFormat="false" ht="26.85" hidden="false" customHeight="false" outlineLevel="0" collapsed="false">
      <c r="A103" s="28" t="n">
        <v>12</v>
      </c>
      <c r="B103" s="29" t="n">
        <v>12</v>
      </c>
      <c r="C103" s="29"/>
      <c r="D103" s="29"/>
      <c r="E103" s="41"/>
      <c r="F103" s="29" t="s">
        <v>337</v>
      </c>
      <c r="G103" s="42"/>
      <c r="H103" s="42"/>
      <c r="I103" s="42"/>
      <c r="J103" s="29"/>
      <c r="K103" s="42" t="s">
        <v>338</v>
      </c>
      <c r="L103" s="29"/>
      <c r="M103" s="29"/>
      <c r="N103" s="29"/>
      <c r="O103" s="29"/>
    </row>
    <row r="104" customFormat="false" ht="26.85" hidden="false" customHeight="false" outlineLevel="0" collapsed="false">
      <c r="A104" s="31" t="n">
        <v>12</v>
      </c>
      <c r="B104" s="32" t="n">
        <v>12.01</v>
      </c>
      <c r="C104" s="32" t="s">
        <v>165</v>
      </c>
      <c r="D104" s="40" t="s">
        <v>126</v>
      </c>
      <c r="E104" s="34" t="s">
        <v>179</v>
      </c>
      <c r="F104" s="32" t="s">
        <v>339</v>
      </c>
      <c r="G104" s="35" t="s">
        <v>99</v>
      </c>
      <c r="H104" s="36" t="s">
        <v>99</v>
      </c>
      <c r="I104" s="37" t="s">
        <v>99</v>
      </c>
      <c r="J104" s="38" t="str">
        <f aca="false">IF(ISBLANK(G104),IF(ISBLANK(H104),"IG3","IG2"),"IG1")</f>
        <v>IG1</v>
      </c>
      <c r="K104" s="39" t="s">
        <v>340</v>
      </c>
      <c r="L104" s="26" t="n">
        <v>0</v>
      </c>
      <c r="M104" s="26" t="n">
        <v>0</v>
      </c>
      <c r="N104" s="26" t="n">
        <v>0</v>
      </c>
      <c r="O104" s="26" t="n">
        <v>0</v>
      </c>
    </row>
    <row r="105" customFormat="false" ht="26.85" hidden="false" customHeight="false" outlineLevel="0" collapsed="false">
      <c r="A105" s="31" t="n">
        <v>12</v>
      </c>
      <c r="B105" s="32" t="n">
        <v>12.02</v>
      </c>
      <c r="C105" s="32" t="s">
        <v>165</v>
      </c>
      <c r="D105" s="40" t="s">
        <v>126</v>
      </c>
      <c r="E105" s="34" t="s">
        <v>166</v>
      </c>
      <c r="F105" s="32" t="s">
        <v>341</v>
      </c>
      <c r="G105" s="39"/>
      <c r="H105" s="36" t="s">
        <v>99</v>
      </c>
      <c r="I105" s="37" t="s">
        <v>99</v>
      </c>
      <c r="J105" s="38" t="str">
        <f aca="false">IF(ISBLANK(G105),IF(ISBLANK(H105),"IG3","IG2"),"IG1")</f>
        <v>IG2</v>
      </c>
      <c r="K105" s="39" t="s">
        <v>342</v>
      </c>
      <c r="L105" s="26" t="n">
        <v>0</v>
      </c>
      <c r="M105" s="26" t="n">
        <v>0</v>
      </c>
      <c r="N105" s="26" t="s">
        <v>104</v>
      </c>
      <c r="O105" s="26" t="s">
        <v>104</v>
      </c>
    </row>
    <row r="106" customFormat="false" ht="26.85" hidden="false" customHeight="false" outlineLevel="0" collapsed="false">
      <c r="A106" s="31" t="n">
        <v>12</v>
      </c>
      <c r="B106" s="32" t="n">
        <v>12.03</v>
      </c>
      <c r="C106" s="32" t="s">
        <v>165</v>
      </c>
      <c r="D106" s="40" t="s">
        <v>126</v>
      </c>
      <c r="E106" s="34" t="s">
        <v>179</v>
      </c>
      <c r="F106" s="32" t="s">
        <v>343</v>
      </c>
      <c r="G106" s="39"/>
      <c r="H106" s="36" t="s">
        <v>99</v>
      </c>
      <c r="I106" s="37" t="s">
        <v>99</v>
      </c>
      <c r="J106" s="38" t="str">
        <f aca="false">IF(ISBLANK(G106),IF(ISBLANK(H106),"IG3","IG2"),"IG1")</f>
        <v>IG2</v>
      </c>
      <c r="K106" s="39" t="s">
        <v>344</v>
      </c>
      <c r="L106" s="26" t="n">
        <v>0</v>
      </c>
      <c r="M106" s="26" t="n">
        <v>0</v>
      </c>
      <c r="N106" s="26" t="n">
        <v>0</v>
      </c>
      <c r="O106" s="26" t="n">
        <v>0</v>
      </c>
    </row>
    <row r="107" customFormat="false" ht="26.85" hidden="false" customHeight="false" outlineLevel="0" collapsed="false">
      <c r="A107" s="31" t="n">
        <v>12</v>
      </c>
      <c r="B107" s="32" t="n">
        <v>12.04</v>
      </c>
      <c r="C107" s="32" t="s">
        <v>165</v>
      </c>
      <c r="D107" s="33" t="s">
        <v>96</v>
      </c>
      <c r="E107" s="34" t="s">
        <v>166</v>
      </c>
      <c r="F107" s="32" t="s">
        <v>345</v>
      </c>
      <c r="G107" s="39"/>
      <c r="H107" s="36" t="s">
        <v>99</v>
      </c>
      <c r="I107" s="37" t="s">
        <v>99</v>
      </c>
      <c r="J107" s="38" t="str">
        <f aca="false">IF(ISBLANK(G107),IF(ISBLANK(H107),"IG3","IG2"),"IG1")</f>
        <v>IG2</v>
      </c>
      <c r="K107" s="39" t="s">
        <v>346</v>
      </c>
      <c r="L107" s="26" t="n">
        <v>0</v>
      </c>
      <c r="M107" s="26" t="n">
        <v>0</v>
      </c>
      <c r="N107" s="26" t="s">
        <v>104</v>
      </c>
      <c r="O107" s="26" t="s">
        <v>104</v>
      </c>
    </row>
    <row r="108" customFormat="false" ht="26.85" hidden="false" customHeight="false" outlineLevel="0" collapsed="false">
      <c r="A108" s="31" t="n">
        <v>12</v>
      </c>
      <c r="B108" s="32" t="n">
        <v>12.05</v>
      </c>
      <c r="C108" s="32" t="s">
        <v>165</v>
      </c>
      <c r="D108" s="40" t="s">
        <v>126</v>
      </c>
      <c r="E108" s="34" t="s">
        <v>166</v>
      </c>
      <c r="F108" s="32" t="s">
        <v>347</v>
      </c>
      <c r="G108" s="39"/>
      <c r="H108" s="36" t="s">
        <v>99</v>
      </c>
      <c r="I108" s="37" t="s">
        <v>99</v>
      </c>
      <c r="J108" s="38" t="str">
        <f aca="false">IF(ISBLANK(G108),IF(ISBLANK(H108),"IG3","IG2"),"IG1")</f>
        <v>IG2</v>
      </c>
      <c r="K108" s="39" t="s">
        <v>348</v>
      </c>
      <c r="L108" s="26" t="n">
        <v>0</v>
      </c>
      <c r="M108" s="26" t="n">
        <v>0</v>
      </c>
      <c r="N108" s="26" t="n">
        <v>0</v>
      </c>
      <c r="O108" s="26" t="n">
        <v>0</v>
      </c>
    </row>
    <row r="109" customFormat="false" ht="26.85" hidden="false" customHeight="false" outlineLevel="0" collapsed="false">
      <c r="A109" s="31" t="n">
        <v>12</v>
      </c>
      <c r="B109" s="32" t="n">
        <v>12.06</v>
      </c>
      <c r="C109" s="32" t="s">
        <v>165</v>
      </c>
      <c r="D109" s="40" t="s">
        <v>126</v>
      </c>
      <c r="E109" s="34" t="s">
        <v>166</v>
      </c>
      <c r="F109" s="32" t="s">
        <v>349</v>
      </c>
      <c r="G109" s="39"/>
      <c r="H109" s="36" t="s">
        <v>99</v>
      </c>
      <c r="I109" s="37" t="s">
        <v>99</v>
      </c>
      <c r="J109" s="38" t="str">
        <f aca="false">IF(ISBLANK(G109),IF(ISBLANK(H109),"IG3","IG2"),"IG1")</f>
        <v>IG2</v>
      </c>
      <c r="K109" s="44" t="s">
        <v>350</v>
      </c>
      <c r="L109" s="26" t="n">
        <v>0</v>
      </c>
      <c r="M109" s="26" t="n">
        <v>0</v>
      </c>
      <c r="N109" s="26" t="n">
        <v>0</v>
      </c>
      <c r="O109" s="26" t="n">
        <v>0</v>
      </c>
    </row>
    <row r="110" customFormat="false" ht="39.5" hidden="false" customHeight="false" outlineLevel="0" collapsed="false">
      <c r="A110" s="31" t="n">
        <v>12</v>
      </c>
      <c r="B110" s="32" t="n">
        <v>12.07</v>
      </c>
      <c r="C110" s="32" t="s">
        <v>95</v>
      </c>
      <c r="D110" s="40" t="s">
        <v>126</v>
      </c>
      <c r="E110" s="34" t="s">
        <v>351</v>
      </c>
      <c r="F110" s="47" t="s">
        <v>352</v>
      </c>
      <c r="G110" s="39"/>
      <c r="H110" s="36" t="s">
        <v>99</v>
      </c>
      <c r="I110" s="37" t="s">
        <v>99</v>
      </c>
      <c r="J110" s="38" t="str">
        <f aca="false">IF(ISBLANK(G110),IF(ISBLANK(H110),"IG3","IG2"),"IG1")</f>
        <v>IG2</v>
      </c>
      <c r="K110" s="44" t="s">
        <v>353</v>
      </c>
      <c r="L110" s="26" t="n">
        <v>0</v>
      </c>
      <c r="M110" s="26" t="n">
        <v>0</v>
      </c>
      <c r="N110" s="26" t="n">
        <v>0</v>
      </c>
      <c r="O110" s="26" t="n">
        <v>0</v>
      </c>
    </row>
    <row r="111" customFormat="false" ht="26.85" hidden="false" customHeight="false" outlineLevel="0" collapsed="false">
      <c r="A111" s="31" t="n">
        <v>12</v>
      </c>
      <c r="B111" s="32" t="n">
        <v>12.08</v>
      </c>
      <c r="C111" s="32" t="s">
        <v>95</v>
      </c>
      <c r="D111" s="40" t="s">
        <v>126</v>
      </c>
      <c r="E111" s="34" t="s">
        <v>192</v>
      </c>
      <c r="F111" s="47" t="s">
        <v>354</v>
      </c>
      <c r="G111" s="32"/>
      <c r="H111" s="32"/>
      <c r="I111" s="37" t="s">
        <v>99</v>
      </c>
      <c r="J111" s="38" t="str">
        <f aca="false">IF(ISBLANK(G111),IF(ISBLANK(H111),"IG3","IG2"),"IG1")</f>
        <v>IG3</v>
      </c>
      <c r="K111" s="39" t="s">
        <v>355</v>
      </c>
      <c r="L111" s="26" t="n">
        <v>0</v>
      </c>
      <c r="M111" s="26" t="n">
        <v>0</v>
      </c>
      <c r="N111" s="26" t="n">
        <v>0</v>
      </c>
      <c r="O111" s="26" t="n">
        <v>0</v>
      </c>
    </row>
    <row r="112" customFormat="false" ht="26.85" hidden="false" customHeight="false" outlineLevel="0" collapsed="false">
      <c r="A112" s="28" t="s">
        <v>356</v>
      </c>
      <c r="B112" s="29" t="n">
        <v>13</v>
      </c>
      <c r="C112" s="29"/>
      <c r="D112" s="29"/>
      <c r="E112" s="41"/>
      <c r="F112" s="29" t="s">
        <v>357</v>
      </c>
      <c r="G112" s="29"/>
      <c r="H112" s="29"/>
      <c r="I112" s="29"/>
      <c r="J112" s="29"/>
      <c r="K112" s="42" t="s">
        <v>358</v>
      </c>
      <c r="L112" s="29"/>
      <c r="M112" s="29"/>
      <c r="N112" s="29"/>
      <c r="O112" s="29"/>
    </row>
    <row r="113" customFormat="false" ht="39.5" hidden="false" customHeight="false" outlineLevel="0" collapsed="false">
      <c r="A113" s="31" t="n">
        <v>13</v>
      </c>
      <c r="B113" s="32" t="n">
        <v>13.01</v>
      </c>
      <c r="C113" s="32" t="s">
        <v>165</v>
      </c>
      <c r="D113" s="40" t="s">
        <v>105</v>
      </c>
      <c r="E113" s="34" t="s">
        <v>108</v>
      </c>
      <c r="F113" s="32" t="s">
        <v>359</v>
      </c>
      <c r="G113" s="32"/>
      <c r="H113" s="36" t="s">
        <v>99</v>
      </c>
      <c r="I113" s="37" t="s">
        <v>99</v>
      </c>
      <c r="J113" s="38" t="str">
        <f aca="false">IF(ISBLANK(G113),IF(ISBLANK(H113),"IG3","IG2"),"IG1")</f>
        <v>IG2</v>
      </c>
      <c r="K113" s="44" t="s">
        <v>360</v>
      </c>
      <c r="L113" s="26" t="n">
        <v>0</v>
      </c>
      <c r="M113" s="26" t="n">
        <v>0</v>
      </c>
      <c r="N113" s="26" t="n">
        <v>0</v>
      </c>
      <c r="O113" s="26" t="n">
        <v>0</v>
      </c>
    </row>
    <row r="114" customFormat="false" ht="26.85" hidden="false" customHeight="false" outlineLevel="0" collapsed="false">
      <c r="A114" s="31" t="n">
        <v>13</v>
      </c>
      <c r="B114" s="32" t="n">
        <v>13.02</v>
      </c>
      <c r="C114" s="32" t="s">
        <v>95</v>
      </c>
      <c r="D114" s="40" t="s">
        <v>105</v>
      </c>
      <c r="E114" s="34" t="s">
        <v>185</v>
      </c>
      <c r="F114" s="32" t="s">
        <v>361</v>
      </c>
      <c r="G114" s="32"/>
      <c r="H114" s="36" t="s">
        <v>99</v>
      </c>
      <c r="I114" s="37" t="s">
        <v>99</v>
      </c>
      <c r="J114" s="38" t="str">
        <f aca="false">IF(ISBLANK(G114),IF(ISBLANK(H114),"IG3","IG2"),"IG1")</f>
        <v>IG2</v>
      </c>
      <c r="K114" s="39" t="s">
        <v>362</v>
      </c>
      <c r="L114" s="26" t="n">
        <v>0</v>
      </c>
      <c r="M114" s="26" t="n">
        <v>0</v>
      </c>
      <c r="N114" s="26" t="n">
        <v>0</v>
      </c>
      <c r="O114" s="26" t="n">
        <v>0</v>
      </c>
    </row>
    <row r="115" customFormat="false" ht="26.85" hidden="false" customHeight="false" outlineLevel="0" collapsed="false">
      <c r="A115" s="31" t="n">
        <v>13</v>
      </c>
      <c r="B115" s="32" t="n">
        <v>13.03</v>
      </c>
      <c r="C115" s="32" t="s">
        <v>165</v>
      </c>
      <c r="D115" s="40" t="s">
        <v>105</v>
      </c>
      <c r="E115" s="34" t="s">
        <v>169</v>
      </c>
      <c r="F115" s="32" t="s">
        <v>363</v>
      </c>
      <c r="G115" s="32"/>
      <c r="H115" s="36" t="s">
        <v>99</v>
      </c>
      <c r="I115" s="37" t="s">
        <v>99</v>
      </c>
      <c r="J115" s="38" t="str">
        <f aca="false">IF(ISBLANK(G115),IF(ISBLANK(H115),"IG3","IG2"),"IG1")</f>
        <v>IG2</v>
      </c>
      <c r="K115" s="44" t="s">
        <v>364</v>
      </c>
      <c r="L115" s="26" t="n">
        <v>0</v>
      </c>
      <c r="M115" s="26" t="n">
        <v>0</v>
      </c>
      <c r="N115" s="26" t="n">
        <v>0</v>
      </c>
      <c r="O115" s="26" t="n">
        <v>0</v>
      </c>
    </row>
    <row r="116" customFormat="false" ht="26.85" hidden="false" customHeight="false" outlineLevel="0" collapsed="false">
      <c r="A116" s="31" t="n">
        <v>13</v>
      </c>
      <c r="B116" s="32" t="n">
        <v>13.04</v>
      </c>
      <c r="C116" s="32" t="s">
        <v>165</v>
      </c>
      <c r="D116" s="40" t="s">
        <v>126</v>
      </c>
      <c r="E116" s="34" t="s">
        <v>166</v>
      </c>
      <c r="F116" s="32" t="s">
        <v>365</v>
      </c>
      <c r="G116" s="32"/>
      <c r="H116" s="36" t="s">
        <v>99</v>
      </c>
      <c r="I116" s="37" t="s">
        <v>99</v>
      </c>
      <c r="J116" s="38" t="str">
        <f aca="false">IF(ISBLANK(G116),IF(ISBLANK(H116),"IG3","IG2"),"IG1")</f>
        <v>IG2</v>
      </c>
      <c r="K116" s="39" t="s">
        <v>366</v>
      </c>
      <c r="L116" s="26" t="n">
        <v>0</v>
      </c>
      <c r="M116" s="26" t="n">
        <v>0</v>
      </c>
      <c r="N116" s="26" t="n">
        <v>0</v>
      </c>
      <c r="O116" s="26" t="n">
        <v>0</v>
      </c>
    </row>
    <row r="117" customFormat="false" ht="39.5" hidden="false" customHeight="false" outlineLevel="0" collapsed="false">
      <c r="A117" s="31" t="n">
        <v>13</v>
      </c>
      <c r="B117" s="32" t="n">
        <v>13.05</v>
      </c>
      <c r="C117" s="32" t="s">
        <v>95</v>
      </c>
      <c r="D117" s="40" t="s">
        <v>126</v>
      </c>
      <c r="E117" s="34" t="s">
        <v>351</v>
      </c>
      <c r="F117" s="32" t="s">
        <v>367</v>
      </c>
      <c r="G117" s="32"/>
      <c r="H117" s="36" t="s">
        <v>99</v>
      </c>
      <c r="I117" s="37" t="s">
        <v>99</v>
      </c>
      <c r="J117" s="38" t="str">
        <f aca="false">IF(ISBLANK(G117),IF(ISBLANK(H117),"IG3","IG2"),"IG1")</f>
        <v>IG2</v>
      </c>
      <c r="K117" s="44" t="s">
        <v>368</v>
      </c>
      <c r="L117" s="26" t="n">
        <v>0</v>
      </c>
      <c r="M117" s="26" t="n">
        <v>0</v>
      </c>
      <c r="N117" s="26" t="n">
        <v>0</v>
      </c>
      <c r="O117" s="26" t="n">
        <v>0</v>
      </c>
    </row>
    <row r="118" customFormat="false" ht="14" hidden="false" customHeight="false" outlineLevel="0" collapsed="false">
      <c r="A118" s="31" t="n">
        <v>13</v>
      </c>
      <c r="B118" s="32" t="n">
        <v>13.06</v>
      </c>
      <c r="C118" s="32" t="s">
        <v>165</v>
      </c>
      <c r="D118" s="40" t="s">
        <v>105</v>
      </c>
      <c r="E118" s="34" t="s">
        <v>108</v>
      </c>
      <c r="F118" s="32" t="s">
        <v>369</v>
      </c>
      <c r="G118" s="32"/>
      <c r="H118" s="36" t="s">
        <v>99</v>
      </c>
      <c r="I118" s="37" t="s">
        <v>99</v>
      </c>
      <c r="J118" s="38" t="str">
        <f aca="false">IF(ISBLANK(G118),IF(ISBLANK(H118),"IG3","IG2"),"IG1")</f>
        <v>IG2</v>
      </c>
      <c r="K118" s="39" t="s">
        <v>370</v>
      </c>
      <c r="L118" s="26" t="n">
        <v>0</v>
      </c>
      <c r="M118" s="26" t="n">
        <v>0</v>
      </c>
      <c r="N118" s="26" t="n">
        <v>0</v>
      </c>
      <c r="O118" s="26" t="n">
        <v>0</v>
      </c>
    </row>
    <row r="119" customFormat="false" ht="26.85" hidden="false" customHeight="false" outlineLevel="0" collapsed="false">
      <c r="A119" s="31" t="n">
        <v>13</v>
      </c>
      <c r="B119" s="32" t="n">
        <v>13.07</v>
      </c>
      <c r="C119" s="32" t="s">
        <v>95</v>
      </c>
      <c r="D119" s="40" t="s">
        <v>126</v>
      </c>
      <c r="E119" s="34" t="s">
        <v>185</v>
      </c>
      <c r="F119" s="32" t="s">
        <v>371</v>
      </c>
      <c r="G119" s="32"/>
      <c r="H119" s="32"/>
      <c r="I119" s="37" t="s">
        <v>99</v>
      </c>
      <c r="J119" s="38" t="str">
        <f aca="false">IF(ISBLANK(G119),IF(ISBLANK(H119),"IG3","IG2"),"IG1")</f>
        <v>IG3</v>
      </c>
      <c r="K119" s="44" t="s">
        <v>372</v>
      </c>
      <c r="L119" s="26" t="n">
        <v>0</v>
      </c>
      <c r="M119" s="26" t="n">
        <v>0</v>
      </c>
      <c r="N119" s="26" t="n">
        <v>0</v>
      </c>
      <c r="O119" s="26" t="n">
        <v>0</v>
      </c>
    </row>
    <row r="120" customFormat="false" ht="26.85" hidden="false" customHeight="false" outlineLevel="0" collapsed="false">
      <c r="A120" s="31" t="n">
        <v>13</v>
      </c>
      <c r="B120" s="32" t="n">
        <v>13.08</v>
      </c>
      <c r="C120" s="32" t="s">
        <v>165</v>
      </c>
      <c r="D120" s="40" t="s">
        <v>126</v>
      </c>
      <c r="E120" s="34" t="s">
        <v>169</v>
      </c>
      <c r="F120" s="32" t="s">
        <v>373</v>
      </c>
      <c r="G120" s="32"/>
      <c r="H120" s="32"/>
      <c r="I120" s="37" t="s">
        <v>99</v>
      </c>
      <c r="J120" s="38" t="str">
        <f aca="false">IF(ISBLANK(G120),IF(ISBLANK(H120),"IG3","IG2"),"IG1")</f>
        <v>IG3</v>
      </c>
      <c r="K120" s="39" t="s">
        <v>374</v>
      </c>
      <c r="L120" s="26" t="n">
        <v>0</v>
      </c>
      <c r="M120" s="26" t="n">
        <v>0</v>
      </c>
      <c r="N120" s="26" t="n">
        <v>0</v>
      </c>
      <c r="O120" s="26" t="n">
        <v>0</v>
      </c>
    </row>
    <row r="121" customFormat="false" ht="26.85" hidden="false" customHeight="false" outlineLevel="0" collapsed="false">
      <c r="A121" s="31" t="n">
        <v>13</v>
      </c>
      <c r="B121" s="32" t="n">
        <v>13.09</v>
      </c>
      <c r="C121" s="32" t="s">
        <v>95</v>
      </c>
      <c r="D121" s="40" t="s">
        <v>126</v>
      </c>
      <c r="E121" s="34" t="s">
        <v>166</v>
      </c>
      <c r="F121" s="32" t="s">
        <v>375</v>
      </c>
      <c r="G121" s="32"/>
      <c r="H121" s="32"/>
      <c r="I121" s="37" t="s">
        <v>99</v>
      </c>
      <c r="J121" s="38" t="str">
        <f aca="false">IF(ISBLANK(G121),IF(ISBLANK(H121),"IG3","IG2"),"IG1")</f>
        <v>IG3</v>
      </c>
      <c r="K121" s="39" t="s">
        <v>376</v>
      </c>
      <c r="L121" s="26" t="n">
        <v>0</v>
      </c>
      <c r="M121" s="26" t="n">
        <v>0</v>
      </c>
      <c r="N121" s="26" t="n">
        <v>0</v>
      </c>
      <c r="O121" s="26" t="n">
        <v>0</v>
      </c>
    </row>
    <row r="122" customFormat="false" ht="14" hidden="false" customHeight="false" outlineLevel="0" collapsed="false">
      <c r="A122" s="31" t="n">
        <v>13</v>
      </c>
      <c r="B122" s="49" t="n">
        <v>13.1</v>
      </c>
      <c r="C122" s="32" t="s">
        <v>165</v>
      </c>
      <c r="D122" s="40" t="s">
        <v>126</v>
      </c>
      <c r="E122" s="34" t="s">
        <v>169</v>
      </c>
      <c r="F122" s="32" t="s">
        <v>377</v>
      </c>
      <c r="G122" s="32"/>
      <c r="H122" s="32"/>
      <c r="I122" s="37" t="s">
        <v>99</v>
      </c>
      <c r="J122" s="38" t="str">
        <f aca="false">IF(ISBLANK(G122),IF(ISBLANK(H122),"IG3","IG2"),"IG1")</f>
        <v>IG3</v>
      </c>
      <c r="K122" s="39" t="s">
        <v>378</v>
      </c>
      <c r="L122" s="26" t="n">
        <v>0</v>
      </c>
      <c r="M122" s="26" t="n">
        <v>0</v>
      </c>
      <c r="N122" s="26" t="n">
        <v>0</v>
      </c>
      <c r="O122" s="26" t="n">
        <v>0</v>
      </c>
    </row>
    <row r="123" customFormat="false" ht="14" hidden="false" customHeight="false" outlineLevel="0" collapsed="false">
      <c r="A123" s="31" t="n">
        <v>13</v>
      </c>
      <c r="B123" s="32" t="n">
        <v>13.11</v>
      </c>
      <c r="C123" s="32" t="s">
        <v>165</v>
      </c>
      <c r="D123" s="40" t="s">
        <v>105</v>
      </c>
      <c r="E123" s="34" t="s">
        <v>108</v>
      </c>
      <c r="F123" s="32" t="s">
        <v>379</v>
      </c>
      <c r="G123" s="32"/>
      <c r="H123" s="32"/>
      <c r="I123" s="37" t="s">
        <v>99</v>
      </c>
      <c r="J123" s="38" t="str">
        <f aca="false">IF(ISBLANK(G123),IF(ISBLANK(H123),"IG3","IG2"),"IG1")</f>
        <v>IG3</v>
      </c>
      <c r="K123" s="39" t="s">
        <v>380</v>
      </c>
      <c r="L123" s="26" t="n">
        <v>0</v>
      </c>
      <c r="M123" s="26" t="n">
        <v>0</v>
      </c>
      <c r="N123" s="26" t="s">
        <v>104</v>
      </c>
      <c r="O123" s="26" t="s">
        <v>104</v>
      </c>
    </row>
    <row r="124" customFormat="false" ht="26.85" hidden="false" customHeight="false" outlineLevel="0" collapsed="false">
      <c r="A124" s="28" t="n">
        <v>14</v>
      </c>
      <c r="B124" s="29" t="n">
        <v>14</v>
      </c>
      <c r="C124" s="29"/>
      <c r="D124" s="29"/>
      <c r="E124" s="41"/>
      <c r="F124" s="29" t="s">
        <v>381</v>
      </c>
      <c r="G124" s="42"/>
      <c r="H124" s="42"/>
      <c r="I124" s="42"/>
      <c r="J124" s="29"/>
      <c r="K124" s="42" t="s">
        <v>382</v>
      </c>
      <c r="L124" s="29"/>
      <c r="M124" s="29"/>
      <c r="N124" s="29"/>
      <c r="O124" s="29"/>
    </row>
    <row r="125" customFormat="false" ht="39.5" hidden="false" customHeight="false" outlineLevel="0" collapsed="false">
      <c r="A125" s="31" t="n">
        <v>14</v>
      </c>
      <c r="B125" s="32" t="n">
        <v>14.01</v>
      </c>
      <c r="C125" s="32" t="s">
        <v>383</v>
      </c>
      <c r="D125" s="40" t="s">
        <v>126</v>
      </c>
      <c r="E125" s="34" t="s">
        <v>384</v>
      </c>
      <c r="F125" s="32" t="s">
        <v>385</v>
      </c>
      <c r="G125" s="35" t="s">
        <v>99</v>
      </c>
      <c r="H125" s="36" t="s">
        <v>99</v>
      </c>
      <c r="I125" s="37" t="s">
        <v>99</v>
      </c>
      <c r="J125" s="38" t="str">
        <f aca="false">IF(ISBLANK(G125),IF(ISBLANK(H125),"IG3","IG2"),"IG1")</f>
        <v>IG1</v>
      </c>
      <c r="K125" s="39" t="s">
        <v>386</v>
      </c>
      <c r="L125" s="26" t="n">
        <v>0</v>
      </c>
      <c r="M125" s="26" t="n">
        <v>0</v>
      </c>
      <c r="N125" s="26" t="s">
        <v>104</v>
      </c>
      <c r="O125" s="26" t="s">
        <v>104</v>
      </c>
    </row>
    <row r="126" customFormat="false" ht="26.85" hidden="false" customHeight="false" outlineLevel="0" collapsed="false">
      <c r="A126" s="31" t="n">
        <v>14</v>
      </c>
      <c r="B126" s="32" t="n">
        <v>14.02</v>
      </c>
      <c r="C126" s="32" t="s">
        <v>383</v>
      </c>
      <c r="D126" s="40" t="s">
        <v>126</v>
      </c>
      <c r="E126" s="34" t="s">
        <v>384</v>
      </c>
      <c r="F126" s="32" t="s">
        <v>387</v>
      </c>
      <c r="G126" s="35" t="s">
        <v>99</v>
      </c>
      <c r="H126" s="36" t="s">
        <v>99</v>
      </c>
      <c r="I126" s="37" t="s">
        <v>99</v>
      </c>
      <c r="J126" s="38" t="str">
        <f aca="false">IF(ISBLANK(G126),IF(ISBLANK(H126),"IG3","IG2"),"IG1")</f>
        <v>IG1</v>
      </c>
      <c r="K126" s="39" t="s">
        <v>388</v>
      </c>
      <c r="L126" s="26" t="n">
        <v>0</v>
      </c>
      <c r="M126" s="26" t="n">
        <v>0</v>
      </c>
      <c r="N126" s="26" t="s">
        <v>104</v>
      </c>
      <c r="O126" s="26" t="s">
        <v>104</v>
      </c>
    </row>
    <row r="127" customFormat="false" ht="26.85" hidden="false" customHeight="false" outlineLevel="0" collapsed="false">
      <c r="A127" s="31" t="n">
        <v>14</v>
      </c>
      <c r="B127" s="32" t="n">
        <v>14.03</v>
      </c>
      <c r="C127" s="32" t="s">
        <v>383</v>
      </c>
      <c r="D127" s="40" t="s">
        <v>126</v>
      </c>
      <c r="E127" s="34" t="s">
        <v>384</v>
      </c>
      <c r="F127" s="32" t="s">
        <v>389</v>
      </c>
      <c r="G127" s="35" t="s">
        <v>99</v>
      </c>
      <c r="H127" s="36" t="s">
        <v>99</v>
      </c>
      <c r="I127" s="37" t="s">
        <v>99</v>
      </c>
      <c r="J127" s="38" t="str">
        <f aca="false">IF(ISBLANK(G127),IF(ISBLANK(H127),"IG3","IG2"),"IG1")</f>
        <v>IG1</v>
      </c>
      <c r="K127" s="39" t="s">
        <v>390</v>
      </c>
      <c r="L127" s="26" t="n">
        <v>0</v>
      </c>
      <c r="M127" s="26" t="n">
        <v>0</v>
      </c>
      <c r="N127" s="26" t="s">
        <v>104</v>
      </c>
      <c r="O127" s="26" t="s">
        <v>104</v>
      </c>
    </row>
    <row r="128" customFormat="false" ht="39.5" hidden="false" customHeight="false" outlineLevel="0" collapsed="false">
      <c r="A128" s="31" t="n">
        <v>14</v>
      </c>
      <c r="B128" s="32" t="n">
        <v>14.04</v>
      </c>
      <c r="C128" s="32" t="s">
        <v>383</v>
      </c>
      <c r="D128" s="40" t="s">
        <v>126</v>
      </c>
      <c r="E128" s="34" t="s">
        <v>384</v>
      </c>
      <c r="F128" s="32" t="s">
        <v>391</v>
      </c>
      <c r="G128" s="35" t="s">
        <v>99</v>
      </c>
      <c r="H128" s="36" t="s">
        <v>99</v>
      </c>
      <c r="I128" s="37" t="s">
        <v>99</v>
      </c>
      <c r="J128" s="38" t="str">
        <f aca="false">IF(ISBLANK(G128),IF(ISBLANK(H128),"IG3","IG2"),"IG1")</f>
        <v>IG1</v>
      </c>
      <c r="K128" s="39" t="s">
        <v>392</v>
      </c>
      <c r="L128" s="26" t="n">
        <v>0</v>
      </c>
      <c r="M128" s="26" t="n">
        <v>0</v>
      </c>
      <c r="N128" s="26" t="s">
        <v>104</v>
      </c>
      <c r="O128" s="26" t="s">
        <v>104</v>
      </c>
    </row>
    <row r="129" customFormat="false" ht="26.85" hidden="false" customHeight="false" outlineLevel="0" collapsed="false">
      <c r="A129" s="31" t="n">
        <v>14</v>
      </c>
      <c r="B129" s="32" t="n">
        <v>14.05</v>
      </c>
      <c r="C129" s="32" t="s">
        <v>383</v>
      </c>
      <c r="D129" s="40" t="s">
        <v>126</v>
      </c>
      <c r="E129" s="34" t="s">
        <v>384</v>
      </c>
      <c r="F129" s="32" t="s">
        <v>393</v>
      </c>
      <c r="G129" s="35" t="s">
        <v>99</v>
      </c>
      <c r="H129" s="36" t="s">
        <v>99</v>
      </c>
      <c r="I129" s="37" t="s">
        <v>99</v>
      </c>
      <c r="J129" s="38" t="str">
        <f aca="false">IF(ISBLANK(G129),IF(ISBLANK(H129),"IG3","IG2"),"IG1")</f>
        <v>IG1</v>
      </c>
      <c r="K129" s="44" t="s">
        <v>394</v>
      </c>
      <c r="L129" s="26" t="n">
        <v>0</v>
      </c>
      <c r="M129" s="26" t="n">
        <v>0</v>
      </c>
      <c r="N129" s="26" t="s">
        <v>104</v>
      </c>
      <c r="O129" s="26" t="s">
        <v>104</v>
      </c>
    </row>
    <row r="130" customFormat="false" ht="26.85" hidden="false" customHeight="false" outlineLevel="0" collapsed="false">
      <c r="A130" s="31" t="n">
        <v>14</v>
      </c>
      <c r="B130" s="32" t="n">
        <v>14.06</v>
      </c>
      <c r="C130" s="32" t="s">
        <v>383</v>
      </c>
      <c r="D130" s="40" t="s">
        <v>126</v>
      </c>
      <c r="E130" s="34" t="s">
        <v>384</v>
      </c>
      <c r="F130" s="32" t="s">
        <v>395</v>
      </c>
      <c r="G130" s="35" t="s">
        <v>99</v>
      </c>
      <c r="H130" s="36" t="s">
        <v>99</v>
      </c>
      <c r="I130" s="37" t="s">
        <v>99</v>
      </c>
      <c r="J130" s="38" t="str">
        <f aca="false">IF(ISBLANK(G130),IF(ISBLANK(H130),"IG3","IG2"),"IG1")</f>
        <v>IG1</v>
      </c>
      <c r="K130" s="39" t="s">
        <v>396</v>
      </c>
      <c r="L130" s="26" t="n">
        <v>0</v>
      </c>
      <c r="M130" s="26" t="n">
        <v>0</v>
      </c>
      <c r="N130" s="26" t="s">
        <v>104</v>
      </c>
      <c r="O130" s="26" t="s">
        <v>104</v>
      </c>
    </row>
    <row r="131" customFormat="false" ht="39.5" hidden="false" customHeight="false" outlineLevel="0" collapsed="false">
      <c r="A131" s="31" t="n">
        <v>14</v>
      </c>
      <c r="B131" s="32" t="n">
        <v>14.07</v>
      </c>
      <c r="C131" s="32" t="s">
        <v>383</v>
      </c>
      <c r="D131" s="40" t="s">
        <v>126</v>
      </c>
      <c r="E131" s="34" t="s">
        <v>384</v>
      </c>
      <c r="F131" s="47" t="s">
        <v>397</v>
      </c>
      <c r="G131" s="35" t="s">
        <v>99</v>
      </c>
      <c r="H131" s="36" t="s">
        <v>99</v>
      </c>
      <c r="I131" s="37" t="s">
        <v>99</v>
      </c>
      <c r="J131" s="38" t="str">
        <f aca="false">IF(ISBLANK(G131),IF(ISBLANK(H131),"IG3","IG2"),"IG1")</f>
        <v>IG1</v>
      </c>
      <c r="K131" s="39" t="s">
        <v>398</v>
      </c>
      <c r="L131" s="26" t="n">
        <v>0</v>
      </c>
      <c r="M131" s="26" t="n">
        <v>0</v>
      </c>
      <c r="N131" s="26" t="s">
        <v>104</v>
      </c>
      <c r="O131" s="26" t="s">
        <v>104</v>
      </c>
    </row>
    <row r="132" customFormat="false" ht="39.5" hidden="false" customHeight="false" outlineLevel="0" collapsed="false">
      <c r="A132" s="31" t="n">
        <v>14</v>
      </c>
      <c r="B132" s="32" t="n">
        <v>14.08</v>
      </c>
      <c r="C132" s="32" t="s">
        <v>383</v>
      </c>
      <c r="D132" s="40" t="s">
        <v>126</v>
      </c>
      <c r="E132" s="34" t="s">
        <v>384</v>
      </c>
      <c r="F132" s="32" t="s">
        <v>399</v>
      </c>
      <c r="G132" s="35" t="s">
        <v>99</v>
      </c>
      <c r="H132" s="36" t="s">
        <v>99</v>
      </c>
      <c r="I132" s="37" t="s">
        <v>99</v>
      </c>
      <c r="J132" s="38" t="str">
        <f aca="false">IF(ISBLANK(G132),IF(ISBLANK(H132),"IG3","IG2"),"IG1")</f>
        <v>IG1</v>
      </c>
      <c r="K132" s="39" t="s">
        <v>400</v>
      </c>
      <c r="L132" s="26" t="n">
        <v>0</v>
      </c>
      <c r="M132" s="26" t="n">
        <v>0</v>
      </c>
      <c r="N132" s="26" t="s">
        <v>104</v>
      </c>
      <c r="O132" s="26" t="s">
        <v>104</v>
      </c>
    </row>
    <row r="133" customFormat="false" ht="39.5" hidden="false" customHeight="false" outlineLevel="0" collapsed="false">
      <c r="A133" s="31" t="n">
        <v>14</v>
      </c>
      <c r="B133" s="32" t="n">
        <v>14.09</v>
      </c>
      <c r="C133" s="32" t="s">
        <v>383</v>
      </c>
      <c r="D133" s="40" t="s">
        <v>126</v>
      </c>
      <c r="E133" s="34" t="s">
        <v>384</v>
      </c>
      <c r="F133" s="32" t="s">
        <v>401</v>
      </c>
      <c r="G133" s="39"/>
      <c r="H133" s="36" t="s">
        <v>99</v>
      </c>
      <c r="I133" s="37" t="s">
        <v>99</v>
      </c>
      <c r="J133" s="38" t="str">
        <f aca="false">IF(ISBLANK(G133),IF(ISBLANK(H133),"IG3","IG2"),"IG1")</f>
        <v>IG2</v>
      </c>
      <c r="K133" s="44" t="s">
        <v>402</v>
      </c>
      <c r="L133" s="26" t="n">
        <v>0</v>
      </c>
      <c r="M133" s="26" t="n">
        <v>0</v>
      </c>
      <c r="N133" s="26" t="s">
        <v>104</v>
      </c>
      <c r="O133" s="26" t="s">
        <v>104</v>
      </c>
    </row>
    <row r="134" customFormat="false" ht="26.85" hidden="false" customHeight="false" outlineLevel="0" collapsed="false">
      <c r="A134" s="28" t="n">
        <v>15</v>
      </c>
      <c r="B134" s="29" t="n">
        <v>15</v>
      </c>
      <c r="C134" s="29"/>
      <c r="D134" s="29"/>
      <c r="E134" s="41"/>
      <c r="F134" s="29" t="s">
        <v>403</v>
      </c>
      <c r="G134" s="42"/>
      <c r="H134" s="42"/>
      <c r="I134" s="42"/>
      <c r="J134" s="29"/>
      <c r="K134" s="42" t="s">
        <v>404</v>
      </c>
      <c r="L134" s="29"/>
      <c r="M134" s="29"/>
      <c r="N134" s="29"/>
      <c r="O134" s="29"/>
    </row>
    <row r="135" customFormat="false" ht="39.5" hidden="false" customHeight="false" outlineLevel="0" collapsed="false">
      <c r="A135" s="31" t="n">
        <v>15</v>
      </c>
      <c r="B135" s="32" t="n">
        <v>15.01</v>
      </c>
      <c r="C135" s="32" t="s">
        <v>383</v>
      </c>
      <c r="D135" s="33" t="s">
        <v>96</v>
      </c>
      <c r="E135" s="34" t="s">
        <v>405</v>
      </c>
      <c r="F135" s="32" t="s">
        <v>406</v>
      </c>
      <c r="G135" s="35" t="s">
        <v>99</v>
      </c>
      <c r="H135" s="36" t="s">
        <v>99</v>
      </c>
      <c r="I135" s="37" t="s">
        <v>99</v>
      </c>
      <c r="J135" s="38" t="str">
        <f aca="false">IF(ISBLANK(G135),IF(ISBLANK(H135),"IG3","IG2"),"IG1")</f>
        <v>IG1</v>
      </c>
      <c r="K135" s="43" t="s">
        <v>407</v>
      </c>
      <c r="L135" s="26" t="n">
        <v>0</v>
      </c>
      <c r="M135" s="26" t="n">
        <v>0</v>
      </c>
      <c r="N135" s="26" t="s">
        <v>104</v>
      </c>
      <c r="O135" s="26" t="s">
        <v>104</v>
      </c>
    </row>
    <row r="136" customFormat="false" ht="39.5" hidden="false" customHeight="false" outlineLevel="0" collapsed="false">
      <c r="A136" s="31" t="n">
        <v>15</v>
      </c>
      <c r="B136" s="32" t="n">
        <v>15.02</v>
      </c>
      <c r="C136" s="32" t="s">
        <v>383</v>
      </c>
      <c r="D136" s="33" t="s">
        <v>96</v>
      </c>
      <c r="E136" s="34" t="s">
        <v>405</v>
      </c>
      <c r="F136" s="32" t="s">
        <v>408</v>
      </c>
      <c r="G136" s="39"/>
      <c r="H136" s="36" t="s">
        <v>99</v>
      </c>
      <c r="I136" s="37" t="s">
        <v>99</v>
      </c>
      <c r="J136" s="38" t="str">
        <f aca="false">IF(ISBLANK(G136),IF(ISBLANK(H136),"IG3","IG2"),"IG1")</f>
        <v>IG2</v>
      </c>
      <c r="K136" s="39" t="s">
        <v>409</v>
      </c>
      <c r="L136" s="26" t="n">
        <v>0</v>
      </c>
      <c r="M136" s="26" t="n">
        <v>0</v>
      </c>
      <c r="N136" s="26" t="s">
        <v>104</v>
      </c>
      <c r="O136" s="26" t="s">
        <v>104</v>
      </c>
    </row>
    <row r="137" customFormat="false" ht="39.5" hidden="false" customHeight="false" outlineLevel="0" collapsed="false">
      <c r="A137" s="31" t="n">
        <v>15</v>
      </c>
      <c r="B137" s="32" t="n">
        <v>15.03</v>
      </c>
      <c r="C137" s="32" t="s">
        <v>383</v>
      </c>
      <c r="D137" s="33" t="s">
        <v>96</v>
      </c>
      <c r="E137" s="34" t="s">
        <v>405</v>
      </c>
      <c r="F137" s="32" t="s">
        <v>410</v>
      </c>
      <c r="G137" s="39"/>
      <c r="H137" s="36" t="s">
        <v>99</v>
      </c>
      <c r="I137" s="37" t="s">
        <v>99</v>
      </c>
      <c r="J137" s="38" t="str">
        <f aca="false">IF(ISBLANK(G137),IF(ISBLANK(H137),"IG3","IG2"),"IG1")</f>
        <v>IG2</v>
      </c>
      <c r="K137" s="39" t="s">
        <v>411</v>
      </c>
      <c r="L137" s="26" t="n">
        <v>0</v>
      </c>
      <c r="M137" s="26" t="n">
        <v>0</v>
      </c>
      <c r="N137" s="26" t="s">
        <v>104</v>
      </c>
      <c r="O137" s="26" t="s">
        <v>104</v>
      </c>
    </row>
    <row r="138" customFormat="false" ht="52.2" hidden="false" customHeight="false" outlineLevel="0" collapsed="false">
      <c r="A138" s="31" t="n">
        <v>15</v>
      </c>
      <c r="B138" s="32" t="n">
        <v>15.04</v>
      </c>
      <c r="C138" s="32" t="s">
        <v>383</v>
      </c>
      <c r="D138" s="40" t="s">
        <v>126</v>
      </c>
      <c r="E138" s="34" t="s">
        <v>405</v>
      </c>
      <c r="F138" s="32" t="s">
        <v>412</v>
      </c>
      <c r="G138" s="39"/>
      <c r="H138" s="36" t="s">
        <v>99</v>
      </c>
      <c r="I138" s="37" t="s">
        <v>99</v>
      </c>
      <c r="J138" s="38" t="str">
        <f aca="false">IF(ISBLANK(G138),IF(ISBLANK(H138),"IG3","IG2"),"IG1")</f>
        <v>IG2</v>
      </c>
      <c r="K138" s="44" t="s">
        <v>413</v>
      </c>
      <c r="L138" s="26" t="n">
        <v>0</v>
      </c>
      <c r="M138" s="26" t="n">
        <v>0</v>
      </c>
      <c r="N138" s="26" t="s">
        <v>104</v>
      </c>
      <c r="O138" s="26" t="s">
        <v>104</v>
      </c>
    </row>
    <row r="139" customFormat="false" ht="52.2" hidden="false" customHeight="false" outlineLevel="0" collapsed="false">
      <c r="A139" s="31" t="n">
        <v>15</v>
      </c>
      <c r="B139" s="32" t="n">
        <v>15.05</v>
      </c>
      <c r="C139" s="32" t="s">
        <v>383</v>
      </c>
      <c r="D139" s="33" t="s">
        <v>96</v>
      </c>
      <c r="E139" s="34" t="s">
        <v>405</v>
      </c>
      <c r="F139" s="32" t="s">
        <v>414</v>
      </c>
      <c r="G139" s="39"/>
      <c r="H139" s="39"/>
      <c r="I139" s="37" t="s">
        <v>99</v>
      </c>
      <c r="J139" s="38" t="str">
        <f aca="false">IF(ISBLANK(G139),IF(ISBLANK(H139),"IG3","IG2"),"IG1")</f>
        <v>IG3</v>
      </c>
      <c r="K139" s="43" t="s">
        <v>415</v>
      </c>
      <c r="L139" s="26" t="n">
        <v>0</v>
      </c>
      <c r="M139" s="26" t="n">
        <v>0</v>
      </c>
      <c r="N139" s="26" t="s">
        <v>104</v>
      </c>
      <c r="O139" s="26" t="s">
        <v>104</v>
      </c>
    </row>
    <row r="140" customFormat="false" ht="26.85" hidden="false" customHeight="false" outlineLevel="0" collapsed="false">
      <c r="A140" s="31" t="n">
        <v>15</v>
      </c>
      <c r="B140" s="32" t="n">
        <v>15.06</v>
      </c>
      <c r="C140" s="32" t="s">
        <v>137</v>
      </c>
      <c r="D140" s="40" t="s">
        <v>105</v>
      </c>
      <c r="E140" s="34" t="s">
        <v>405</v>
      </c>
      <c r="F140" s="32" t="s">
        <v>416</v>
      </c>
      <c r="G140" s="39"/>
      <c r="H140" s="39"/>
      <c r="I140" s="37" t="s">
        <v>99</v>
      </c>
      <c r="J140" s="38" t="str">
        <f aca="false">IF(ISBLANK(G140),IF(ISBLANK(H140),"IG3","IG2"),"IG1")</f>
        <v>IG3</v>
      </c>
      <c r="K140" s="43" t="s">
        <v>417</v>
      </c>
      <c r="L140" s="26" t="n">
        <v>0</v>
      </c>
      <c r="M140" s="26" t="n">
        <v>0</v>
      </c>
      <c r="N140" s="26" t="s">
        <v>104</v>
      </c>
      <c r="O140" s="26" t="s">
        <v>104</v>
      </c>
    </row>
    <row r="141" customFormat="false" ht="26.85" hidden="false" customHeight="false" outlineLevel="0" collapsed="false">
      <c r="A141" s="31" t="n">
        <v>15</v>
      </c>
      <c r="B141" s="32" t="n">
        <v>15.07</v>
      </c>
      <c r="C141" s="32" t="s">
        <v>137</v>
      </c>
      <c r="D141" s="40" t="s">
        <v>126</v>
      </c>
      <c r="E141" s="34" t="s">
        <v>405</v>
      </c>
      <c r="F141" s="32" t="s">
        <v>418</v>
      </c>
      <c r="G141" s="39"/>
      <c r="H141" s="39"/>
      <c r="I141" s="37" t="s">
        <v>99</v>
      </c>
      <c r="J141" s="38" t="str">
        <f aca="false">IF(ISBLANK(G141),IF(ISBLANK(H141),"IG3","IG2"),"IG1")</f>
        <v>IG3</v>
      </c>
      <c r="K141" s="43" t="s">
        <v>419</v>
      </c>
      <c r="L141" s="26" t="n">
        <v>0</v>
      </c>
      <c r="M141" s="26" t="n">
        <v>0</v>
      </c>
      <c r="N141" s="26" t="s">
        <v>104</v>
      </c>
      <c r="O141" s="26" t="s">
        <v>104</v>
      </c>
    </row>
    <row r="142" customFormat="false" ht="26.85" hidden="false" customHeight="false" outlineLevel="0" collapsed="false">
      <c r="A142" s="28" t="s">
        <v>420</v>
      </c>
      <c r="B142" s="29" t="n">
        <v>16</v>
      </c>
      <c r="C142" s="29"/>
      <c r="D142" s="29"/>
      <c r="E142" s="41"/>
      <c r="F142" s="29" t="s">
        <v>421</v>
      </c>
      <c r="G142" s="29"/>
      <c r="H142" s="29"/>
      <c r="I142" s="29"/>
      <c r="J142" s="29"/>
      <c r="K142" s="42" t="s">
        <v>422</v>
      </c>
      <c r="L142" s="29"/>
      <c r="M142" s="29"/>
      <c r="N142" s="29"/>
      <c r="O142" s="29"/>
    </row>
    <row r="143" customFormat="false" ht="39.5" hidden="false" customHeight="false" outlineLevel="0" collapsed="false">
      <c r="A143" s="31" t="n">
        <v>16</v>
      </c>
      <c r="B143" s="32" t="n">
        <v>16.01</v>
      </c>
      <c r="C143" s="32" t="s">
        <v>116</v>
      </c>
      <c r="D143" s="40" t="s">
        <v>126</v>
      </c>
      <c r="E143" s="34" t="s">
        <v>423</v>
      </c>
      <c r="F143" s="32" t="s">
        <v>424</v>
      </c>
      <c r="G143" s="39"/>
      <c r="H143" s="36" t="s">
        <v>99</v>
      </c>
      <c r="I143" s="37" t="s">
        <v>99</v>
      </c>
      <c r="J143" s="38" t="str">
        <f aca="false">IF(ISBLANK(G143),IF(ISBLANK(H143),"IG3","IG2"),"IG1")</f>
        <v>IG2</v>
      </c>
      <c r="K143" s="45" t="s">
        <v>425</v>
      </c>
      <c r="L143" s="26" t="n">
        <v>0</v>
      </c>
      <c r="M143" s="26" t="n">
        <v>0</v>
      </c>
      <c r="N143" s="26" t="s">
        <v>104</v>
      </c>
      <c r="O143" s="26" t="s">
        <v>104</v>
      </c>
    </row>
    <row r="144" customFormat="false" ht="90.25" hidden="false" customHeight="false" outlineLevel="0" collapsed="false">
      <c r="A144" s="31" t="n">
        <v>16</v>
      </c>
      <c r="B144" s="32" t="n">
        <v>16.02</v>
      </c>
      <c r="C144" s="32" t="s">
        <v>116</v>
      </c>
      <c r="D144" s="40" t="s">
        <v>126</v>
      </c>
      <c r="E144" s="34" t="s">
        <v>423</v>
      </c>
      <c r="F144" s="32" t="s">
        <v>426</v>
      </c>
      <c r="G144" s="39"/>
      <c r="H144" s="36" t="s">
        <v>99</v>
      </c>
      <c r="I144" s="37" t="s">
        <v>99</v>
      </c>
      <c r="J144" s="38" t="str">
        <f aca="false">IF(ISBLANK(G144),IF(ISBLANK(H144),"IG3","IG2"),"IG1")</f>
        <v>IG2</v>
      </c>
      <c r="K144" s="43" t="s">
        <v>427</v>
      </c>
      <c r="L144" s="26" t="n">
        <v>0</v>
      </c>
      <c r="M144" s="26" t="n">
        <v>0</v>
      </c>
      <c r="N144" s="26" t="s">
        <v>104</v>
      </c>
      <c r="O144" s="26" t="s">
        <v>104</v>
      </c>
    </row>
    <row r="145" customFormat="false" ht="26.85" hidden="false" customHeight="false" outlineLevel="0" collapsed="false">
      <c r="A145" s="31" t="n">
        <v>16</v>
      </c>
      <c r="B145" s="32" t="n">
        <v>16.03</v>
      </c>
      <c r="C145" s="32" t="s">
        <v>116</v>
      </c>
      <c r="D145" s="40" t="s">
        <v>126</v>
      </c>
      <c r="E145" s="34" t="s">
        <v>423</v>
      </c>
      <c r="F145" s="32" t="s">
        <v>428</v>
      </c>
      <c r="G145" s="39"/>
      <c r="H145" s="36" t="s">
        <v>99</v>
      </c>
      <c r="I145" s="37" t="s">
        <v>99</v>
      </c>
      <c r="J145" s="38" t="str">
        <f aca="false">IF(ISBLANK(G145),IF(ISBLANK(H145),"IG3","IG2"),"IG1")</f>
        <v>IG2</v>
      </c>
      <c r="K145" s="44" t="s">
        <v>429</v>
      </c>
      <c r="L145" s="26" t="n">
        <v>0</v>
      </c>
      <c r="M145" s="26" t="n">
        <v>0</v>
      </c>
      <c r="N145" s="26" t="s">
        <v>104</v>
      </c>
      <c r="O145" s="26" t="s">
        <v>104</v>
      </c>
    </row>
    <row r="146" customFormat="false" ht="39.5" hidden="false" customHeight="false" outlineLevel="0" collapsed="false">
      <c r="A146" s="31" t="n">
        <v>16</v>
      </c>
      <c r="B146" s="32" t="n">
        <v>16.04</v>
      </c>
      <c r="C146" s="32" t="s">
        <v>116</v>
      </c>
      <c r="D146" s="40" t="s">
        <v>126</v>
      </c>
      <c r="E146" s="34" t="s">
        <v>423</v>
      </c>
      <c r="F146" s="32" t="s">
        <v>430</v>
      </c>
      <c r="G146" s="39"/>
      <c r="H146" s="36" t="s">
        <v>99</v>
      </c>
      <c r="I146" s="37" t="s">
        <v>99</v>
      </c>
      <c r="J146" s="38" t="str">
        <f aca="false">IF(ISBLANK(G146),IF(ISBLANK(H146),"IG3","IG2"),"IG1")</f>
        <v>IG2</v>
      </c>
      <c r="K146" s="45" t="s">
        <v>431</v>
      </c>
      <c r="L146" s="26" t="n">
        <v>0</v>
      </c>
      <c r="M146" s="26" t="n">
        <v>0</v>
      </c>
      <c r="N146" s="26" t="s">
        <v>104</v>
      </c>
      <c r="O146" s="26" t="s">
        <v>104</v>
      </c>
    </row>
    <row r="147" customFormat="false" ht="26.85" hidden="false" customHeight="false" outlineLevel="0" collapsed="false">
      <c r="A147" s="31" t="n">
        <v>16</v>
      </c>
      <c r="B147" s="32" t="n">
        <v>16.05</v>
      </c>
      <c r="C147" s="32" t="s">
        <v>116</v>
      </c>
      <c r="D147" s="40" t="s">
        <v>126</v>
      </c>
      <c r="E147" s="34" t="s">
        <v>423</v>
      </c>
      <c r="F147" s="32" t="s">
        <v>432</v>
      </c>
      <c r="G147" s="39"/>
      <c r="H147" s="36" t="s">
        <v>99</v>
      </c>
      <c r="I147" s="37" t="s">
        <v>99</v>
      </c>
      <c r="J147" s="38" t="str">
        <f aca="false">IF(ISBLANK(G147),IF(ISBLANK(H147),"IG3","IG2"),"IG1")</f>
        <v>IG2</v>
      </c>
      <c r="K147" s="39" t="s">
        <v>433</v>
      </c>
      <c r="L147" s="26" t="n">
        <v>0</v>
      </c>
      <c r="M147" s="26" t="n">
        <v>0</v>
      </c>
      <c r="N147" s="26" t="s">
        <v>104</v>
      </c>
      <c r="O147" s="26" t="s">
        <v>104</v>
      </c>
    </row>
    <row r="148" customFormat="false" ht="52.2" hidden="false" customHeight="false" outlineLevel="0" collapsed="false">
      <c r="A148" s="31" t="n">
        <v>16</v>
      </c>
      <c r="B148" s="32" t="n">
        <v>16.06</v>
      </c>
      <c r="C148" s="32" t="s">
        <v>116</v>
      </c>
      <c r="D148" s="40" t="s">
        <v>126</v>
      </c>
      <c r="E148" s="34" t="s">
        <v>423</v>
      </c>
      <c r="F148" s="32" t="s">
        <v>434</v>
      </c>
      <c r="G148" s="39"/>
      <c r="H148" s="36" t="s">
        <v>99</v>
      </c>
      <c r="I148" s="37" t="s">
        <v>99</v>
      </c>
      <c r="J148" s="38" t="str">
        <f aca="false">IF(ISBLANK(G148),IF(ISBLANK(H148),"IG3","IG2"),"IG1")</f>
        <v>IG2</v>
      </c>
      <c r="K148" s="39" t="s">
        <v>435</v>
      </c>
      <c r="L148" s="26" t="n">
        <v>0</v>
      </c>
      <c r="M148" s="26" t="n">
        <v>0</v>
      </c>
      <c r="N148" s="26" t="s">
        <v>104</v>
      </c>
      <c r="O148" s="26" t="s">
        <v>104</v>
      </c>
    </row>
    <row r="149" customFormat="false" ht="39.5" hidden="false" customHeight="false" outlineLevel="0" collapsed="false">
      <c r="A149" s="31" t="n">
        <v>16</v>
      </c>
      <c r="B149" s="32" t="n">
        <v>16.07</v>
      </c>
      <c r="C149" s="32" t="s">
        <v>116</v>
      </c>
      <c r="D149" s="40" t="s">
        <v>126</v>
      </c>
      <c r="E149" s="34" t="s">
        <v>160</v>
      </c>
      <c r="F149" s="32" t="s">
        <v>436</v>
      </c>
      <c r="G149" s="39"/>
      <c r="H149" s="36" t="s">
        <v>99</v>
      </c>
      <c r="I149" s="37" t="s">
        <v>99</v>
      </c>
      <c r="J149" s="38" t="str">
        <f aca="false">IF(ISBLANK(G149),IF(ISBLANK(H149),"IG3","IG2"),"IG1")</f>
        <v>IG2</v>
      </c>
      <c r="K149" s="39" t="s">
        <v>437</v>
      </c>
      <c r="L149" s="26" t="n">
        <v>0</v>
      </c>
      <c r="M149" s="26" t="n">
        <v>0</v>
      </c>
      <c r="N149" s="26" t="s">
        <v>104</v>
      </c>
      <c r="O149" s="26" t="s">
        <v>104</v>
      </c>
    </row>
    <row r="150" customFormat="false" ht="26.85" hidden="false" customHeight="false" outlineLevel="0" collapsed="false">
      <c r="A150" s="31" t="n">
        <v>16</v>
      </c>
      <c r="B150" s="32" t="n">
        <v>16.08</v>
      </c>
      <c r="C150" s="32" t="s">
        <v>116</v>
      </c>
      <c r="D150" s="40" t="s">
        <v>126</v>
      </c>
      <c r="E150" s="34" t="s">
        <v>423</v>
      </c>
      <c r="F150" s="32" t="s">
        <v>438</v>
      </c>
      <c r="G150" s="39"/>
      <c r="H150" s="36" t="s">
        <v>99</v>
      </c>
      <c r="I150" s="37" t="s">
        <v>99</v>
      </c>
      <c r="J150" s="38" t="str">
        <f aca="false">IF(ISBLANK(G150),IF(ISBLANK(H150),"IG3","IG2"),"IG1")</f>
        <v>IG2</v>
      </c>
      <c r="K150" s="39" t="s">
        <v>439</v>
      </c>
      <c r="L150" s="26" t="n">
        <v>0</v>
      </c>
      <c r="M150" s="26" t="n">
        <v>0</v>
      </c>
      <c r="N150" s="26" t="s">
        <v>104</v>
      </c>
      <c r="O150" s="26" t="s">
        <v>104</v>
      </c>
    </row>
    <row r="151" customFormat="false" ht="39.5" hidden="false" customHeight="false" outlineLevel="0" collapsed="false">
      <c r="A151" s="31" t="n">
        <v>16</v>
      </c>
      <c r="B151" s="32" t="n">
        <v>16.09</v>
      </c>
      <c r="C151" s="32" t="s">
        <v>116</v>
      </c>
      <c r="D151" s="40" t="s">
        <v>126</v>
      </c>
      <c r="E151" s="34" t="s">
        <v>384</v>
      </c>
      <c r="F151" s="32" t="s">
        <v>440</v>
      </c>
      <c r="G151" s="39"/>
      <c r="H151" s="36" t="s">
        <v>99</v>
      </c>
      <c r="I151" s="37" t="s">
        <v>99</v>
      </c>
      <c r="J151" s="38" t="str">
        <f aca="false">IF(ISBLANK(G151),IF(ISBLANK(H151),"IG3","IG2"),"IG1")</f>
        <v>IG2</v>
      </c>
      <c r="K151" s="39" t="s">
        <v>441</v>
      </c>
      <c r="L151" s="26" t="n">
        <v>0</v>
      </c>
      <c r="M151" s="26" t="n">
        <v>0</v>
      </c>
      <c r="N151" s="26" t="s">
        <v>104</v>
      </c>
      <c r="O151" s="26" t="s">
        <v>104</v>
      </c>
    </row>
    <row r="152" customFormat="false" ht="64.9" hidden="false" customHeight="false" outlineLevel="0" collapsed="false">
      <c r="A152" s="31" t="n">
        <v>16</v>
      </c>
      <c r="B152" s="46" t="n">
        <v>16.1</v>
      </c>
      <c r="C152" s="32" t="s">
        <v>116</v>
      </c>
      <c r="D152" s="40" t="s">
        <v>126</v>
      </c>
      <c r="E152" s="34" t="s">
        <v>423</v>
      </c>
      <c r="F152" s="32" t="s">
        <v>442</v>
      </c>
      <c r="G152" s="39"/>
      <c r="H152" s="36" t="s">
        <v>99</v>
      </c>
      <c r="I152" s="37" t="s">
        <v>99</v>
      </c>
      <c r="J152" s="38" t="str">
        <f aca="false">IF(ISBLANK(G152),IF(ISBLANK(H152),"IG3","IG2"),"IG1")</f>
        <v>IG2</v>
      </c>
      <c r="K152" s="39" t="s">
        <v>443</v>
      </c>
      <c r="L152" s="26" t="n">
        <v>0</v>
      </c>
      <c r="M152" s="26" t="n">
        <v>0</v>
      </c>
      <c r="N152" s="26" t="s">
        <v>104</v>
      </c>
      <c r="O152" s="26" t="s">
        <v>104</v>
      </c>
    </row>
    <row r="153" customFormat="false" ht="64.9" hidden="false" customHeight="false" outlineLevel="0" collapsed="false">
      <c r="A153" s="31" t="n">
        <v>16</v>
      </c>
      <c r="B153" s="32" t="n">
        <v>16.11</v>
      </c>
      <c r="C153" s="32" t="s">
        <v>116</v>
      </c>
      <c r="D153" s="40" t="s">
        <v>126</v>
      </c>
      <c r="E153" s="34" t="s">
        <v>423</v>
      </c>
      <c r="F153" s="32" t="s">
        <v>444</v>
      </c>
      <c r="G153" s="39"/>
      <c r="H153" s="36" t="s">
        <v>99</v>
      </c>
      <c r="I153" s="37" t="s">
        <v>99</v>
      </c>
      <c r="J153" s="38" t="str">
        <f aca="false">IF(ISBLANK(G153),IF(ISBLANK(H153),"IG3","IG2"),"IG1")</f>
        <v>IG2</v>
      </c>
      <c r="K153" s="39" t="s">
        <v>445</v>
      </c>
      <c r="L153" s="26" t="n">
        <v>0</v>
      </c>
      <c r="M153" s="26" t="n">
        <v>0</v>
      </c>
      <c r="N153" s="26" t="s">
        <v>104</v>
      </c>
      <c r="O153" s="26" t="s">
        <v>104</v>
      </c>
    </row>
    <row r="154" customFormat="false" ht="14" hidden="false" customHeight="false" outlineLevel="0" collapsed="false">
      <c r="A154" s="31" t="n">
        <v>16</v>
      </c>
      <c r="B154" s="32" t="n">
        <v>16.12</v>
      </c>
      <c r="C154" s="32" t="s">
        <v>116</v>
      </c>
      <c r="D154" s="40" t="s">
        <v>126</v>
      </c>
      <c r="E154" s="34" t="s">
        <v>446</v>
      </c>
      <c r="F154" s="32" t="s">
        <v>447</v>
      </c>
      <c r="G154" s="39"/>
      <c r="H154" s="39"/>
      <c r="I154" s="37" t="s">
        <v>99</v>
      </c>
      <c r="J154" s="38" t="str">
        <f aca="false">IF(ISBLANK(G154),IF(ISBLANK(H154),"IG3","IG2"),"IG1")</f>
        <v>IG3</v>
      </c>
      <c r="K154" s="44" t="s">
        <v>448</v>
      </c>
      <c r="L154" s="26" t="n">
        <v>0</v>
      </c>
      <c r="M154" s="26" t="n">
        <v>0</v>
      </c>
      <c r="N154" s="26" t="n">
        <v>0</v>
      </c>
      <c r="O154" s="26" t="n">
        <v>0</v>
      </c>
    </row>
    <row r="155" customFormat="false" ht="39.5" hidden="false" customHeight="false" outlineLevel="0" collapsed="false">
      <c r="A155" s="31" t="n">
        <v>16</v>
      </c>
      <c r="B155" s="32" t="n">
        <v>16.13</v>
      </c>
      <c r="C155" s="32" t="s">
        <v>116</v>
      </c>
      <c r="D155" s="40" t="s">
        <v>126</v>
      </c>
      <c r="E155" s="34" t="s">
        <v>449</v>
      </c>
      <c r="F155" s="32" t="s">
        <v>450</v>
      </c>
      <c r="G155" s="39"/>
      <c r="H155" s="39"/>
      <c r="I155" s="37" t="s">
        <v>99</v>
      </c>
      <c r="J155" s="38" t="str">
        <f aca="false">IF(ISBLANK(G155),IF(ISBLANK(H155),"IG3","IG2"),"IG1")</f>
        <v>IG3</v>
      </c>
      <c r="K155" s="39" t="s">
        <v>451</v>
      </c>
      <c r="L155" s="26" t="n">
        <v>0</v>
      </c>
      <c r="M155" s="26" t="n">
        <v>0</v>
      </c>
      <c r="N155" s="26" t="s">
        <v>104</v>
      </c>
      <c r="O155" s="26" t="s">
        <v>104</v>
      </c>
    </row>
    <row r="156" customFormat="false" ht="39.5" hidden="false" customHeight="false" outlineLevel="0" collapsed="false">
      <c r="A156" s="31" t="n">
        <v>16</v>
      </c>
      <c r="B156" s="32" t="n">
        <v>16.14</v>
      </c>
      <c r="C156" s="32" t="s">
        <v>116</v>
      </c>
      <c r="D156" s="40" t="s">
        <v>126</v>
      </c>
      <c r="E156" s="34" t="s">
        <v>423</v>
      </c>
      <c r="F156" s="32" t="s">
        <v>452</v>
      </c>
      <c r="G156" s="39"/>
      <c r="H156" s="39"/>
      <c r="I156" s="37" t="s">
        <v>99</v>
      </c>
      <c r="J156" s="38" t="str">
        <f aca="false">IF(ISBLANK(G156),IF(ISBLANK(H156),"IG3","IG2"),"IG1")</f>
        <v>IG3</v>
      </c>
      <c r="K156" s="39" t="s">
        <v>453</v>
      </c>
      <c r="L156" s="26" t="n">
        <v>0</v>
      </c>
      <c r="M156" s="26" t="n">
        <v>0</v>
      </c>
      <c r="N156" s="26" t="s">
        <v>104</v>
      </c>
      <c r="O156" s="26" t="s">
        <v>104</v>
      </c>
    </row>
    <row r="157" customFormat="false" ht="26.85" hidden="false" customHeight="false" outlineLevel="0" collapsed="false">
      <c r="A157" s="28" t="n">
        <v>17</v>
      </c>
      <c r="B157" s="29" t="n">
        <v>17</v>
      </c>
      <c r="C157" s="29"/>
      <c r="D157" s="29"/>
      <c r="E157" s="41"/>
      <c r="F157" s="29" t="s">
        <v>454</v>
      </c>
      <c r="G157" s="29"/>
      <c r="H157" s="29"/>
      <c r="I157" s="29"/>
      <c r="J157" s="29"/>
      <c r="K157" s="42" t="s">
        <v>455</v>
      </c>
      <c r="L157" s="29"/>
      <c r="M157" s="29"/>
      <c r="N157" s="29"/>
      <c r="O157" s="29"/>
    </row>
    <row r="158" customFormat="false" ht="52.2" hidden="false" customHeight="false" outlineLevel="0" collapsed="false">
      <c r="A158" s="31" t="n">
        <v>17</v>
      </c>
      <c r="B158" s="32" t="n">
        <v>17.01</v>
      </c>
      <c r="C158" s="32" t="s">
        <v>383</v>
      </c>
      <c r="D158" s="40" t="s">
        <v>101</v>
      </c>
      <c r="E158" s="34" t="s">
        <v>456</v>
      </c>
      <c r="F158" s="32" t="s">
        <v>457</v>
      </c>
      <c r="G158" s="35" t="s">
        <v>99</v>
      </c>
      <c r="H158" s="36" t="s">
        <v>99</v>
      </c>
      <c r="I158" s="37" t="s">
        <v>99</v>
      </c>
      <c r="J158" s="38" t="str">
        <f aca="false">IF(ISBLANK(G158),IF(ISBLANK(H158),"IG3","IG2"),"IG1")</f>
        <v>IG1</v>
      </c>
      <c r="K158" s="39" t="s">
        <v>458</v>
      </c>
      <c r="L158" s="26" t="n">
        <v>0</v>
      </c>
      <c r="M158" s="26" t="n">
        <v>0</v>
      </c>
      <c r="N158" s="26" t="s">
        <v>104</v>
      </c>
      <c r="O158" s="26" t="s">
        <v>104</v>
      </c>
    </row>
    <row r="159" customFormat="false" ht="39.5" hidden="false" customHeight="false" outlineLevel="0" collapsed="false">
      <c r="A159" s="31" t="n">
        <v>17</v>
      </c>
      <c r="B159" s="32" t="n">
        <v>17.02</v>
      </c>
      <c r="C159" s="32" t="s">
        <v>383</v>
      </c>
      <c r="D159" s="40" t="s">
        <v>101</v>
      </c>
      <c r="E159" s="34" t="s">
        <v>456</v>
      </c>
      <c r="F159" s="32" t="s">
        <v>459</v>
      </c>
      <c r="G159" s="35" t="s">
        <v>99</v>
      </c>
      <c r="H159" s="36" t="s">
        <v>99</v>
      </c>
      <c r="I159" s="37" t="s">
        <v>99</v>
      </c>
      <c r="J159" s="38" t="str">
        <f aca="false">IF(ISBLANK(G159),IF(ISBLANK(H159),"IG3","IG2"),"IG1")</f>
        <v>IG1</v>
      </c>
      <c r="K159" s="39" t="s">
        <v>460</v>
      </c>
      <c r="L159" s="26" t="n">
        <v>0</v>
      </c>
      <c r="M159" s="26" t="n">
        <v>0</v>
      </c>
      <c r="N159" s="26" t="s">
        <v>104</v>
      </c>
      <c r="O159" s="26" t="s">
        <v>104</v>
      </c>
    </row>
    <row r="160" customFormat="false" ht="39.5" hidden="false" customHeight="false" outlineLevel="0" collapsed="false">
      <c r="A160" s="31" t="n">
        <v>17</v>
      </c>
      <c r="B160" s="32" t="n">
        <v>17.03</v>
      </c>
      <c r="C160" s="32" t="s">
        <v>383</v>
      </c>
      <c r="D160" s="40" t="s">
        <v>101</v>
      </c>
      <c r="E160" s="34" t="s">
        <v>456</v>
      </c>
      <c r="F160" s="32" t="s">
        <v>461</v>
      </c>
      <c r="G160" s="35" t="s">
        <v>99</v>
      </c>
      <c r="H160" s="36" t="s">
        <v>99</v>
      </c>
      <c r="I160" s="37" t="s">
        <v>99</v>
      </c>
      <c r="J160" s="38" t="str">
        <f aca="false">IF(ISBLANK(G160),IF(ISBLANK(H160),"IG3","IG2"),"IG1")</f>
        <v>IG1</v>
      </c>
      <c r="K160" s="39" t="s">
        <v>462</v>
      </c>
      <c r="L160" s="26" t="n">
        <v>0</v>
      </c>
      <c r="M160" s="26" t="n">
        <v>0</v>
      </c>
      <c r="N160" s="26" t="s">
        <v>104</v>
      </c>
      <c r="O160" s="26" t="s">
        <v>104</v>
      </c>
    </row>
    <row r="161" customFormat="false" ht="26.85" hidden="false" customHeight="false" outlineLevel="0" collapsed="false">
      <c r="A161" s="31" t="n">
        <v>17</v>
      </c>
      <c r="B161" s="32" t="n">
        <v>17.04</v>
      </c>
      <c r="C161" s="32" t="s">
        <v>383</v>
      </c>
      <c r="D161" s="40" t="s">
        <v>101</v>
      </c>
      <c r="E161" s="34" t="s">
        <v>456</v>
      </c>
      <c r="F161" s="32" t="s">
        <v>463</v>
      </c>
      <c r="G161" s="39"/>
      <c r="H161" s="36" t="s">
        <v>99</v>
      </c>
      <c r="I161" s="37" t="s">
        <v>99</v>
      </c>
      <c r="J161" s="38" t="str">
        <f aca="false">IF(ISBLANK(G161),IF(ISBLANK(H161),"IG3","IG2"),"IG1")</f>
        <v>IG2</v>
      </c>
      <c r="K161" s="39" t="s">
        <v>464</v>
      </c>
      <c r="L161" s="26" t="n">
        <v>0</v>
      </c>
      <c r="M161" s="26" t="n">
        <v>0</v>
      </c>
      <c r="N161" s="26" t="s">
        <v>104</v>
      </c>
      <c r="O161" s="26" t="s">
        <v>104</v>
      </c>
    </row>
    <row r="162" customFormat="false" ht="39.5" hidden="false" customHeight="false" outlineLevel="0" collapsed="false">
      <c r="A162" s="31" t="n">
        <v>17</v>
      </c>
      <c r="B162" s="32" t="n">
        <v>17.05</v>
      </c>
      <c r="C162" s="32" t="s">
        <v>383</v>
      </c>
      <c r="D162" s="40" t="s">
        <v>101</v>
      </c>
      <c r="E162" s="34" t="s">
        <v>456</v>
      </c>
      <c r="F162" s="32" t="s">
        <v>465</v>
      </c>
      <c r="G162" s="39"/>
      <c r="H162" s="36" t="s">
        <v>99</v>
      </c>
      <c r="I162" s="37" t="s">
        <v>99</v>
      </c>
      <c r="J162" s="38" t="str">
        <f aca="false">IF(ISBLANK(G162),IF(ISBLANK(H162),"IG3","IG2"),"IG1")</f>
        <v>IG2</v>
      </c>
      <c r="K162" s="44" t="s">
        <v>466</v>
      </c>
      <c r="L162" s="26" t="n">
        <v>0</v>
      </c>
      <c r="M162" s="26" t="n">
        <v>0</v>
      </c>
      <c r="N162" s="26" t="s">
        <v>104</v>
      </c>
      <c r="O162" s="26" t="s">
        <v>104</v>
      </c>
    </row>
    <row r="163" customFormat="false" ht="39.5" hidden="false" customHeight="false" outlineLevel="0" collapsed="false">
      <c r="A163" s="31" t="n">
        <v>17</v>
      </c>
      <c r="B163" s="32" t="n">
        <v>17.06</v>
      </c>
      <c r="C163" s="32" t="s">
        <v>383</v>
      </c>
      <c r="D163" s="40" t="s">
        <v>101</v>
      </c>
      <c r="E163" s="34" t="s">
        <v>456</v>
      </c>
      <c r="F163" s="32" t="s">
        <v>467</v>
      </c>
      <c r="G163" s="39"/>
      <c r="H163" s="36" t="s">
        <v>99</v>
      </c>
      <c r="I163" s="37" t="s">
        <v>99</v>
      </c>
      <c r="J163" s="38" t="str">
        <f aca="false">IF(ISBLANK(G163),IF(ISBLANK(H163),"IG3","IG2"),"IG1")</f>
        <v>IG2</v>
      </c>
      <c r="K163" s="39" t="s">
        <v>468</v>
      </c>
      <c r="L163" s="26" t="n">
        <v>0</v>
      </c>
      <c r="M163" s="26" t="n">
        <v>0</v>
      </c>
      <c r="N163" s="26" t="s">
        <v>104</v>
      </c>
      <c r="O163" s="26" t="s">
        <v>104</v>
      </c>
    </row>
    <row r="164" customFormat="false" ht="39.5" hidden="false" customHeight="false" outlineLevel="0" collapsed="false">
      <c r="A164" s="31" t="n">
        <v>17</v>
      </c>
      <c r="B164" s="32" t="n">
        <v>17.07</v>
      </c>
      <c r="C164" s="32" t="s">
        <v>383</v>
      </c>
      <c r="D164" s="33" t="s">
        <v>325</v>
      </c>
      <c r="E164" s="34" t="s">
        <v>456</v>
      </c>
      <c r="F164" s="32" t="s">
        <v>469</v>
      </c>
      <c r="G164" s="39"/>
      <c r="H164" s="36" t="s">
        <v>99</v>
      </c>
      <c r="I164" s="37" t="s">
        <v>99</v>
      </c>
      <c r="J164" s="38" t="str">
        <f aca="false">IF(ISBLANK(G164),IF(ISBLANK(H164),"IG3","IG2"),"IG1")</f>
        <v>IG2</v>
      </c>
      <c r="K164" s="39" t="s">
        <v>470</v>
      </c>
      <c r="L164" s="26" t="n">
        <v>0</v>
      </c>
      <c r="M164" s="26" t="n">
        <v>0</v>
      </c>
      <c r="N164" s="26" t="s">
        <v>104</v>
      </c>
      <c r="O164" s="26" t="s">
        <v>104</v>
      </c>
    </row>
    <row r="165" customFormat="false" ht="14" hidden="false" customHeight="false" outlineLevel="0" collapsed="false">
      <c r="A165" s="31" t="n">
        <v>17</v>
      </c>
      <c r="B165" s="32" t="n">
        <v>17.08</v>
      </c>
      <c r="C165" s="32" t="s">
        <v>383</v>
      </c>
      <c r="D165" s="33" t="s">
        <v>325</v>
      </c>
      <c r="E165" s="34" t="s">
        <v>456</v>
      </c>
      <c r="F165" s="32" t="s">
        <v>471</v>
      </c>
      <c r="G165" s="39"/>
      <c r="H165" s="36" t="s">
        <v>99</v>
      </c>
      <c r="I165" s="37" t="s">
        <v>99</v>
      </c>
      <c r="J165" s="38" t="str">
        <f aca="false">IF(ISBLANK(G165),IF(ISBLANK(H165),"IG3","IG2"),"IG1")</f>
        <v>IG2</v>
      </c>
      <c r="K165" s="39" t="s">
        <v>472</v>
      </c>
      <c r="L165" s="26" t="n">
        <v>0</v>
      </c>
      <c r="M165" s="26" t="n">
        <v>0</v>
      </c>
      <c r="N165" s="26" t="s">
        <v>104</v>
      </c>
      <c r="O165" s="26" t="s">
        <v>104</v>
      </c>
    </row>
    <row r="166" customFormat="false" ht="39.5" hidden="false" customHeight="false" outlineLevel="0" collapsed="false">
      <c r="A166" s="31" t="n">
        <v>17</v>
      </c>
      <c r="B166" s="32" t="n">
        <v>17.09</v>
      </c>
      <c r="C166" s="32" t="s">
        <v>383</v>
      </c>
      <c r="D166" s="33" t="s">
        <v>325</v>
      </c>
      <c r="E166" s="34" t="s">
        <v>456</v>
      </c>
      <c r="F166" s="32" t="s">
        <v>473</v>
      </c>
      <c r="G166" s="39"/>
      <c r="H166" s="39"/>
      <c r="I166" s="37" t="s">
        <v>99</v>
      </c>
      <c r="J166" s="38" t="str">
        <f aca="false">IF(ISBLANK(G166),IF(ISBLANK(H166),"IG3","IG2"),"IG1")</f>
        <v>IG3</v>
      </c>
      <c r="K166" s="44" t="s">
        <v>474</v>
      </c>
      <c r="L166" s="26" t="n">
        <v>0</v>
      </c>
      <c r="M166" s="26" t="n">
        <v>0</v>
      </c>
      <c r="N166" s="26" t="s">
        <v>104</v>
      </c>
      <c r="O166" s="26" t="s">
        <v>104</v>
      </c>
    </row>
    <row r="167" customFormat="false" ht="26.85" hidden="false" customHeight="false" outlineLevel="0" collapsed="false">
      <c r="A167" s="28" t="s">
        <v>475</v>
      </c>
      <c r="B167" s="29" t="n">
        <v>18</v>
      </c>
      <c r="C167" s="29"/>
      <c r="D167" s="29"/>
      <c r="E167" s="41"/>
      <c r="F167" s="29" t="s">
        <v>476</v>
      </c>
      <c r="G167" s="29"/>
      <c r="H167" s="29"/>
      <c r="I167" s="29"/>
      <c r="J167" s="29"/>
      <c r="K167" s="42" t="s">
        <v>477</v>
      </c>
      <c r="L167" s="29"/>
      <c r="M167" s="29"/>
      <c r="N167" s="29"/>
      <c r="O167" s="29"/>
    </row>
    <row r="168" customFormat="false" ht="52.2" hidden="false" customHeight="false" outlineLevel="0" collapsed="false">
      <c r="A168" s="31" t="n">
        <v>18</v>
      </c>
      <c r="B168" s="32" t="n">
        <v>18.01</v>
      </c>
      <c r="C168" s="32" t="s">
        <v>383</v>
      </c>
      <c r="D168" s="33" t="s">
        <v>96</v>
      </c>
      <c r="E168" s="34" t="s">
        <v>449</v>
      </c>
      <c r="F168" s="32" t="s">
        <v>478</v>
      </c>
      <c r="G168" s="32"/>
      <c r="H168" s="36" t="s">
        <v>99</v>
      </c>
      <c r="I168" s="37" t="s">
        <v>99</v>
      </c>
      <c r="J168" s="38" t="str">
        <f aca="false">IF(ISBLANK(G168),IF(ISBLANK(H168),"IG3","IG2"),"IG1")</f>
        <v>IG2</v>
      </c>
      <c r="K168" s="39" t="s">
        <v>479</v>
      </c>
      <c r="L168" s="50" t="n">
        <v>0</v>
      </c>
      <c r="M168" s="50" t="n">
        <v>0</v>
      </c>
      <c r="N168" s="50" t="s">
        <v>104</v>
      </c>
      <c r="O168" s="50" t="s">
        <v>104</v>
      </c>
    </row>
    <row r="169" customFormat="false" ht="39.5" hidden="false" customHeight="false" outlineLevel="0" collapsed="false">
      <c r="A169" s="31" t="n">
        <v>18</v>
      </c>
      <c r="B169" s="32" t="n">
        <v>18.02</v>
      </c>
      <c r="C169" s="32" t="s">
        <v>165</v>
      </c>
      <c r="D169" s="33" t="s">
        <v>96</v>
      </c>
      <c r="E169" s="34" t="s">
        <v>449</v>
      </c>
      <c r="F169" s="32" t="s">
        <v>480</v>
      </c>
      <c r="G169" s="32"/>
      <c r="H169" s="36" t="s">
        <v>99</v>
      </c>
      <c r="I169" s="37" t="s">
        <v>99</v>
      </c>
      <c r="J169" s="38" t="str">
        <f aca="false">IF(ISBLANK(G169),IF(ISBLANK(H169),"IG3","IG2"),"IG1")</f>
        <v>IG2</v>
      </c>
      <c r="K169" s="39" t="s">
        <v>481</v>
      </c>
      <c r="L169" s="50" t="n">
        <v>0</v>
      </c>
      <c r="M169" s="50" t="n">
        <v>0</v>
      </c>
      <c r="N169" s="50" t="s">
        <v>104</v>
      </c>
      <c r="O169" s="50" t="s">
        <v>104</v>
      </c>
    </row>
    <row r="170" customFormat="false" ht="14" hidden="false" customHeight="false" outlineLevel="0" collapsed="false">
      <c r="A170" s="31" t="n">
        <v>18</v>
      </c>
      <c r="B170" s="32" t="n">
        <v>18.03</v>
      </c>
      <c r="C170" s="32" t="s">
        <v>165</v>
      </c>
      <c r="D170" s="40" t="s">
        <v>126</v>
      </c>
      <c r="E170" s="34" t="s">
        <v>449</v>
      </c>
      <c r="F170" s="32" t="s">
        <v>482</v>
      </c>
      <c r="G170" s="32"/>
      <c r="H170" s="36" t="s">
        <v>99</v>
      </c>
      <c r="I170" s="37" t="s">
        <v>99</v>
      </c>
      <c r="J170" s="38" t="str">
        <f aca="false">IF(ISBLANK(G170),IF(ISBLANK(H170),"IG3","IG2"),"IG1")</f>
        <v>IG2</v>
      </c>
      <c r="K170" s="39" t="s">
        <v>483</v>
      </c>
      <c r="L170" s="50" t="n">
        <v>0</v>
      </c>
      <c r="M170" s="50" t="n">
        <v>0</v>
      </c>
      <c r="N170" s="50" t="s">
        <v>104</v>
      </c>
      <c r="O170" s="50" t="s">
        <v>104</v>
      </c>
    </row>
    <row r="171" customFormat="false" ht="26.85" hidden="false" customHeight="false" outlineLevel="0" collapsed="false">
      <c r="A171" s="31" t="n">
        <v>18</v>
      </c>
      <c r="B171" s="32" t="n">
        <v>18.04</v>
      </c>
      <c r="C171" s="32" t="s">
        <v>165</v>
      </c>
      <c r="D171" s="40" t="s">
        <v>126</v>
      </c>
      <c r="E171" s="34" t="s">
        <v>449</v>
      </c>
      <c r="F171" s="32" t="s">
        <v>484</v>
      </c>
      <c r="G171" s="39"/>
      <c r="H171" s="39"/>
      <c r="I171" s="37" t="s">
        <v>99</v>
      </c>
      <c r="J171" s="38" t="str">
        <f aca="false">IF(ISBLANK(G171),IF(ISBLANK(H171),"IG3","IG2"),"IG1")</f>
        <v>IG3</v>
      </c>
      <c r="K171" s="39" t="s">
        <v>485</v>
      </c>
      <c r="L171" s="50" t="n">
        <v>0</v>
      </c>
      <c r="M171" s="50" t="n">
        <v>0</v>
      </c>
      <c r="N171" s="50" t="s">
        <v>104</v>
      </c>
      <c r="O171" s="50" t="s">
        <v>104</v>
      </c>
    </row>
    <row r="172" customFormat="false" ht="14" hidden="false" customHeight="false" outlineLevel="0" collapsed="false">
      <c r="A172" s="31" t="n">
        <v>18</v>
      </c>
      <c r="B172" s="32" t="n">
        <v>18.05</v>
      </c>
      <c r="C172" s="32" t="s">
        <v>383</v>
      </c>
      <c r="D172" s="33" t="s">
        <v>96</v>
      </c>
      <c r="E172" s="34" t="s">
        <v>449</v>
      </c>
      <c r="F172" s="32" t="s">
        <v>486</v>
      </c>
      <c r="G172" s="32"/>
      <c r="H172" s="32"/>
      <c r="I172" s="37" t="s">
        <v>99</v>
      </c>
      <c r="J172" s="38" t="str">
        <f aca="false">IF(ISBLANK(G172),IF(ISBLANK(H172),"IG3","IG2"),"IG1")</f>
        <v>IG3</v>
      </c>
      <c r="K172" s="39" t="s">
        <v>487</v>
      </c>
      <c r="L172" s="50" t="n">
        <v>0</v>
      </c>
      <c r="M172" s="50" t="n">
        <v>0</v>
      </c>
      <c r="N172" s="50" t="s">
        <v>104</v>
      </c>
      <c r="O172" s="50" t="s">
        <v>104</v>
      </c>
    </row>
    <row r="175" customFormat="false" ht="30" hidden="false" customHeight="true" outlineLevel="0" collapsed="false">
      <c r="A175" s="6" t="s">
        <v>34</v>
      </c>
      <c r="B175" s="6"/>
      <c r="C175" s="6"/>
      <c r="D175" s="6"/>
      <c r="E175" s="6"/>
      <c r="F175" s="6"/>
      <c r="G175" s="6"/>
      <c r="H175" s="6"/>
      <c r="I175" s="6"/>
      <c r="J175" s="6"/>
      <c r="K175" s="6"/>
      <c r="L175" s="6"/>
      <c r="M175" s="6"/>
      <c r="N175" s="6"/>
      <c r="O175" s="6"/>
      <c r="P175" s="6"/>
    </row>
  </sheetData>
  <autoFilter ref="A1:O172">
    <sortState ref="A2:O172">
      <sortCondition ref="A2:A172" customList=""/>
    </sortState>
  </autoFilter>
  <mergeCells count="1">
    <mergeCell ref="A175:P175"/>
  </mergeCells>
  <conditionalFormatting sqref="L1:O7 L9:O15 L17:O30 L32:O43 L45:O50 L52:O59 L61:O67 L69:O80 L82:O88 L90:O96 L98:O102 L104:O111 L113:O123 L125:O133 L135:O141 L143:O156 L158:O166 O176:O1048576 L168:O174 L176:N1048576">
    <cfRule type="expression" priority="2" aboveAverage="0" equalAverage="0" bottom="0" percent="0" rank="0" text="" dxfId="13">
      <formula>LEN(TRIM(L1))=0</formula>
    </cfRule>
    <cfRule type="cellIs" priority="3" operator="equal" aboveAverage="0" equalAverage="0" bottom="0" percent="0" rank="0" text="" dxfId="14">
      <formula>"Not Applicable"</formula>
    </cfRule>
  </conditionalFormatting>
  <conditionalFormatting sqref="L1:O7 L9:O15 L17:O30 L32:O43 L45:O50 L52:O59 L61:O67 L69:O80 L82:O88 L90:O96 L98:O102 L104:O111 L113:O123 L125:O133 L135:O141 L143:O156 L158:O166 O176:O1048576 L168:O174 L176:N1048576">
    <cfRule type="cellIs" priority="4" operator="equal" aboveAverage="0" equalAverage="0" bottom="0" percent="0" rank="0" text="" dxfId="15">
      <formula>1</formula>
    </cfRule>
  </conditionalFormatting>
  <conditionalFormatting sqref="L1:O7 L9:O15 L17:O30 L32:O43 L45:O50 L52:O59 L61:O67 L69:O80 L82:O88 L90:O96 L98:O102 L104:O111 L113:O123 L125:O133 L135:O141 L143:O156 L158:O166 O176:O1048576 L168:O174 L176:N1048576">
    <cfRule type="cellIs" priority="5" operator="equal" aboveAverage="0" equalAverage="0" bottom="0" percent="0" rank="0" text="" dxfId="16">
      <formula>0.75</formula>
    </cfRule>
  </conditionalFormatting>
  <conditionalFormatting sqref="L1:O7 L9:O15 L17:O30 L32:O43 L45:O50 L52:O59 L61:O67 L69:O80 L82:O88 L90:O96 L98:O102 L104:O111 L113:O123 L125:O133 L135:O141 L143:O156 L158:O166 O176:O1048576 L168:O174 L176:N1048576">
    <cfRule type="cellIs" priority="6" operator="equal" aboveAverage="0" equalAverage="0" bottom="0" percent="0" rank="0" text="" dxfId="17">
      <formula>0.5</formula>
    </cfRule>
  </conditionalFormatting>
  <conditionalFormatting sqref="L1:O7 L9:O15 L17:O30 L32:O43 L45:O50 L52:O59 L61:O67 L69:O80 L82:O88 L90:O96 L98:O102 L104:O111 L113:O123 L125:O133 L135:O141 L143:O156 L158:O166 O176:O1048576 L168:O174 L176:N1048576">
    <cfRule type="cellIs" priority="7" operator="equal" aboveAverage="0" equalAverage="0" bottom="0" percent="0" rank="0" text="" dxfId="18">
      <formula>0.25</formula>
    </cfRule>
  </conditionalFormatting>
  <conditionalFormatting sqref="L1:O7 L9:O15 L17:O30 L32:O43 L45:O50 L52:O59 L61:O67 L69:O80 L82:O88 L90:O96 L98:O102 L104:O111 L113:O123 L125:O133 L135:O141 L143:O156 L158:O166 O176:O1048576 L168:O174 L176:N1048576">
    <cfRule type="cellIs" priority="8" operator="equal" aboveAverage="0" equalAverage="0" bottom="0" percent="0" rank="0" text="" dxfId="19">
      <formula>0</formula>
    </cfRule>
  </conditionalFormatting>
  <dataValidations count="4">
    <dataValidation allowBlank="true" errorStyle="warning" operator="between" prompt="0% No Policy&#10;25% Informal Policy&#10;50% Partial Written Policy&#10;75% Written Policy&#10;100% Approved Written Policy" promptTitle="Policy Status" showDropDown="false" showErrorMessage="true" showInputMessage="true" sqref="L3:L7 L9:L15 L17:L30 L32:L43 L45:L50 L52:L59 L61:L67 L69:L80 L82:L88 L90:L96 L98:L102 L104:L111 L113:L123 L125:L133 L135:L141 L143:L156 L158:L166 L168:L172" type="list">
      <formula1>Values!$A$2:$A$6</formula1>
      <formula2>0</formula2>
    </dataValidation>
    <dataValidation allowBlank="true" errorStyle="warning" operator="between" prompt="0% Not Implemented&#10;25% Parts of Policy Implemented&#10;50% Implemented on Some Systems&#10;75% Implemented on Most Systems&#10;100% Implemented on All Systems" promptTitle="Implementation Status" showDropDown="false" showErrorMessage="true" showInputMessage="true" sqref="M3:M7 M9:M15 M17:M30 M32:M43 M45:M50 M52:M59 M61:M67 M69:M80 M82:M88 M90:M96 M98:M102 M104:M111 M113:M123 M125:M133 M135:M141 M143:M156 M158:M166 M168:M172" type="list">
      <formula1>Values!$A$2:$A$6</formula1>
      <formula2>0</formula2>
    </dataValidation>
    <dataValidation allowBlank="true" errorStyle="warning" operator="between" prompt="0% Not Automated&#10;25% Parts of Policy Automated&#10;50% Automated on Some Systems&#10;75% Automated on Most Systems&#10;100% Automated on All Systems" promptTitle="Automation Status" showDropDown="false" showErrorMessage="true" showInputMessage="true" sqref="N3:N5 O4 N6:N7 N9:O11 N12:N15 N17:O21 N22:N29 O23:O24 O28 N30 N32:O33 N34:N43 O42 N45:O45 N46:N50 O49 N52:N58 O57 N59:O59 N61:O62 N63:N67 N69:N80 N82:N88 N90:N96 N98:O98 N99:N102 N104:N106 O105 N107:O107 N108:N111 N113:N123 O123 N125:O133 N135:O141 N143:O153 N154:N156 O155:O156 N158:O166 N168:O172" type="list">
      <formula1>Values!$A$2:$A$6</formula1>
      <formula2>0</formula2>
    </dataValidation>
    <dataValidation allowBlank="true" errorStyle="warning" operator="between" prompt="0% Not Reported&#10;25% Parts of Policy Reported&#10;50% Reported on Some Systems&#10;75% Reported on Most Systems&#10;100% Reported on All Systems" promptTitle="Reporting Status" showDropDown="false" showErrorMessage="true" showInputMessage="true" sqref="O3 O5:O7 O12:O15 O22 O25:O27 O29:O30 O34:O41 O43 O46:O48 O50 O52:O56 O58 O63:O67 O69:O80 O82:O88 O90:O96 O99:O102 O104 O106 O108:O111 O113:O122 O154" type="list">
      <formula1>Values!$A$2:$A$6</formula1>
      <formula2>0</formula2>
    </dataValidation>
  </dataValidations>
  <hyperlinks>
    <hyperlink ref="A175" r:id="rId1" display=" Creative Commons Attribution-ShareAlike 4.0 International Licens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ColWidth="8.54296875" defaultRowHeight="15" zeroHeight="false" outlineLevelRow="0" outlineLevelCol="0"/>
  <cols>
    <col collapsed="false" customWidth="true" hidden="false" outlineLevel="0" max="1" min="1" style="51" width="9"/>
    <col collapsed="false" customWidth="true" hidden="false" outlineLevel="0" max="2" min="2" style="0" width="10.71"/>
    <col collapsed="false" customWidth="true" hidden="false" outlineLevel="0" max="3" min="3" style="0" width="13.85"/>
    <col collapsed="false" customWidth="true" hidden="false" outlineLevel="0" max="4" min="4" style="0" width="11.57"/>
    <col collapsed="false" customWidth="true" hidden="false" outlineLevel="0" max="5" min="5" style="0" width="11.28"/>
    <col collapsed="false" customWidth="true" hidden="false" outlineLevel="0" max="6" min="6" style="0" width="16"/>
    <col collapsed="false" customWidth="true" hidden="false" outlineLevel="0" max="9" min="7" style="0" width="15.57"/>
  </cols>
  <sheetData>
    <row r="1" customFormat="false" ht="30" hidden="false" customHeight="false" outlineLevel="0" collapsed="false">
      <c r="A1" s="52" t="s">
        <v>6</v>
      </c>
      <c r="B1" s="53" t="s">
        <v>488</v>
      </c>
      <c r="C1" s="53" t="s">
        <v>489</v>
      </c>
      <c r="D1" s="53" t="s">
        <v>490</v>
      </c>
      <c r="E1" s="53" t="s">
        <v>491</v>
      </c>
      <c r="F1" s="53" t="s">
        <v>492</v>
      </c>
      <c r="G1" s="53" t="s">
        <v>493</v>
      </c>
      <c r="H1" s="53" t="s">
        <v>494</v>
      </c>
      <c r="I1" s="53" t="s">
        <v>495</v>
      </c>
    </row>
    <row r="2" customFormat="false" ht="15" hidden="false" customHeight="false" outlineLevel="0" collapsed="false">
      <c r="A2" s="51" t="n">
        <v>1</v>
      </c>
      <c r="B2" s="54" t="n">
        <f aca="false">AVERAGEIFS('Controls V8'!L$3:L$172,'Controls V8'!$A$3:$A$172,Calculations!$A2)</f>
        <v>0</v>
      </c>
      <c r="C2" s="54" t="n">
        <f aca="false">AVERAGEIFS('Controls V8'!M$3:M$172,'Controls V8'!$A$3:$A$172,Calculations!$A2)</f>
        <v>0</v>
      </c>
      <c r="D2" s="54" t="n">
        <f aca="false">AVERAGEIFS('Controls V8'!N$3:N$172,'Controls V8'!$A$3:$A$172,Calculations!$A2)</f>
        <v>0</v>
      </c>
      <c r="E2" s="54" t="n">
        <f aca="false">AVERAGEIFS('Controls V8'!O$3:O$172,'Controls V8'!$A$3:$A$172,Calculations!$A2)</f>
        <v>0</v>
      </c>
      <c r="F2" s="54" t="n">
        <f aca="false">AVERAGE(B2:E2)</f>
        <v>0</v>
      </c>
      <c r="G2" s="54" t="n">
        <f aca="false">AVERAGEIFS('Controls V8'!M$3:M$172,'Controls V8'!$A$3:$A$172,Calculations!$A2,'Controls V8'!$J$3:$J$172,"IG1")</f>
        <v>0</v>
      </c>
      <c r="H2" s="54" t="n">
        <f aca="false">AVERAGEIFS('Controls V8'!M$3:M$172,'Controls V8'!$A$3:$A$172,Calculations!$A2,'Controls V8'!$J$3:$J$172,"IG2")</f>
        <v>0</v>
      </c>
      <c r="I2" s="54" t="n">
        <f aca="false">AVERAGEIFS('Controls V8'!M$3:M$172,'Controls V8'!$A$3:$A$172,Calculations!$A2,'Controls V8'!$J$3:$J$172,"IG3")</f>
        <v>0</v>
      </c>
    </row>
    <row r="3" customFormat="false" ht="15" hidden="false" customHeight="false" outlineLevel="0" collapsed="false">
      <c r="A3" s="51" t="n">
        <v>2</v>
      </c>
      <c r="B3" s="54" t="n">
        <f aca="false">AVERAGEIFS('Controls V8'!L$3:L$172,'Controls V8'!$A$3:$A$172,Calculations!$A3)</f>
        <v>0</v>
      </c>
      <c r="C3" s="54" t="n">
        <f aca="false">AVERAGEIFS('Controls V8'!M$3:M$172,'Controls V8'!$A$3:$A$172,Calculations!$A3)</f>
        <v>0</v>
      </c>
      <c r="D3" s="54" t="n">
        <f aca="false">AVERAGEIFS('Controls V8'!N$3:N$172,'Controls V8'!$A$3:$A$172,Calculations!$A3)</f>
        <v>0</v>
      </c>
      <c r="E3" s="54" t="n">
        <f aca="false">AVERAGEIFS('Controls V8'!O$3:O$172,'Controls V8'!$A$3:$A$172,Calculations!$A3)</f>
        <v>0</v>
      </c>
      <c r="F3" s="54" t="n">
        <f aca="false">AVERAGE(B3:E3)</f>
        <v>0</v>
      </c>
      <c r="G3" s="54" t="n">
        <f aca="false">AVERAGEIFS('Controls V8'!M$3:M$172,'Controls V8'!$A$3:$A$172,Calculations!$A3,'Controls V8'!$J$3:$J$172,"IG1")</f>
        <v>0</v>
      </c>
      <c r="H3" s="54" t="n">
        <f aca="false">AVERAGEIFS('Controls V8'!M$3:M$172,'Controls V8'!$A$3:$A$172,Calculations!$A3,'Controls V8'!$J$3:$J$172,"IG2")</f>
        <v>0</v>
      </c>
      <c r="I3" s="54" t="n">
        <f aca="false">AVERAGEIFS('Controls V8'!M$3:M$172,'Controls V8'!$A$3:$A$172,Calculations!$A3,'Controls V8'!$J$3:$J$172,"IG3")</f>
        <v>0</v>
      </c>
    </row>
    <row r="4" customFormat="false" ht="15" hidden="false" customHeight="false" outlineLevel="0" collapsed="false">
      <c r="A4" s="51" t="n">
        <v>3</v>
      </c>
      <c r="B4" s="54" t="n">
        <f aca="false">AVERAGEIFS('Controls V8'!L$3:L$172,'Controls V8'!$A$3:$A$172,Calculations!$A4)</f>
        <v>0</v>
      </c>
      <c r="C4" s="54" t="n">
        <f aca="false">AVERAGEIFS('Controls V8'!M$3:M$172,'Controls V8'!$A$3:$A$172,Calculations!$A4)</f>
        <v>0</v>
      </c>
      <c r="D4" s="54" t="n">
        <f aca="false">AVERAGEIFS('Controls V8'!N$3:N$172,'Controls V8'!$A$3:$A$172,Calculations!$A4)</f>
        <v>0</v>
      </c>
      <c r="E4" s="54" t="n">
        <f aca="false">AVERAGEIFS('Controls V8'!O$3:O$172,'Controls V8'!$A$3:$A$172,Calculations!$A4)</f>
        <v>0</v>
      </c>
      <c r="F4" s="54" t="n">
        <f aca="false">AVERAGE(B4:E4)</f>
        <v>0</v>
      </c>
      <c r="G4" s="54" t="n">
        <f aca="false">AVERAGEIFS('Controls V8'!M$3:M$172,'Controls V8'!$A$3:$A$172,Calculations!$A4,'Controls V8'!$J$3:$J$172,"IG1")</f>
        <v>0</v>
      </c>
      <c r="H4" s="54" t="n">
        <f aca="false">AVERAGEIFS('Controls V8'!M$3:M$172,'Controls V8'!$A$3:$A$172,Calculations!$A4,'Controls V8'!$J$3:$J$172,"IG2")</f>
        <v>0</v>
      </c>
      <c r="I4" s="54" t="n">
        <f aca="false">AVERAGEIFS('Controls V8'!M$3:M$172,'Controls V8'!$A$3:$A$172,Calculations!$A4,'Controls V8'!$J$3:$J$172,"IG3")</f>
        <v>0</v>
      </c>
    </row>
    <row r="5" customFormat="false" ht="15" hidden="false" customHeight="false" outlineLevel="0" collapsed="false">
      <c r="A5" s="51" t="n">
        <v>4</v>
      </c>
      <c r="B5" s="54" t="n">
        <f aca="false">AVERAGEIFS('Controls V8'!L$3:L$172,'Controls V8'!$A$3:$A$172,Calculations!$A5)</f>
        <v>0</v>
      </c>
      <c r="C5" s="54" t="n">
        <f aca="false">AVERAGEIFS('Controls V8'!M$3:M$172,'Controls V8'!$A$3:$A$172,Calculations!$A5)</f>
        <v>0</v>
      </c>
      <c r="D5" s="54" t="n">
        <f aca="false">AVERAGEIFS('Controls V8'!N$3:N$172,'Controls V8'!$A$3:$A$172,Calculations!$A5)</f>
        <v>0</v>
      </c>
      <c r="E5" s="54" t="n">
        <f aca="false">AVERAGEIFS('Controls V8'!O$3:O$172,'Controls V8'!$A$3:$A$172,Calculations!$A5)</f>
        <v>0</v>
      </c>
      <c r="F5" s="54" t="n">
        <f aca="false">AVERAGE(B5:E5)</f>
        <v>0</v>
      </c>
      <c r="G5" s="54" t="n">
        <f aca="false">AVERAGEIFS('Controls V8'!M$3:M$172,'Controls V8'!$A$3:$A$172,Calculations!$A5,'Controls V8'!$J$3:$J$172,"IG1")</f>
        <v>0</v>
      </c>
      <c r="H5" s="54" t="n">
        <f aca="false">AVERAGEIFS('Controls V8'!M$3:M$172,'Controls V8'!$A$3:$A$172,Calculations!$A5,'Controls V8'!$J$3:$J$172,"IG2")</f>
        <v>0</v>
      </c>
      <c r="I5" s="54" t="n">
        <f aca="false">AVERAGEIFS('Controls V8'!M$3:M$172,'Controls V8'!$A$3:$A$172,Calculations!$A5,'Controls V8'!$J$3:$J$172,"IG3")</f>
        <v>0</v>
      </c>
    </row>
    <row r="6" customFormat="false" ht="15" hidden="false" customHeight="false" outlineLevel="0" collapsed="false">
      <c r="A6" s="51" t="n">
        <v>5</v>
      </c>
      <c r="B6" s="54" t="n">
        <f aca="false">AVERAGEIFS('Controls V8'!L$3:L$172,'Controls V8'!$A$3:$A$172,Calculations!$A6)</f>
        <v>0</v>
      </c>
      <c r="C6" s="54" t="n">
        <f aca="false">AVERAGEIFS('Controls V8'!M$3:M$172,'Controls V8'!$A$3:$A$172,Calculations!$A6)</f>
        <v>0</v>
      </c>
      <c r="D6" s="54" t="n">
        <f aca="false">AVERAGEIFS('Controls V8'!N$3:N$172,'Controls V8'!$A$3:$A$172,Calculations!$A6)</f>
        <v>0</v>
      </c>
      <c r="E6" s="54" t="n">
        <f aca="false">AVERAGEIFS('Controls V8'!O$3:O$172,'Controls V8'!$A$3:$A$172,Calculations!$A6)</f>
        <v>0</v>
      </c>
      <c r="F6" s="54" t="n">
        <f aca="false">AVERAGE(B6:E6)</f>
        <v>0</v>
      </c>
      <c r="G6" s="54" t="n">
        <f aca="false">AVERAGEIFS('Controls V8'!M$3:M$172,'Controls V8'!$A$3:$A$172,Calculations!$A6,'Controls V8'!$J$3:$J$172,"IG1")</f>
        <v>0</v>
      </c>
      <c r="H6" s="54" t="n">
        <f aca="false">AVERAGEIFS('Controls V8'!M$3:M$172,'Controls V8'!$A$3:$A$172,Calculations!$A6,'Controls V8'!$J$3:$J$172,"IG2")</f>
        <v>0</v>
      </c>
      <c r="I6" s="54"/>
    </row>
    <row r="7" customFormat="false" ht="15" hidden="false" customHeight="false" outlineLevel="0" collapsed="false">
      <c r="A7" s="51" t="n">
        <v>6</v>
      </c>
      <c r="B7" s="54" t="n">
        <f aca="false">AVERAGEIFS('Controls V8'!L$3:L$172,'Controls V8'!$A$3:$A$172,Calculations!$A7)</f>
        <v>0</v>
      </c>
      <c r="C7" s="54" t="n">
        <f aca="false">AVERAGEIFS('Controls V8'!M$3:M$172,'Controls V8'!$A$3:$A$172,Calculations!$A7)</f>
        <v>0</v>
      </c>
      <c r="D7" s="54" t="n">
        <f aca="false">AVERAGEIFS('Controls V8'!N$3:N$172,'Controls V8'!$A$3:$A$172,Calculations!$A7)</f>
        <v>0</v>
      </c>
      <c r="E7" s="54" t="n">
        <f aca="false">AVERAGEIFS('Controls V8'!O$3:O$172,'Controls V8'!$A$3:$A$172,Calculations!$A7)</f>
        <v>0</v>
      </c>
      <c r="F7" s="54" t="n">
        <f aca="false">AVERAGE(B7:E7)</f>
        <v>0</v>
      </c>
      <c r="G7" s="54" t="n">
        <f aca="false">AVERAGEIFS('Controls V8'!M$3:M$172,'Controls V8'!$A$3:$A$172,Calculations!$A7,'Controls V8'!$J$3:$J$172,"IG1")</f>
        <v>0</v>
      </c>
      <c r="H7" s="54" t="n">
        <f aca="false">AVERAGEIFS('Controls V8'!M$3:M$172,'Controls V8'!$A$3:$A$172,Calculations!$A7,'Controls V8'!$J$3:$J$172,"IG2")</f>
        <v>0</v>
      </c>
      <c r="I7" s="54" t="n">
        <f aca="false">AVERAGEIFS('Controls V8'!M$3:M$172,'Controls V8'!$A$3:$A$172,Calculations!$A7,'Controls V8'!$J$3:$J$172,"IG3")</f>
        <v>0</v>
      </c>
    </row>
    <row r="8" customFormat="false" ht="15" hidden="false" customHeight="false" outlineLevel="0" collapsed="false">
      <c r="A8" s="51" t="n">
        <v>7</v>
      </c>
      <c r="B8" s="54" t="n">
        <f aca="false">AVERAGEIFS('Controls V8'!L$3:L$172,'Controls V8'!$A$3:$A$172,Calculations!$A8)</f>
        <v>0</v>
      </c>
      <c r="C8" s="54" t="n">
        <f aca="false">AVERAGEIFS('Controls V8'!M$3:M$172,'Controls V8'!$A$3:$A$172,Calculations!$A8)</f>
        <v>0</v>
      </c>
      <c r="D8" s="54" t="n">
        <f aca="false">AVERAGEIFS('Controls V8'!N$3:N$172,'Controls V8'!$A$3:$A$172,Calculations!$A8)</f>
        <v>0</v>
      </c>
      <c r="E8" s="54" t="n">
        <f aca="false">AVERAGEIFS('Controls V8'!O$3:O$172,'Controls V8'!$A$3:$A$172,Calculations!$A8)</f>
        <v>0</v>
      </c>
      <c r="F8" s="54" t="n">
        <f aca="false">AVERAGE(B8:E8)</f>
        <v>0</v>
      </c>
      <c r="G8" s="54" t="n">
        <f aca="false">AVERAGEIFS('Controls V8'!M$3:M$172,'Controls V8'!$A$3:$A$172,Calculations!$A8,'Controls V8'!$J$3:$J$172,"IG1")</f>
        <v>0</v>
      </c>
      <c r="H8" s="54" t="n">
        <f aca="false">AVERAGEIFS('Controls V8'!M$3:M$172,'Controls V8'!$A$3:$A$172,Calculations!$A8,'Controls V8'!$J$3:$J$172,"IG2")</f>
        <v>0</v>
      </c>
      <c r="I8" s="54"/>
    </row>
    <row r="9" customFormat="false" ht="15" hidden="false" customHeight="false" outlineLevel="0" collapsed="false">
      <c r="A9" s="51" t="n">
        <v>8</v>
      </c>
      <c r="B9" s="54" t="n">
        <f aca="false">AVERAGEIFS('Controls V8'!L$3:L$172,'Controls V8'!$A$3:$A$172,Calculations!$A9)</f>
        <v>0</v>
      </c>
      <c r="C9" s="54" t="n">
        <f aca="false">AVERAGEIFS('Controls V8'!M$3:M$172,'Controls V8'!$A$3:$A$172,Calculations!$A9)</f>
        <v>0</v>
      </c>
      <c r="D9" s="54" t="n">
        <f aca="false">AVERAGEIFS('Controls V8'!N$3:N$172,'Controls V8'!$A$3:$A$172,Calculations!$A9)</f>
        <v>0</v>
      </c>
      <c r="E9" s="54" t="n">
        <f aca="false">AVERAGEIFS('Controls V8'!O$3:O$172,'Controls V8'!$A$3:$A$172,Calculations!$A9)</f>
        <v>0</v>
      </c>
      <c r="F9" s="54" t="n">
        <f aca="false">AVERAGE(B9:E9)</f>
        <v>0</v>
      </c>
      <c r="G9" s="54" t="n">
        <f aca="false">AVERAGEIFS('Controls V8'!M$3:M$172,'Controls V8'!$A$3:$A$172,Calculations!$A9,'Controls V8'!$J$3:$J$172,"IG1")</f>
        <v>0</v>
      </c>
      <c r="H9" s="54" t="n">
        <f aca="false">AVERAGEIFS('Controls V8'!M$3:M$172,'Controls V8'!$A$3:$A$172,Calculations!$A9,'Controls V8'!$J$3:$J$172,"IG2")</f>
        <v>0</v>
      </c>
      <c r="I9" s="54" t="n">
        <f aca="false">AVERAGEIFS('Controls V8'!M$3:M$172,'Controls V8'!$A$3:$A$172,Calculations!$A9,'Controls V8'!$J$3:$J$172,"IG3")</f>
        <v>0</v>
      </c>
    </row>
    <row r="10" customFormat="false" ht="15" hidden="false" customHeight="false" outlineLevel="0" collapsed="false">
      <c r="A10" s="51" t="n">
        <v>9</v>
      </c>
      <c r="B10" s="54" t="n">
        <f aca="false">AVERAGEIFS('Controls V8'!L$3:L$172,'Controls V8'!$A$3:$A$172,Calculations!$A10)</f>
        <v>0</v>
      </c>
      <c r="C10" s="54" t="n">
        <f aca="false">AVERAGEIFS('Controls V8'!M$3:M$172,'Controls V8'!$A$3:$A$172,Calculations!$A10)</f>
        <v>0</v>
      </c>
      <c r="D10" s="54" t="n">
        <f aca="false">AVERAGEIFS('Controls V8'!N$3:N$172,'Controls V8'!$A$3:$A$172,Calculations!$A10)</f>
        <v>0</v>
      </c>
      <c r="E10" s="54" t="n">
        <f aca="false">AVERAGEIFS('Controls V8'!O$3:O$172,'Controls V8'!$A$3:$A$172,Calculations!$A10)</f>
        <v>0</v>
      </c>
      <c r="F10" s="54" t="n">
        <f aca="false">AVERAGE(B10:E10)</f>
        <v>0</v>
      </c>
      <c r="G10" s="54" t="n">
        <f aca="false">AVERAGEIFS('Controls V8'!M$3:M$172,'Controls V8'!$A$3:$A$172,Calculations!$A10,'Controls V8'!$J$3:$J$172,"IG1")</f>
        <v>0</v>
      </c>
      <c r="H10" s="54" t="n">
        <f aca="false">AVERAGEIFS('Controls V8'!M$3:M$172,'Controls V8'!$A$3:$A$172,Calculations!$A10,'Controls V8'!$J$3:$J$172,"IG2")</f>
        <v>0</v>
      </c>
      <c r="I10" s="54" t="n">
        <f aca="false">AVERAGEIFS('Controls V8'!M$3:M$172,'Controls V8'!$A$3:$A$172,Calculations!$A10,'Controls V8'!$J$3:$J$172,"IG3")</f>
        <v>0</v>
      </c>
    </row>
    <row r="11" customFormat="false" ht="15" hidden="false" customHeight="false" outlineLevel="0" collapsed="false">
      <c r="A11" s="51" t="n">
        <v>10</v>
      </c>
      <c r="B11" s="54" t="n">
        <f aca="false">AVERAGEIFS('Controls V8'!L$3:L$172,'Controls V8'!$A$3:$A$172,Calculations!$A11)</f>
        <v>0</v>
      </c>
      <c r="C11" s="54" t="n">
        <f aca="false">AVERAGEIFS('Controls V8'!M$3:M$172,'Controls V8'!$A$3:$A$172,Calculations!$A11)</f>
        <v>0</v>
      </c>
      <c r="D11" s="54" t="n">
        <f aca="false">AVERAGEIFS('Controls V8'!N$3:N$172,'Controls V8'!$A$3:$A$172,Calculations!$A11)</f>
        <v>0</v>
      </c>
      <c r="E11" s="54" t="n">
        <f aca="false">AVERAGEIFS('Controls V8'!O$3:O$172,'Controls V8'!$A$3:$A$172,Calculations!$A11)</f>
        <v>0</v>
      </c>
      <c r="F11" s="54" t="n">
        <f aca="false">AVERAGE(B11:E11)</f>
        <v>0</v>
      </c>
      <c r="G11" s="54" t="n">
        <f aca="false">AVERAGEIFS('Controls V8'!M$3:M$172,'Controls V8'!$A$3:$A$172,Calculations!$A11,'Controls V8'!$J$3:$J$172,"IG1")</f>
        <v>0</v>
      </c>
      <c r="H11" s="54" t="n">
        <f aca="false">AVERAGEIFS('Controls V8'!M$3:M$172,'Controls V8'!$A$3:$A$172,Calculations!$A11,'Controls V8'!$J$3:$J$172,"IG2")</f>
        <v>0</v>
      </c>
      <c r="I11" s="54"/>
    </row>
    <row r="12" customFormat="false" ht="15" hidden="false" customHeight="false" outlineLevel="0" collapsed="false">
      <c r="A12" s="51" t="n">
        <v>11</v>
      </c>
      <c r="B12" s="54" t="n">
        <f aca="false">AVERAGEIFS('Controls V8'!L$3:L$172,'Controls V8'!$A$3:$A$172,Calculations!$A12)</f>
        <v>0</v>
      </c>
      <c r="C12" s="54" t="n">
        <f aca="false">AVERAGEIFS('Controls V8'!M$3:M$172,'Controls V8'!$A$3:$A$172,Calculations!$A12)</f>
        <v>0</v>
      </c>
      <c r="D12" s="54" t="n">
        <f aca="false">AVERAGEIFS('Controls V8'!N$3:N$172,'Controls V8'!$A$3:$A$172,Calculations!$A12)</f>
        <v>0</v>
      </c>
      <c r="E12" s="54" t="n">
        <f aca="false">AVERAGEIFS('Controls V8'!O$3:O$172,'Controls V8'!$A$3:$A$172,Calculations!$A12)</f>
        <v>0</v>
      </c>
      <c r="F12" s="54" t="n">
        <f aca="false">AVERAGE(B12:E12)</f>
        <v>0</v>
      </c>
      <c r="G12" s="54" t="n">
        <f aca="false">AVERAGEIFS('Controls V8'!M$3:M$172,'Controls V8'!$A$3:$A$172,Calculations!$A12,'Controls V8'!$J$3:$J$172,"IG1")</f>
        <v>0</v>
      </c>
      <c r="H12" s="54" t="n">
        <f aca="false">AVERAGEIFS('Controls V8'!M$3:M$172,'Controls V8'!$A$3:$A$172,Calculations!$A12,'Controls V8'!$J$3:$J$172,"IG2")</f>
        <v>0</v>
      </c>
      <c r="I12" s="54"/>
    </row>
    <row r="13" customFormat="false" ht="15" hidden="false" customHeight="false" outlineLevel="0" collapsed="false">
      <c r="A13" s="51" t="n">
        <v>12</v>
      </c>
      <c r="B13" s="54" t="n">
        <f aca="false">AVERAGEIFS('Controls V8'!L$3:L$172,'Controls V8'!$A$3:$A$172,Calculations!$A13)</f>
        <v>0</v>
      </c>
      <c r="C13" s="54" t="n">
        <f aca="false">AVERAGEIFS('Controls V8'!M$3:M$172,'Controls V8'!$A$3:$A$172,Calculations!$A13)</f>
        <v>0</v>
      </c>
      <c r="D13" s="54" t="n">
        <f aca="false">AVERAGEIFS('Controls V8'!N$3:N$172,'Controls V8'!$A$3:$A$172,Calculations!$A13)</f>
        <v>0</v>
      </c>
      <c r="E13" s="54" t="n">
        <f aca="false">AVERAGEIFS('Controls V8'!O$3:O$172,'Controls V8'!$A$3:$A$172,Calculations!$A13)</f>
        <v>0</v>
      </c>
      <c r="F13" s="54" t="n">
        <f aca="false">AVERAGE(B13:E13)</f>
        <v>0</v>
      </c>
      <c r="G13" s="54" t="n">
        <f aca="false">AVERAGEIFS('Controls V8'!M$3:M$172,'Controls V8'!$A$3:$A$172,Calculations!$A13,'Controls V8'!$J$3:$J$172,"IG1")</f>
        <v>0</v>
      </c>
      <c r="H13" s="54" t="n">
        <f aca="false">AVERAGEIFS('Controls V8'!M$3:M$172,'Controls V8'!$A$3:$A$172,Calculations!$A13,'Controls V8'!$J$3:$J$172,"IG2")</f>
        <v>0</v>
      </c>
      <c r="I13" s="54" t="n">
        <f aca="false">AVERAGEIFS('Controls V8'!M$3:M$172,'Controls V8'!$A$3:$A$172,Calculations!$A13,'Controls V8'!$J$3:$J$172,"IG3")</f>
        <v>0</v>
      </c>
    </row>
    <row r="14" customFormat="false" ht="15" hidden="false" customHeight="false" outlineLevel="0" collapsed="false">
      <c r="A14" s="51" t="n">
        <v>13</v>
      </c>
      <c r="B14" s="54" t="n">
        <f aca="false">AVERAGEIFS('Controls V8'!L$3:L$172,'Controls V8'!$A$3:$A$172,Calculations!$A14)</f>
        <v>0</v>
      </c>
      <c r="C14" s="54" t="n">
        <f aca="false">AVERAGEIFS('Controls V8'!M$3:M$172,'Controls V8'!$A$3:$A$172,Calculations!$A14)</f>
        <v>0</v>
      </c>
      <c r="D14" s="54" t="n">
        <f aca="false">AVERAGEIFS('Controls V8'!N$3:N$172,'Controls V8'!$A$3:$A$172,Calculations!$A14)</f>
        <v>0</v>
      </c>
      <c r="E14" s="54" t="n">
        <f aca="false">AVERAGEIFS('Controls V8'!O$3:O$172,'Controls V8'!$A$3:$A$172,Calculations!$A14)</f>
        <v>0</v>
      </c>
      <c r="F14" s="54" t="n">
        <f aca="false">AVERAGE(B14:E14)</f>
        <v>0</v>
      </c>
      <c r="G14" s="54"/>
      <c r="H14" s="54" t="n">
        <f aca="false">AVERAGEIFS('Controls V8'!M$3:M$172,'Controls V8'!$A$3:$A$172,Calculations!$A14,'Controls V8'!$J$3:$J$172,"IG2")</f>
        <v>0</v>
      </c>
      <c r="I14" s="54" t="n">
        <f aca="false">AVERAGEIFS('Controls V8'!M$3:M$172,'Controls V8'!$A$3:$A$172,Calculations!$A14,'Controls V8'!$J$3:$J$172,"IG3")</f>
        <v>0</v>
      </c>
    </row>
    <row r="15" customFormat="false" ht="15" hidden="false" customHeight="false" outlineLevel="0" collapsed="false">
      <c r="A15" s="51" t="n">
        <v>14</v>
      </c>
      <c r="B15" s="54" t="n">
        <f aca="false">AVERAGEIFS('Controls V8'!L$3:L$172,'Controls V8'!$A$3:$A$172,Calculations!$A15)</f>
        <v>0</v>
      </c>
      <c r="C15" s="54" t="n">
        <f aca="false">AVERAGEIFS('Controls V8'!M$3:M$172,'Controls V8'!$A$3:$A$172,Calculations!$A15)</f>
        <v>0</v>
      </c>
      <c r="D15" s="54"/>
      <c r="E15" s="54"/>
      <c r="F15" s="54" t="n">
        <f aca="false">AVERAGE(B15:E15)</f>
        <v>0</v>
      </c>
      <c r="G15" s="54" t="n">
        <f aca="false">AVERAGEIFS('Controls V8'!M$3:M$172,'Controls V8'!$A$3:$A$172,Calculations!$A15,'Controls V8'!$J$3:$J$172,"IG1")</f>
        <v>0</v>
      </c>
      <c r="H15" s="54" t="n">
        <f aca="false">AVERAGEIFS('Controls V8'!M$3:M$172,'Controls V8'!$A$3:$A$172,Calculations!$A15,'Controls V8'!$J$3:$J$172,"IG2")</f>
        <v>0</v>
      </c>
      <c r="I15" s="54"/>
    </row>
    <row r="16" customFormat="false" ht="15" hidden="false" customHeight="false" outlineLevel="0" collapsed="false">
      <c r="A16" s="51" t="n">
        <v>15</v>
      </c>
      <c r="B16" s="54" t="n">
        <f aca="false">AVERAGEIFS('Controls V8'!L$3:L$172,'Controls V8'!$A$3:$A$172,Calculations!$A16)</f>
        <v>0</v>
      </c>
      <c r="C16" s="54" t="n">
        <f aca="false">AVERAGEIFS('Controls V8'!M$3:M$172,'Controls V8'!$A$3:$A$172,Calculations!$A16)</f>
        <v>0</v>
      </c>
      <c r="D16" s="54"/>
      <c r="E16" s="54"/>
      <c r="F16" s="54" t="n">
        <f aca="false">AVERAGE(B16:E16)</f>
        <v>0</v>
      </c>
      <c r="G16" s="54" t="n">
        <f aca="false">AVERAGEIFS('Controls V8'!M$3:M$172,'Controls V8'!$A$3:$A$172,Calculations!$A16,'Controls V8'!$J$3:$J$172,"IG1")</f>
        <v>0</v>
      </c>
      <c r="H16" s="54" t="n">
        <f aca="false">AVERAGEIFS('Controls V8'!M$3:M$172,'Controls V8'!$A$3:$A$172,Calculations!$A16,'Controls V8'!$J$3:$J$172,"IG2")</f>
        <v>0</v>
      </c>
      <c r="I16" s="54" t="n">
        <f aca="false">AVERAGEIFS('Controls V8'!M$3:M$172,'Controls V8'!$A$3:$A$172,Calculations!$A16,'Controls V8'!$J$3:$J$172,"IG3")</f>
        <v>0</v>
      </c>
    </row>
    <row r="17" customFormat="false" ht="15" hidden="false" customHeight="false" outlineLevel="0" collapsed="false">
      <c r="A17" s="51" t="n">
        <v>16</v>
      </c>
      <c r="B17" s="54" t="n">
        <f aca="false">AVERAGEIFS('Controls V8'!L$3:L$172,'Controls V8'!$A$3:$A$172,Calculations!$A17)</f>
        <v>0</v>
      </c>
      <c r="C17" s="54" t="n">
        <f aca="false">AVERAGEIFS('Controls V8'!M$3:M$172,'Controls V8'!$A$3:$A$172,Calculations!$A17)</f>
        <v>0</v>
      </c>
      <c r="D17" s="54" t="n">
        <f aca="false">AVERAGEIFS('Controls V8'!N$3:N$172,'Controls V8'!$A$3:$A$172,Calculations!$A17)</f>
        <v>0</v>
      </c>
      <c r="E17" s="54" t="n">
        <f aca="false">AVERAGEIFS('Controls V8'!O$3:O$172,'Controls V8'!$A$3:$A$172,Calculations!$A17)</f>
        <v>0</v>
      </c>
      <c r="F17" s="54" t="n">
        <f aca="false">AVERAGE(B17:E17)</f>
        <v>0</v>
      </c>
      <c r="G17" s="54"/>
      <c r="H17" s="54" t="n">
        <f aca="false">AVERAGEIFS('Controls V8'!M$3:M$172,'Controls V8'!$A$3:$A$172,Calculations!$A17,'Controls V8'!$J$3:$J$172,"IG2")</f>
        <v>0</v>
      </c>
      <c r="I17" s="54" t="n">
        <f aca="false">AVERAGEIFS('Controls V8'!M$3:M$172,'Controls V8'!$A$3:$A$172,Calculations!$A17,'Controls V8'!$J$3:$J$172,"IG3")</f>
        <v>0</v>
      </c>
    </row>
    <row r="18" customFormat="false" ht="15" hidden="false" customHeight="false" outlineLevel="0" collapsed="false">
      <c r="A18" s="51" t="n">
        <v>17</v>
      </c>
      <c r="B18" s="54" t="n">
        <f aca="false">AVERAGEIFS('Controls V8'!L$3:L$172,'Controls V8'!$A$3:$A$172,Calculations!$A18)</f>
        <v>0</v>
      </c>
      <c r="C18" s="54" t="n">
        <f aca="false">AVERAGEIFS('Controls V8'!M$3:M$172,'Controls V8'!$A$3:$A$172,Calculations!$A18)</f>
        <v>0</v>
      </c>
      <c r="D18" s="54"/>
      <c r="E18" s="54"/>
      <c r="F18" s="54" t="n">
        <f aca="false">AVERAGE(B18:E18)</f>
        <v>0</v>
      </c>
      <c r="G18" s="54" t="n">
        <f aca="false">AVERAGEIFS('Controls V8'!M$3:M$172,'Controls V8'!$A$3:$A$172,Calculations!$A18,'Controls V8'!$J$3:$J$172,"IG1")</f>
        <v>0</v>
      </c>
      <c r="H18" s="54" t="n">
        <f aca="false">AVERAGEIFS('Controls V8'!M$3:M$172,'Controls V8'!$A$3:$A$172,Calculations!$A18,'Controls V8'!$J$3:$J$172,"IG2")</f>
        <v>0</v>
      </c>
      <c r="I18" s="54" t="n">
        <f aca="false">AVERAGEIFS('Controls V8'!M$3:M$172,'Controls V8'!$A$3:$A$172,Calculations!$A18,'Controls V8'!$J$3:$J$172,"IG3")</f>
        <v>0</v>
      </c>
    </row>
    <row r="19" customFormat="false" ht="15" hidden="false" customHeight="false" outlineLevel="0" collapsed="false">
      <c r="A19" s="51" t="n">
        <v>18</v>
      </c>
      <c r="B19" s="54" t="n">
        <f aca="false">AVERAGEIFS('Controls V8'!L$3:L$172,'Controls V8'!$A$3:$A$172,Calculations!$A19)</f>
        <v>0</v>
      </c>
      <c r="C19" s="54" t="n">
        <f aca="false">AVERAGEIFS('Controls V8'!M$3:M$172,'Controls V8'!$A$3:$A$172,Calculations!$A19)</f>
        <v>0</v>
      </c>
      <c r="D19" s="54"/>
      <c r="E19" s="54"/>
      <c r="F19" s="54" t="n">
        <f aca="false">AVERAGE(B19:E19)</f>
        <v>0</v>
      </c>
      <c r="G19" s="54"/>
      <c r="H19" s="54" t="n">
        <f aca="false">AVERAGEIFS('Controls V8'!M$3:M$172,'Controls V8'!$A$3:$A$172,Calculations!$A19,'Controls V8'!$J$3:$J$172,"IG2")</f>
        <v>0</v>
      </c>
      <c r="I19" s="54" t="n">
        <f aca="false">AVERAGEIFS('Controls V8'!M$3:M$172,'Controls V8'!$A$3:$A$172,Calculations!$A19,'Controls V8'!$J$3:$J$172,"IG3")</f>
        <v>0</v>
      </c>
    </row>
    <row r="21" customFormat="false" ht="31.5" hidden="false" customHeight="true" outlineLevel="0" collapsed="false">
      <c r="A21" s="6" t="s">
        <v>34</v>
      </c>
      <c r="B21" s="6"/>
      <c r="C21" s="6"/>
      <c r="D21" s="6"/>
      <c r="E21" s="6"/>
      <c r="F21" s="6"/>
      <c r="G21" s="6"/>
      <c r="H21" s="6"/>
      <c r="I21" s="6"/>
      <c r="J21" s="6"/>
      <c r="K21" s="6"/>
      <c r="L21" s="6"/>
      <c r="M21" s="6"/>
      <c r="N21" s="6"/>
      <c r="O21" s="6"/>
      <c r="P21" s="6"/>
    </row>
  </sheetData>
  <mergeCells count="1">
    <mergeCell ref="A21:P21"/>
  </mergeCells>
  <hyperlinks>
    <hyperlink ref="A21" r:id="rId1" display=" Creative Commons Attribution-ShareAlike 4.0 International Licens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8.54296875" defaultRowHeight="15" zeroHeight="false" outlineLevelRow="0" outlineLevelCol="0"/>
  <cols>
    <col collapsed="false" customWidth="true" hidden="false" outlineLevel="0" max="1" min="1" style="0" width="17.71"/>
    <col collapsed="false" customWidth="true" hidden="false" outlineLevel="0" max="2" min="2" style="0" width="23.15"/>
    <col collapsed="false" customWidth="true" hidden="false" outlineLevel="0" max="3" min="3" style="0" width="29.72"/>
    <col collapsed="false" customWidth="true" hidden="false" outlineLevel="0" max="4" min="4" style="0" width="27.42"/>
    <col collapsed="false" customWidth="true" hidden="false" outlineLevel="0" max="5" min="5" style="0" width="25.72"/>
  </cols>
  <sheetData>
    <row r="1" customFormat="false" ht="15" hidden="false" customHeight="false" outlineLevel="0" collapsed="false">
      <c r="A1" s="16" t="s">
        <v>496</v>
      </c>
      <c r="B1" s="16" t="s">
        <v>497</v>
      </c>
      <c r="C1" s="16" t="s">
        <v>498</v>
      </c>
      <c r="D1" s="16" t="s">
        <v>499</v>
      </c>
      <c r="E1" s="16" t="s">
        <v>500</v>
      </c>
    </row>
    <row r="2" customFormat="false" ht="15" hidden="false" customHeight="false" outlineLevel="0" collapsed="false">
      <c r="A2" s="13" t="n">
        <v>0</v>
      </c>
      <c r="B2" s="19" t="s">
        <v>501</v>
      </c>
      <c r="C2" s="19" t="s">
        <v>502</v>
      </c>
      <c r="D2" s="19" t="s">
        <v>503</v>
      </c>
      <c r="E2" s="19" t="s">
        <v>504</v>
      </c>
    </row>
    <row r="3" customFormat="false" ht="15" hidden="false" customHeight="false" outlineLevel="0" collapsed="false">
      <c r="A3" s="13" t="n">
        <v>0.25</v>
      </c>
      <c r="B3" s="19" t="s">
        <v>505</v>
      </c>
      <c r="C3" s="19" t="s">
        <v>506</v>
      </c>
      <c r="D3" s="19" t="s">
        <v>507</v>
      </c>
      <c r="E3" s="19" t="s">
        <v>508</v>
      </c>
    </row>
    <row r="4" customFormat="false" ht="15" hidden="false" customHeight="false" outlineLevel="0" collapsed="false">
      <c r="A4" s="13" t="n">
        <v>0.5</v>
      </c>
      <c r="B4" s="19" t="s">
        <v>509</v>
      </c>
      <c r="C4" s="19" t="s">
        <v>510</v>
      </c>
      <c r="D4" s="19" t="s">
        <v>511</v>
      </c>
      <c r="E4" s="19" t="s">
        <v>512</v>
      </c>
    </row>
    <row r="5" customFormat="false" ht="15" hidden="false" customHeight="false" outlineLevel="0" collapsed="false">
      <c r="A5" s="13" t="n">
        <v>0.75</v>
      </c>
      <c r="B5" s="19" t="s">
        <v>513</v>
      </c>
      <c r="C5" s="19" t="s">
        <v>514</v>
      </c>
      <c r="D5" s="19" t="s">
        <v>515</v>
      </c>
      <c r="E5" s="19" t="s">
        <v>516</v>
      </c>
    </row>
    <row r="6" customFormat="false" ht="15" hidden="false" customHeight="false" outlineLevel="0" collapsed="false">
      <c r="A6" s="13" t="n">
        <v>1</v>
      </c>
      <c r="B6" s="19" t="s">
        <v>517</v>
      </c>
      <c r="C6" s="19" t="s">
        <v>518</v>
      </c>
      <c r="D6" s="19" t="s">
        <v>519</v>
      </c>
      <c r="E6" s="19" t="s">
        <v>520</v>
      </c>
    </row>
    <row r="7" customFormat="false" ht="15" hidden="false" customHeight="false" outlineLevel="0" collapsed="false">
      <c r="A7" s="13"/>
      <c r="B7" s="13"/>
      <c r="C7" s="13"/>
      <c r="D7" s="13"/>
      <c r="E7" s="13"/>
    </row>
    <row r="8" customFormat="false" ht="31.5" hidden="false" customHeight="true" outlineLevel="0" collapsed="false">
      <c r="A8" s="6" t="s">
        <v>34</v>
      </c>
      <c r="B8" s="6"/>
      <c r="C8" s="6"/>
      <c r="D8" s="6"/>
      <c r="E8" s="6"/>
      <c r="F8" s="6"/>
      <c r="G8" s="6"/>
      <c r="H8" s="6"/>
      <c r="I8" s="6"/>
      <c r="J8" s="6"/>
      <c r="K8" s="6"/>
      <c r="L8" s="6"/>
      <c r="M8" s="6"/>
      <c r="N8" s="6"/>
      <c r="O8" s="6"/>
      <c r="P8" s="6"/>
    </row>
    <row r="9" customFormat="false" ht="15" hidden="false" customHeight="false" outlineLevel="0" collapsed="false">
      <c r="A9" s="13"/>
      <c r="B9" s="13"/>
      <c r="C9" s="13"/>
      <c r="D9" s="13"/>
      <c r="E9" s="13"/>
    </row>
    <row r="10" customFormat="false" ht="15" hidden="false" customHeight="false" outlineLevel="0" collapsed="false">
      <c r="A10" s="13"/>
      <c r="B10" s="13"/>
      <c r="C10" s="13"/>
      <c r="D10" s="13"/>
      <c r="E10" s="13"/>
    </row>
    <row r="11" customFormat="false" ht="15" hidden="false" customHeight="false" outlineLevel="0" collapsed="false">
      <c r="A11" s="13"/>
      <c r="B11" s="13"/>
      <c r="C11" s="13"/>
      <c r="D11" s="13"/>
      <c r="E11" s="13"/>
    </row>
    <row r="12" customFormat="false" ht="15" hidden="false" customHeight="false" outlineLevel="0" collapsed="false">
      <c r="A12" s="13"/>
      <c r="B12" s="13"/>
      <c r="C12" s="13"/>
      <c r="D12" s="13"/>
      <c r="E12" s="13"/>
    </row>
    <row r="13" customFormat="false" ht="15" hidden="false" customHeight="false" outlineLevel="0" collapsed="false">
      <c r="A13" s="13"/>
      <c r="B13" s="13"/>
      <c r="C13" s="13"/>
      <c r="D13" s="13"/>
      <c r="E13" s="13"/>
    </row>
    <row r="14" customFormat="false" ht="15" hidden="false" customHeight="false" outlineLevel="0" collapsed="false">
      <c r="A14" s="13"/>
      <c r="B14" s="13"/>
      <c r="C14" s="13"/>
      <c r="D14" s="13"/>
      <c r="E14" s="13"/>
    </row>
    <row r="15" customFormat="false" ht="15" hidden="false" customHeight="false" outlineLevel="0" collapsed="false">
      <c r="A15" s="13"/>
      <c r="B15" s="13"/>
      <c r="C15" s="13"/>
      <c r="D15" s="13"/>
      <c r="E15" s="13"/>
    </row>
    <row r="16" customFormat="false" ht="15" hidden="false" customHeight="false" outlineLevel="0" collapsed="false">
      <c r="A16" s="13"/>
      <c r="B16" s="13"/>
      <c r="C16" s="13"/>
      <c r="D16" s="13"/>
      <c r="E16" s="13"/>
    </row>
  </sheetData>
  <mergeCells count="1">
    <mergeCell ref="A8:P8"/>
  </mergeCells>
  <hyperlinks>
    <hyperlink ref="A8" r:id="rId1" display=" Creative Commons Attribution-ShareAlike 4.0 International Licens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2022-11-23T10:20:54Z</dcterms:created>
  <dc:creator/>
  <dc:description/>
  <dc:language>en-US</dc:language>
  <cp:lastModifiedBy/>
  <dcterms:modified xsi:type="dcterms:W3CDTF">2025-02-01T16:11:45Z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