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filterPrivacy="1" codeName="ThisWorkbook"/>
  <xr:revisionPtr revIDLastSave="288" documentId="11_241AC3A4387F5BA620FDEEB720463F290DD88FBB" xr6:coauthVersionLast="47" xr6:coauthVersionMax="47" xr10:uidLastSave="{6AF17000-C10D-4A7E-9316-F09207F69D1C}"/>
  <bookViews>
    <workbookView xWindow="-108" yWindow="-108" windowWidth="23256" windowHeight="12720" tabRatio="415" firstSheet="1" activeTab="1" xr2:uid="{00000000-000D-0000-FFFF-FFFF00000000}"/>
  </bookViews>
  <sheets>
    <sheet name="About" sheetId="12" r:id="rId1"/>
    <sheet name="Dark" sheetId="16" r:id="rId2"/>
  </sheets>
  <definedNames>
    <definedName name="_xlnm.Print_Titles" localSheetId="1">Dark!$6:$9</definedName>
    <definedName name="Project_Start" localSheetId="1">Dark!$C$6</definedName>
    <definedName name="Project_Start">#REF!</definedName>
    <definedName name="Scrolling_Increment" localSheetId="1">Dark!$C$7</definedName>
    <definedName name="Scrolling_Increment">#REF!</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 i="16" l="1"/>
  <c r="F12" i="16"/>
  <c r="F19" i="16" s="1"/>
  <c r="F13" i="16"/>
  <c r="F11" i="16"/>
  <c r="F14" i="16" l="1"/>
  <c r="F17" i="16"/>
  <c r="F16" i="16"/>
  <c r="F15" i="16"/>
  <c r="F20" i="16" s="1"/>
  <c r="C6" i="16" a="1"/>
  <c r="C6" i="16" s="1"/>
  <c r="I7" i="16" l="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I22" i="16"/>
  <c r="BI21" i="16"/>
  <c r="BI19" i="16"/>
  <c r="BI24" i="16"/>
  <c r="BI28" i="16"/>
  <c r="BI27" i="16"/>
  <c r="BI11" i="16"/>
  <c r="BI14" i="16"/>
  <c r="BI30" i="16"/>
  <c r="BI31" i="16"/>
  <c r="BI17" i="16"/>
  <c r="BI32" i="16"/>
  <c r="BI13" i="16"/>
  <c r="BI20" i="16"/>
  <c r="BI34" i="16"/>
  <c r="BI12" i="16"/>
  <c r="BI15" i="16"/>
  <c r="BI23" i="16"/>
  <c r="BI26" i="16"/>
  <c r="BI35" i="16"/>
  <c r="BI16" i="16"/>
  <c r="BI25" i="16"/>
  <c r="BJ35" i="16"/>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<sst xmlns="http://schemas.openxmlformats.org/spreadsheetml/2006/main" count="73" uniqueCount="55">
  <si>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</si>
  <si>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</si>
  <si>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</si>
  <si>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Event Planner Site</t>
  </si>
  <si>
    <t>Jephta Zekeng</t>
  </si>
  <si>
    <t>Mohammad Ahmadzai</t>
  </si>
  <si>
    <t>Legend:</t>
  </si>
  <si>
    <t>On track</t>
  </si>
  <si>
    <t>Low risk</t>
  </si>
  <si>
    <t>Med risk</t>
  </si>
  <si>
    <t>High risk</t>
  </si>
  <si>
    <t>Unassigned</t>
  </si>
  <si>
    <t>Panu Khumchoo-Joonpijarn</t>
  </si>
  <si>
    <t>Kacper Popis</t>
  </si>
  <si>
    <t>Project start date:</t>
  </si>
  <si>
    <t>Scrolling increment:</t>
  </si>
  <si>
    <t>Milestone description</t>
  </si>
  <si>
    <t>Category</t>
  </si>
  <si>
    <t>Assigned to</t>
  </si>
  <si>
    <t>Progress</t>
  </si>
  <si>
    <t>Start</t>
  </si>
  <si>
    <t>Days</t>
  </si>
  <si>
    <t>D2 - Database and Web Application design planning document [15%, Group-based]</t>
  </si>
  <si>
    <t>Milestone</t>
  </si>
  <si>
    <t>Group</t>
  </si>
  <si>
    <t>D2 Database Plans/Designs - ERD</t>
  </si>
  <si>
    <t>Goal</t>
  </si>
  <si>
    <t>Panu</t>
  </si>
  <si>
    <t>D2 Milestone Submission</t>
  </si>
  <si>
    <t>D2 - Overall Project Planning - Gaant Chart</t>
  </si>
  <si>
    <t>Low Risk</t>
  </si>
  <si>
    <t>D2 - Web Application Plans/Design -  Sitemap</t>
  </si>
  <si>
    <t>Kacper</t>
  </si>
  <si>
    <t>D2 - Web Application Plans/Design -  Figma (Customer)</t>
  </si>
  <si>
    <t>On Track</t>
  </si>
  <si>
    <t>Kacper, Ali, Jephta</t>
  </si>
  <si>
    <t>D2 - Web Application Plans/Design -  Figma (Services)</t>
  </si>
  <si>
    <t>D2 - Document (Web Application Plans/Design - Figma)</t>
  </si>
  <si>
    <t>Ali, Jephta</t>
  </si>
  <si>
    <t>D2 - Document (Web Application Plans/Design - Sitemap)</t>
  </si>
  <si>
    <t>Kacper, Jephta</t>
  </si>
  <si>
    <t>D2 - Document (Project Planning and ERD Design)</t>
  </si>
  <si>
    <t>Panu, Ali</t>
  </si>
  <si>
    <t>Assignment D3 - ERM and Final Application Submission</t>
  </si>
  <si>
    <t>D3 - Front End Development</t>
  </si>
  <si>
    <t>Kacper, Jephta, Panu</t>
  </si>
  <si>
    <t>D3 - Back End Development</t>
  </si>
  <si>
    <t>Kacper, Panu, Ali</t>
  </si>
  <si>
    <t>D3 - Database using SQL on a host DBMS</t>
  </si>
  <si>
    <t>D3 - Development of Web App Client and Server-side Web scripting</t>
  </si>
  <si>
    <t>Kacper, Panu, Jephta</t>
  </si>
  <si>
    <t>D3 - Application of UI</t>
  </si>
  <si>
    <t>TITLE 3</t>
  </si>
  <si>
    <t>TITLE 4</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</si>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</sst>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d"/>
    <numFmt numFmtId="165" formatCode="dd/mm/yyyy;@"/>
    <numFmt numFmtId="166" formatCode="d\.m\.yy;@"/>
  </numFmts>
  <fonts count="30">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s>
  <fills count="14">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8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2"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0" fillId="0" borderId="0" xfId="2"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10" borderId="0" xfId="0" applyFill="1" applyAlignment="1">
      <alignment vertical="center"/>
    </xf>
    <xf numFmtId="0" fontId="19" fillId="10" borderId="0" xfId="0" applyFont="1" applyFill="1"/>
    <xf numFmtId="0" fontId="19"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0" fontId="10" fillId="10" borderId="0" xfId="0" applyFont="1" applyFill="1" applyAlignment="1">
      <alignment horizontal="left" vertical="center"/>
    </xf>
    <xf numFmtId="0" fontId="0" fillId="0" borderId="5" xfId="0" applyBorder="1" applyAlignment="1">
      <alignment vertical="center"/>
    </xf>
    <xf numFmtId="0" fontId="12" fillId="9" borderId="4" xfId="0" applyFont="1" applyFill="1" applyBorder="1" applyAlignment="1">
      <alignment horizontal="center" vertical="center" shrinkToFit="1"/>
    </xf>
    <xf numFmtId="164" fontId="1" fillId="9" borderId="6" xfId="0" applyNumberFormat="1" applyFont="1" applyFill="1" applyBorder="1" applyAlignment="1">
      <alignment horizontal="center" vertical="center"/>
    </xf>
    <xf numFmtId="164" fontId="1" fillId="9" borderId="7" xfId="0" applyNumberFormat="1" applyFont="1" applyFill="1" applyBorder="1" applyAlignment="1">
      <alignment horizontal="center" vertical="center"/>
    </xf>
    <xf numFmtId="164" fontId="1" fillId="9" borderId="8" xfId="0" applyNumberFormat="1" applyFont="1" applyFill="1" applyBorder="1" applyAlignment="1">
      <alignment horizontal="center" vertical="center"/>
    </xf>
    <xf numFmtId="0" fontId="0" fillId="0" borderId="4" xfId="0" applyBorder="1" applyAlignment="1">
      <alignment vertical="center"/>
    </xf>
    <xf numFmtId="0" fontId="22" fillId="10" borderId="0" xfId="5" applyFont="1" applyFill="1" applyBorder="1" applyAlignment="1">
      <alignment horizontal="left" vertical="center"/>
    </xf>
    <xf numFmtId="0" fontId="21"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0" applyFont="1" applyFill="1" applyAlignment="1">
      <alignment horizontal="left" vertical="center" indent="2"/>
    </xf>
    <xf numFmtId="0" fontId="0" fillId="10" borderId="0" xfId="0" applyFill="1" applyAlignment="1">
      <alignment horizontal="left" vertical="center" indent="2"/>
    </xf>
    <xf numFmtId="14" fontId="19" fillId="10" borderId="0" xfId="9" applyFont="1" applyFill="1" applyBorder="1" applyAlignment="1">
      <alignment horizontal="left" vertical="center" indent="2"/>
    </xf>
    <xf numFmtId="0" fontId="25"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164" fontId="12" fillId="9" borderId="10" xfId="0" applyNumberFormat="1" applyFont="1" applyFill="1" applyBorder="1" applyAlignment="1">
      <alignment horizontal="center" vertical="center"/>
    </xf>
    <xf numFmtId="0" fontId="15" fillId="0" borderId="0" xfId="0" applyFont="1"/>
    <xf numFmtId="0" fontId="0" fillId="10" borderId="11" xfId="0" applyFill="1" applyBorder="1" applyAlignment="1">
      <alignment vertical="center"/>
    </xf>
    <xf numFmtId="0" fontId="26" fillId="0" borderId="0" xfId="0" applyFont="1" applyAlignment="1">
      <alignment vertical="center"/>
    </xf>
    <xf numFmtId="0" fontId="18" fillId="0" borderId="0" xfId="0" applyFont="1" applyAlignment="1">
      <alignment vertical="center"/>
    </xf>
    <xf numFmtId="164" fontId="12" fillId="9" borderId="12" xfId="0" applyNumberFormat="1" applyFont="1" applyFill="1" applyBorder="1" applyAlignment="1">
      <alignment horizontal="center" vertical="center"/>
    </xf>
    <xf numFmtId="0" fontId="27" fillId="0" borderId="0" xfId="6" applyFont="1" applyFill="1" applyAlignment="1">
      <alignment vertical="center"/>
    </xf>
    <xf numFmtId="0" fontId="9" fillId="2" borderId="0" xfId="0" applyFont="1" applyFill="1"/>
    <xf numFmtId="0" fontId="28" fillId="2" borderId="0" xfId="0" applyFont="1" applyFill="1"/>
    <xf numFmtId="0" fontId="22"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10" fillId="10" borderId="0" xfId="0" applyFont="1" applyFill="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0" fillId="0" borderId="0" xfId="0" applyFont="1" applyAlignment="1">
      <alignment horizontal="left" vertical="center" wrapText="1" indent="1"/>
    </xf>
    <xf numFmtId="0" fontId="10" fillId="10" borderId="9" xfId="0" applyFont="1" applyFill="1" applyBorder="1" applyAlignment="1">
      <alignment horizontal="center" vertical="center"/>
    </xf>
    <xf numFmtId="0" fontId="10" fillId="10" borderId="3" xfId="0" applyFont="1" applyFill="1" applyBorder="1" applyAlignment="1">
      <alignment horizontal="center" vertical="center"/>
    </xf>
    <xf numFmtId="0" fontId="10" fillId="0" borderId="0" xfId="0" applyFont="1" applyAlignment="1">
      <alignment horizontal="center" vertical="center" wrapText="1"/>
    </xf>
    <xf numFmtId="14" fontId="26" fillId="0" borderId="0" xfId="0" applyNumberFormat="1" applyFont="1" applyAlignment="1">
      <alignment vertical="center"/>
    </xf>
    <xf numFmtId="165" fontId="10" fillId="0" borderId="0" xfId="9" applyNumberFormat="1" applyFont="1" applyFill="1" applyBorder="1">
      <alignment horizontal="center" vertical="center"/>
    </xf>
    <xf numFmtId="14" fontId="10" fillId="0" borderId="0" xfId="9" applyFont="1" applyFill="1" applyBorder="1">
      <alignment horizontal="center" vertical="center"/>
    </xf>
    <xf numFmtId="0" fontId="20" fillId="0" borderId="0" xfId="0" applyFont="1" applyAlignment="1">
      <alignment horizontal="left" vertical="center" wrapText="1" indent="2"/>
    </xf>
    <xf numFmtId="0" fontId="29"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4" fillId="9" borderId="0" xfId="5" applyFont="1" applyFill="1" applyAlignment="1">
      <alignment horizontal="left" vertical="center" indent="1"/>
    </xf>
    <xf numFmtId="0" fontId="23"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166" fontId="10" fillId="10" borderId="0" xfId="9" applyNumberFormat="1" applyFont="1" applyFill="1" applyBorder="1" applyAlignment="1">
      <alignment horizontal="left"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5"/>
      <tableStyleElement type="headerRow" dxfId="34"/>
      <tableStyleElement type="firstRowStripe" dxfId="33"/>
      <tableStyleElement type="secondRowStripe" dxfId="32"/>
    </tableStyle>
    <tableStyle name="ToDoList" pivot="0" count="9" xr9:uid="{00000000-0011-0000-FFFF-FFFF00000000}">
      <tableStyleElement type="wholeTable" dxfId="31"/>
      <tableStyleElement type="headerRow" dxfId="30"/>
      <tableStyleElement type="totalRow" dxfId="29"/>
      <tableStyleElement type="firstColumn" dxfId="28"/>
      <tableStyleElement type="lastColumn" dxfId="27"/>
      <tableStyleElement type="firstRowStripe" dxfId="26"/>
      <tableStyleElement type="secondRowStripe" dxfId="25"/>
      <tableStyleElement type="firstColumnStripe" dxfId="24"/>
      <tableStyleElement type="secondColumnStripe" dxfId="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40" totalsRowShown="0" headerRowDxfId="3">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
    <tableColumn id="2" xr3:uid="{529EEF64-D037-4ACF-8CA4-0C10FE2D1FBB}" name="Category" dataDxfId="1"/>
    <tableColumn id="3" xr3:uid="{711D01BA-2785-403A-9636-CCC7E2ADA584}" name="Assigned to" dataDxfId="0"/>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opLeftCell="A56" zoomScaleNormal="100" workbookViewId="0"/>
  </sheetViews>
  <sheetFormatPr defaultColWidth="9.140625" defaultRowHeight="13.9"/>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58"/>
    </row>
    <row r="2" spans="1:13" ht="50.1" customHeight="1">
      <c r="A2" s="7"/>
      <c r="B2" s="64"/>
      <c r="C2" s="76" t="s">
        <v>0</v>
      </c>
      <c r="D2" s="76"/>
      <c r="E2" s="76"/>
      <c r="F2" s="64"/>
      <c r="G2" s="7"/>
      <c r="H2" s="7"/>
      <c r="I2" s="7"/>
      <c r="J2" s="7"/>
      <c r="K2" s="7"/>
      <c r="L2" s="7"/>
      <c r="M2" s="7"/>
    </row>
    <row r="3" spans="1:13" ht="14.45" customHeight="1">
      <c r="A3" s="7"/>
      <c r="B3" s="59"/>
      <c r="C3" s="60"/>
      <c r="D3" s="61"/>
      <c r="E3" s="59"/>
      <c r="F3" s="59"/>
      <c r="G3" s="7"/>
      <c r="H3" s="7"/>
      <c r="I3" s="7"/>
      <c r="J3" s="7"/>
      <c r="K3" s="7"/>
      <c r="L3" s="7"/>
      <c r="M3" s="7"/>
    </row>
    <row r="4" spans="1:13" s="8" customFormat="1" ht="67.150000000000006" customHeight="1">
      <c r="A4" s="7"/>
      <c r="B4" s="59"/>
      <c r="C4" s="77" t="s">
        <v>1</v>
      </c>
      <c r="D4" s="77"/>
      <c r="E4" s="77"/>
      <c r="F4" s="59"/>
      <c r="G4" s="7"/>
      <c r="H4" s="7"/>
      <c r="I4" s="7"/>
      <c r="J4" s="7"/>
      <c r="K4" s="7"/>
      <c r="L4" s="7"/>
      <c r="M4" s="7"/>
    </row>
    <row r="5" spans="1:13" s="8" customFormat="1" ht="67.150000000000006" customHeight="1">
      <c r="A5" s="7"/>
      <c r="B5" s="59"/>
      <c r="C5" s="77" t="s">
        <v>2</v>
      </c>
      <c r="D5" s="77"/>
      <c r="E5" s="77"/>
      <c r="F5" s="59"/>
      <c r="G5" s="7"/>
      <c r="H5" s="7"/>
      <c r="I5" s="7"/>
      <c r="J5" s="7"/>
      <c r="K5" s="7"/>
      <c r="L5" s="7"/>
      <c r="M5" s="7"/>
    </row>
    <row r="6" spans="1:13" ht="14.65">
      <c r="A6" s="6"/>
      <c r="B6" s="62"/>
      <c r="C6" s="62"/>
      <c r="D6" s="63"/>
      <c r="E6" s="62"/>
      <c r="F6" s="62"/>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2"/>
  <sheetViews>
    <sheetView showGridLines="0" tabSelected="1" showRuler="0" zoomScaleNormal="100" zoomScalePageLayoutView="70" workbookViewId="0">
      <selection activeCell="C6" sqref="C6"/>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80" t="s">
        <v>3</v>
      </c>
      <c r="C2" s="80"/>
      <c r="D2" s="80"/>
      <c r="E2" s="80"/>
      <c r="F2" s="80"/>
      <c r="G2" s="80"/>
      <c r="H2" s="80"/>
      <c r="I2" s="81"/>
      <c r="J2" s="81"/>
      <c r="K2" s="81"/>
      <c r="L2" s="81"/>
      <c r="M2" s="81"/>
      <c r="N2" s="81"/>
      <c r="O2" s="82"/>
      <c r="P2" s="83"/>
      <c r="Q2" s="83"/>
      <c r="R2" s="83"/>
      <c r="S2" s="83"/>
      <c r="T2" s="83"/>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38"/>
      <c r="C3" s="39"/>
      <c r="D3" s="40"/>
      <c r="E3" s="40"/>
      <c r="F3" s="41"/>
      <c r="G3" s="25"/>
      <c r="H3" s="25"/>
      <c r="I3" s="42"/>
      <c r="J3" s="25"/>
      <c r="K3" s="25"/>
      <c r="L3" s="25"/>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row>
    <row r="4" spans="1:68" ht="30" customHeight="1">
      <c r="A4" s="10"/>
      <c r="B4" s="48" t="s">
        <v>4</v>
      </c>
      <c r="C4" s="48" t="s">
        <v>5</v>
      </c>
      <c r="D4" s="45"/>
      <c r="E4" s="26"/>
      <c r="F4" s="27"/>
      <c r="G4" s="28" t="s">
        <v>6</v>
      </c>
      <c r="H4" s="26"/>
      <c r="I4" s="84" t="s">
        <v>7</v>
      </c>
      <c r="J4" s="84"/>
      <c r="K4" s="84"/>
      <c r="L4" s="84"/>
      <c r="M4" s="29"/>
      <c r="N4" s="85" t="s">
        <v>8</v>
      </c>
      <c r="O4" s="85"/>
      <c r="P4" s="85"/>
      <c r="Q4" s="85"/>
      <c r="R4" s="29"/>
      <c r="S4" s="86" t="s">
        <v>9</v>
      </c>
      <c r="T4" s="86"/>
      <c r="U4" s="86"/>
      <c r="V4" s="86"/>
      <c r="W4" s="29"/>
      <c r="X4" s="78" t="s">
        <v>10</v>
      </c>
      <c r="Y4" s="78"/>
      <c r="Z4" s="78"/>
      <c r="AA4" s="78"/>
      <c r="AB4" s="29"/>
      <c r="AC4" s="79" t="s">
        <v>11</v>
      </c>
      <c r="AD4" s="79"/>
      <c r="AE4" s="79"/>
      <c r="AF4" s="7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row>
    <row r="5" spans="1:68" ht="30" customHeight="1">
      <c r="A5" s="10"/>
      <c r="B5" s="48" t="s">
        <v>12</v>
      </c>
      <c r="C5" s="46"/>
      <c r="D5" s="48" t="s">
        <v>13</v>
      </c>
      <c r="E5" s="29"/>
      <c r="F5" s="30"/>
      <c r="G5" s="29"/>
      <c r="H5" s="26"/>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row>
    <row r="6" spans="1:68" ht="30" customHeight="1">
      <c r="A6" s="10"/>
      <c r="B6" s="44" t="s">
        <v>14</v>
      </c>
      <c r="C6" s="87" t="str" cm="1">
        <f t="array" aca="1" ref="C6" ca="1">IFERROR(IF(MIN(Milestones435[Start])=0,DATEVALUE("13/11/2024"),B11(Milestones435[Start])),"13/11/2024")</f>
        <v>13/11/2024</v>
      </c>
      <c r="D6" s="47"/>
      <c r="E6" s="29"/>
      <c r="F6" s="30"/>
      <c r="G6" s="29"/>
      <c r="H6" s="26"/>
      <c r="I6" s="55" t="str">
        <f ca="1">TEXT(I7,"mmmm")</f>
        <v>December</v>
      </c>
      <c r="J6" s="55"/>
      <c r="K6" s="55"/>
      <c r="L6" s="55"/>
      <c r="M6" s="55"/>
      <c r="N6" s="55"/>
      <c r="O6" s="55"/>
      <c r="P6" s="55" t="str">
        <f ca="1">IF(TEXT(P7,"mmmm")=I6,"",TEXT(P7,"mmmm"))</f>
        <v/>
      </c>
      <c r="Q6" s="55"/>
      <c r="R6" s="55"/>
      <c r="S6" s="55"/>
      <c r="T6" s="55"/>
      <c r="U6" s="55"/>
      <c r="V6" s="55"/>
      <c r="W6" s="55" t="str">
        <f ca="1">IF(OR(TEXT(W7,"mmmm")=P6,TEXT(W7,"mmmm")=I6),"",TEXT(W7,"mmmm"))</f>
        <v/>
      </c>
      <c r="X6" s="55"/>
      <c r="Y6" s="55"/>
      <c r="Z6" s="55"/>
      <c r="AA6" s="55"/>
      <c r="AB6" s="55"/>
      <c r="AC6" s="55"/>
      <c r="AD6" s="55" t="str">
        <f ca="1">IF(OR(TEXT(AD7,"mmmm")=W6,TEXT(AD7,"mmmm")=P6,TEXT(AD7,"mmmm")=I6),"",TEXT(AD7,"mmmm"))</f>
        <v>January</v>
      </c>
      <c r="AE6" s="55"/>
      <c r="AF6" s="55"/>
      <c r="AG6" s="55"/>
      <c r="AH6" s="55"/>
      <c r="AI6" s="55"/>
      <c r="AJ6" s="55"/>
      <c r="AK6" s="55" t="str">
        <f ca="1">IF(OR(TEXT(AK7,"mmmm")=AD6,TEXT(AK7,"mmmm")=W6,TEXT(AK7,"mmmm")=P6,TEXT(AK7,"mmmm")=I6),"",TEXT(AK7,"mmmm"))</f>
        <v/>
      </c>
      <c r="AL6" s="72"/>
      <c r="AM6" s="55"/>
      <c r="AN6" s="55"/>
      <c r="AO6" s="55"/>
      <c r="AP6" s="55"/>
      <c r="AQ6" s="55"/>
      <c r="AR6" s="55" t="str">
        <f ca="1">IF(OR(TEXT(AR7,"mmmm")=AK6,TEXT(AR7,"mmmm")=AD6,TEXT(AR7,"mmmm")=W6,TEXT(AR7,"mmmm")=P6),"",TEXT(AR7,"mmmm"))</f>
        <v/>
      </c>
      <c r="AS6" s="55"/>
      <c r="AT6" s="55"/>
      <c r="AU6" s="55"/>
      <c r="AV6" s="55"/>
      <c r="AW6" s="55"/>
      <c r="AX6" s="55"/>
      <c r="AY6" s="55" t="str">
        <f ca="1">IF(OR(TEXT(AY7,"mmmm")=AR6,TEXT(AY7,"mmmm")=AK6,TEXT(AY7,"mmmm")=AD6,TEXT(AY7,"mmmm")=W6),"",TEXT(AY7,"mmmm"))</f>
        <v/>
      </c>
      <c r="AZ6" s="55"/>
      <c r="BA6" s="55"/>
      <c r="BB6" s="56"/>
      <c r="BC6" s="53"/>
      <c r="BD6" s="53"/>
      <c r="BE6" s="53"/>
      <c r="BF6" s="53" t="str">
        <f ca="1">IF(OR(TEXT(BF7,"mmmm")=AY6,TEXT(BF7,"mmmm")=AR6,TEXT(BF7,"mmmm")=AK6,TEXT(BF7,"mmmm")=AD6),"",TEXT(BF7,"mmmm"))</f>
        <v/>
      </c>
      <c r="BG6" s="53"/>
      <c r="BH6" s="53"/>
      <c r="BI6" s="53"/>
      <c r="BJ6" s="53"/>
      <c r="BK6" s="53"/>
      <c r="BL6" s="53"/>
      <c r="BM6" s="29"/>
    </row>
    <row r="7" spans="1:68" ht="30" customHeight="1">
      <c r="A7" s="10"/>
      <c r="B7" s="44" t="s">
        <v>15</v>
      </c>
      <c r="C7" s="31">
        <v>2</v>
      </c>
      <c r="D7" s="46"/>
      <c r="E7" s="26"/>
      <c r="F7" s="26"/>
      <c r="G7" s="26"/>
      <c r="H7" s="26"/>
      <c r="I7" s="57">
        <f ca="1">IFERROR(Project_Start+Scrolling_Increment,TODAY())</f>
        <v>45638</v>
      </c>
      <c r="J7" s="17">
        <f ca="1">I7+1</f>
        <v>45639</v>
      </c>
      <c r="K7" s="17">
        <f t="shared" ref="K7:AX7" ca="1" si="0">J7+1</f>
        <v>45640</v>
      </c>
      <c r="L7" s="17">
        <f t="shared" ca="1" si="0"/>
        <v>45641</v>
      </c>
      <c r="M7" s="17">
        <f t="shared" ca="1" si="0"/>
        <v>45642</v>
      </c>
      <c r="N7" s="17">
        <f t="shared" ca="1" si="0"/>
        <v>45643</v>
      </c>
      <c r="O7" s="52">
        <f t="shared" ca="1" si="0"/>
        <v>45644</v>
      </c>
      <c r="P7" s="17">
        <f ca="1">O7+1</f>
        <v>45645</v>
      </c>
      <c r="Q7" s="17">
        <f ca="1">P7+1</f>
        <v>45646</v>
      </c>
      <c r="R7" s="17">
        <f t="shared" ca="1" si="0"/>
        <v>45647</v>
      </c>
      <c r="S7" s="17">
        <f t="shared" ca="1" si="0"/>
        <v>45648</v>
      </c>
      <c r="T7" s="17">
        <f t="shared" ca="1" si="0"/>
        <v>45649</v>
      </c>
      <c r="U7" s="17">
        <f t="shared" ca="1" si="0"/>
        <v>45650</v>
      </c>
      <c r="V7" s="52">
        <f t="shared" ca="1" si="0"/>
        <v>45651</v>
      </c>
      <c r="W7" s="17">
        <f ca="1">V7+1</f>
        <v>45652</v>
      </c>
      <c r="X7" s="17">
        <f ca="1">W7+1</f>
        <v>45653</v>
      </c>
      <c r="Y7" s="17">
        <f t="shared" ca="1" si="0"/>
        <v>45654</v>
      </c>
      <c r="Z7" s="17">
        <f t="shared" ca="1" si="0"/>
        <v>45655</v>
      </c>
      <c r="AA7" s="17">
        <f t="shared" ca="1" si="0"/>
        <v>45656</v>
      </c>
      <c r="AB7" s="17">
        <f t="shared" ca="1" si="0"/>
        <v>45657</v>
      </c>
      <c r="AC7" s="52">
        <f t="shared" ca="1" si="0"/>
        <v>45658</v>
      </c>
      <c r="AD7" s="17">
        <f ca="1">AC7+1</f>
        <v>45659</v>
      </c>
      <c r="AE7" s="17">
        <f ca="1">AD7+1</f>
        <v>45660</v>
      </c>
      <c r="AF7" s="17">
        <f t="shared" ca="1" si="0"/>
        <v>45661</v>
      </c>
      <c r="AG7" s="17">
        <f t="shared" ca="1" si="0"/>
        <v>45662</v>
      </c>
      <c r="AH7" s="17">
        <f t="shared" ca="1" si="0"/>
        <v>45663</v>
      </c>
      <c r="AI7" s="17">
        <f t="shared" ca="1" si="0"/>
        <v>45664</v>
      </c>
      <c r="AJ7" s="52">
        <f t="shared" ca="1" si="0"/>
        <v>45665</v>
      </c>
      <c r="AK7" s="17">
        <f ca="1">AJ7+1</f>
        <v>45666</v>
      </c>
      <c r="AL7" s="17">
        <f ca="1">AK7+1</f>
        <v>45667</v>
      </c>
      <c r="AM7" s="17">
        <f t="shared" ca="1" si="0"/>
        <v>45668</v>
      </c>
      <c r="AN7" s="17">
        <f t="shared" ca="1" si="0"/>
        <v>45669</v>
      </c>
      <c r="AO7" s="17">
        <f t="shared" ca="1" si="0"/>
        <v>45670</v>
      </c>
      <c r="AP7" s="17">
        <f t="shared" ca="1" si="0"/>
        <v>45671</v>
      </c>
      <c r="AQ7" s="52">
        <f t="shared" ca="1" si="0"/>
        <v>45672</v>
      </c>
      <c r="AR7" s="17">
        <f ca="1">AQ7+1</f>
        <v>45673</v>
      </c>
      <c r="AS7" s="17">
        <f ca="1">AR7+1</f>
        <v>45674</v>
      </c>
      <c r="AT7" s="17">
        <f t="shared" ca="1" si="0"/>
        <v>45675</v>
      </c>
      <c r="AU7" s="17">
        <f t="shared" ca="1" si="0"/>
        <v>45676</v>
      </c>
      <c r="AV7" s="17">
        <f t="shared" ca="1" si="0"/>
        <v>45677</v>
      </c>
      <c r="AW7" s="17">
        <f t="shared" ca="1" si="0"/>
        <v>45678</v>
      </c>
      <c r="AX7" s="52">
        <f t="shared" ca="1" si="0"/>
        <v>45679</v>
      </c>
      <c r="AY7" s="17">
        <f ca="1">AX7+1</f>
        <v>45680</v>
      </c>
      <c r="AZ7" s="17">
        <f ca="1">AY7+1</f>
        <v>45681</v>
      </c>
      <c r="BA7" s="17">
        <f t="shared" ref="BA7:BE7" ca="1" si="1">AZ7+1</f>
        <v>45682</v>
      </c>
      <c r="BB7" s="17">
        <f t="shared" ca="1" si="1"/>
        <v>45683</v>
      </c>
      <c r="BC7" s="17">
        <f t="shared" ca="1" si="1"/>
        <v>45684</v>
      </c>
      <c r="BD7" s="17">
        <f t="shared" ca="1" si="1"/>
        <v>45685</v>
      </c>
      <c r="BE7" s="52">
        <f t="shared" ca="1" si="1"/>
        <v>45686</v>
      </c>
      <c r="BF7" s="17">
        <f ca="1">BE7+1</f>
        <v>45687</v>
      </c>
      <c r="BG7" s="17">
        <f ca="1">BF7+1</f>
        <v>45688</v>
      </c>
      <c r="BH7" s="17">
        <f t="shared" ref="BH7:BL7" ca="1" si="2">BG7+1</f>
        <v>45689</v>
      </c>
      <c r="BI7" s="17">
        <f t="shared" ca="1" si="2"/>
        <v>45690</v>
      </c>
      <c r="BJ7" s="17">
        <f t="shared" ca="1" si="2"/>
        <v>45691</v>
      </c>
      <c r="BK7" s="17">
        <f t="shared" ca="1" si="2"/>
        <v>45692</v>
      </c>
      <c r="BL7" s="18">
        <f t="shared" ca="1" si="2"/>
        <v>45693</v>
      </c>
      <c r="BM7" s="29"/>
    </row>
    <row r="8" spans="1:68" ht="19.899999999999999" customHeight="1">
      <c r="A8" s="10"/>
      <c r="B8" s="45"/>
      <c r="C8" s="45"/>
      <c r="D8" s="45"/>
      <c r="E8" s="26"/>
      <c r="F8" s="26"/>
      <c r="G8" s="26"/>
      <c r="H8" s="26"/>
      <c r="I8" s="36"/>
      <c r="J8" s="34"/>
      <c r="K8" s="34"/>
      <c r="L8" s="34"/>
      <c r="M8" s="34"/>
      <c r="N8" s="34"/>
      <c r="O8" s="34"/>
      <c r="P8" s="36"/>
      <c r="Q8" s="34"/>
      <c r="R8" s="34"/>
      <c r="S8" s="34"/>
      <c r="T8" s="34"/>
      <c r="U8" s="34"/>
      <c r="V8" s="34"/>
      <c r="W8" s="36"/>
      <c r="X8" s="34"/>
      <c r="Y8" s="34"/>
      <c r="Z8" s="34"/>
      <c r="AA8" s="34"/>
      <c r="AB8" s="34"/>
      <c r="AC8" s="34"/>
      <c r="AD8" s="36"/>
      <c r="AE8" s="34"/>
      <c r="AF8" s="34"/>
      <c r="AG8" s="34"/>
      <c r="AH8" s="34"/>
      <c r="AI8" s="34"/>
      <c r="AJ8" s="34"/>
      <c r="AK8" s="36"/>
      <c r="AL8" s="34"/>
      <c r="AM8" s="34"/>
      <c r="AN8" s="34"/>
      <c r="AO8" s="34"/>
      <c r="AP8" s="34"/>
      <c r="AQ8" s="34"/>
      <c r="AR8" s="36"/>
      <c r="AS8" s="34"/>
      <c r="AT8" s="34"/>
      <c r="AU8" s="34"/>
      <c r="AV8" s="34"/>
      <c r="AW8" s="34"/>
      <c r="AX8" s="34"/>
      <c r="AY8" s="36"/>
      <c r="AZ8" s="34"/>
      <c r="BA8" s="34"/>
      <c r="BB8" s="34"/>
      <c r="BC8" s="34"/>
      <c r="BD8" s="34"/>
      <c r="BE8" s="34"/>
      <c r="BF8" s="36"/>
      <c r="BG8" s="34"/>
      <c r="BH8" s="34"/>
      <c r="BI8" s="34"/>
      <c r="BJ8" s="34"/>
      <c r="BK8" s="34"/>
      <c r="BL8" s="35"/>
      <c r="BM8" s="29"/>
    </row>
    <row r="9" spans="1:68" ht="40.15" customHeight="1">
      <c r="A9" s="10"/>
      <c r="B9" s="66" t="s">
        <v>16</v>
      </c>
      <c r="C9" s="67" t="s">
        <v>17</v>
      </c>
      <c r="D9" s="67" t="s">
        <v>18</v>
      </c>
      <c r="E9" s="67" t="s">
        <v>19</v>
      </c>
      <c r="F9" s="67" t="s">
        <v>20</v>
      </c>
      <c r="G9" s="67" t="s">
        <v>21</v>
      </c>
      <c r="H9" s="43"/>
      <c r="I9" s="33" t="str">
        <f t="shared" ref="I9:BL9" ca="1" si="3">LEFT(TEXT(I7,"ddd"),1)</f>
        <v>T</v>
      </c>
      <c r="J9" s="33" t="str">
        <f t="shared" ca="1" si="3"/>
        <v>F</v>
      </c>
      <c r="K9" s="33" t="str">
        <f t="shared" ca="1" si="3"/>
        <v>S</v>
      </c>
      <c r="L9" s="33" t="str">
        <f t="shared" ca="1" si="3"/>
        <v>S</v>
      </c>
      <c r="M9" s="33" t="str">
        <f t="shared" ca="1" si="3"/>
        <v>M</v>
      </c>
      <c r="N9" s="33" t="str">
        <f t="shared" ca="1" si="3"/>
        <v>T</v>
      </c>
      <c r="O9" s="33" t="str">
        <f t="shared" ca="1" si="3"/>
        <v>W</v>
      </c>
      <c r="P9" s="33" t="str">
        <f t="shared" ca="1" si="3"/>
        <v>T</v>
      </c>
      <c r="Q9" s="33" t="str">
        <f t="shared" ca="1" si="3"/>
        <v>F</v>
      </c>
      <c r="R9" s="33" t="str">
        <f t="shared" ca="1" si="3"/>
        <v>S</v>
      </c>
      <c r="S9" s="33" t="str">
        <f t="shared" ca="1" si="3"/>
        <v>S</v>
      </c>
      <c r="T9" s="33" t="str">
        <f t="shared" ca="1" si="3"/>
        <v>M</v>
      </c>
      <c r="U9" s="33" t="str">
        <f t="shared" ca="1" si="3"/>
        <v>T</v>
      </c>
      <c r="V9" s="33" t="str">
        <f t="shared" ca="1" si="3"/>
        <v>W</v>
      </c>
      <c r="W9" s="33" t="str">
        <f t="shared" ca="1" si="3"/>
        <v>T</v>
      </c>
      <c r="X9" s="33" t="str">
        <f t="shared" ca="1" si="3"/>
        <v>F</v>
      </c>
      <c r="Y9" s="33" t="str">
        <f t="shared" ca="1" si="3"/>
        <v>S</v>
      </c>
      <c r="Z9" s="33" t="str">
        <f t="shared" ca="1" si="3"/>
        <v>S</v>
      </c>
      <c r="AA9" s="33" t="str">
        <f t="shared" ca="1" si="3"/>
        <v>M</v>
      </c>
      <c r="AB9" s="33" t="str">
        <f t="shared" ca="1" si="3"/>
        <v>T</v>
      </c>
      <c r="AC9" s="33" t="str">
        <f t="shared" ca="1" si="3"/>
        <v>W</v>
      </c>
      <c r="AD9" s="33" t="str">
        <f t="shared" ca="1" si="3"/>
        <v>T</v>
      </c>
      <c r="AE9" s="33" t="str">
        <f t="shared" ca="1" si="3"/>
        <v>F</v>
      </c>
      <c r="AF9" s="33" t="str">
        <f t="shared" ca="1" si="3"/>
        <v>S</v>
      </c>
      <c r="AG9" s="33" t="str">
        <f t="shared" ca="1" si="3"/>
        <v>S</v>
      </c>
      <c r="AH9" s="33" t="str">
        <f t="shared" ca="1" si="3"/>
        <v>M</v>
      </c>
      <c r="AI9" s="33" t="str">
        <f t="shared" ca="1" si="3"/>
        <v>T</v>
      </c>
      <c r="AJ9" s="33" t="str">
        <f t="shared" ca="1" si="3"/>
        <v>W</v>
      </c>
      <c r="AK9" s="33" t="str">
        <f t="shared" ca="1" si="3"/>
        <v>T</v>
      </c>
      <c r="AL9" s="33" t="str">
        <f t="shared" ca="1" si="3"/>
        <v>F</v>
      </c>
      <c r="AM9" s="33" t="str">
        <f t="shared" ca="1" si="3"/>
        <v>S</v>
      </c>
      <c r="AN9" s="33" t="str">
        <f t="shared" ca="1" si="3"/>
        <v>S</v>
      </c>
      <c r="AO9" s="33" t="str">
        <f t="shared" ca="1" si="3"/>
        <v>M</v>
      </c>
      <c r="AP9" s="33" t="str">
        <f t="shared" ca="1" si="3"/>
        <v>T</v>
      </c>
      <c r="AQ9" s="33" t="str">
        <f t="shared" ca="1" si="3"/>
        <v>W</v>
      </c>
      <c r="AR9" s="33" t="str">
        <f t="shared" ca="1" si="3"/>
        <v>T</v>
      </c>
      <c r="AS9" s="33" t="str">
        <f t="shared" ca="1" si="3"/>
        <v>F</v>
      </c>
      <c r="AT9" s="33" t="str">
        <f t="shared" ca="1" si="3"/>
        <v>S</v>
      </c>
      <c r="AU9" s="33" t="str">
        <f t="shared" ca="1" si="3"/>
        <v>S</v>
      </c>
      <c r="AV9" s="33" t="str">
        <f t="shared" ca="1" si="3"/>
        <v>M</v>
      </c>
      <c r="AW9" s="33" t="str">
        <f t="shared" ca="1" si="3"/>
        <v>T</v>
      </c>
      <c r="AX9" s="33" t="str">
        <f t="shared" ca="1" si="3"/>
        <v>W</v>
      </c>
      <c r="AY9" s="33" t="str">
        <f t="shared" ca="1" si="3"/>
        <v>T</v>
      </c>
      <c r="AZ9" s="33" t="str">
        <f t="shared" ca="1" si="3"/>
        <v>F</v>
      </c>
      <c r="BA9" s="33" t="str">
        <f t="shared" ca="1" si="3"/>
        <v>S</v>
      </c>
      <c r="BB9" s="33" t="str">
        <f t="shared" ca="1" si="3"/>
        <v>S</v>
      </c>
      <c r="BC9" s="33" t="str">
        <f t="shared" ca="1" si="3"/>
        <v>M</v>
      </c>
      <c r="BD9" s="33" t="str">
        <f t="shared" ca="1" si="3"/>
        <v>T</v>
      </c>
      <c r="BE9" s="33" t="str">
        <f t="shared" ca="1" si="3"/>
        <v>W</v>
      </c>
      <c r="BF9" s="33" t="str">
        <f t="shared" ca="1" si="3"/>
        <v>T</v>
      </c>
      <c r="BG9" s="33" t="str">
        <f t="shared" ca="1" si="3"/>
        <v>F</v>
      </c>
      <c r="BH9" s="33" t="str">
        <f t="shared" ca="1" si="3"/>
        <v>S</v>
      </c>
      <c r="BI9" s="33" t="str">
        <f t="shared" ca="1" si="3"/>
        <v>S</v>
      </c>
      <c r="BJ9" s="33" t="str">
        <f t="shared" ca="1" si="3"/>
        <v>M</v>
      </c>
      <c r="BK9" s="33" t="str">
        <f t="shared" ca="1" si="3"/>
        <v>T</v>
      </c>
      <c r="BL9" s="33" t="str">
        <f t="shared" ca="1" si="3"/>
        <v>W</v>
      </c>
      <c r="BM9" s="29"/>
    </row>
    <row r="10" spans="1:68" ht="30" hidden="1" customHeight="1" thickBot="1">
      <c r="B10" s="16"/>
      <c r="C10" s="13"/>
      <c r="D10" s="12"/>
      <c r="E10" s="13"/>
      <c r="F10" s="14"/>
      <c r="G10" s="15"/>
      <c r="H10" s="29"/>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29"/>
    </row>
    <row r="11" spans="1:68" s="1" customFormat="1" ht="40.15" customHeight="1">
      <c r="A11" s="10"/>
      <c r="B11" s="75" t="s">
        <v>22</v>
      </c>
      <c r="C11" s="21" t="s">
        <v>23</v>
      </c>
      <c r="D11" s="21" t="s">
        <v>24</v>
      </c>
      <c r="E11" s="22">
        <v>0.99</v>
      </c>
      <c r="F11" s="74">
        <f>DATEVALUE("11/11/24")</f>
        <v>45607</v>
      </c>
      <c r="G11" s="23">
        <v>33</v>
      </c>
      <c r="H11" s="19"/>
      <c r="I11" s="69">
        <f t="shared" ref="I11:X15" ca="1" si="4">IF(AND($C11="Goal",I$7&gt;=$F11,I$7&lt;=$F11+$G11-1),2,IF(AND($C11="Milestone",I$7&gt;=$F11,I$7&lt;=$F11+$G11-1),1,""))</f>
        <v>1</v>
      </c>
      <c r="J11" s="70">
        <f t="shared" ca="1" si="4"/>
        <v>1</v>
      </c>
      <c r="K11" s="70" t="str">
        <f t="shared" ca="1" si="4"/>
        <v/>
      </c>
      <c r="L11" s="70" t="str">
        <f t="shared" ca="1" si="4"/>
        <v/>
      </c>
      <c r="M11" s="70" t="str">
        <f t="shared" ca="1" si="4"/>
        <v/>
      </c>
      <c r="N11" s="70" t="str">
        <f t="shared" ca="1" si="4"/>
        <v/>
      </c>
      <c r="O11" s="70" t="str">
        <f t="shared" ca="1" si="4"/>
        <v/>
      </c>
      <c r="P11" s="70" t="str">
        <f t="shared" ca="1" si="4"/>
        <v/>
      </c>
      <c r="Q11" s="70" t="str">
        <f t="shared" ca="1" si="4"/>
        <v/>
      </c>
      <c r="R11" s="70" t="str">
        <f t="shared" ca="1" si="4"/>
        <v/>
      </c>
      <c r="S11" s="70" t="str">
        <f t="shared" ca="1" si="4"/>
        <v/>
      </c>
      <c r="T11" s="70" t="str">
        <f t="shared" ca="1" si="4"/>
        <v/>
      </c>
      <c r="U11" s="70" t="str">
        <f t="shared" ca="1" si="4"/>
        <v/>
      </c>
      <c r="V11" s="70" t="str">
        <f t="shared" ca="1" si="4"/>
        <v/>
      </c>
      <c r="W11" s="70" t="str">
        <f t="shared" ca="1" si="4"/>
        <v/>
      </c>
      <c r="X11" s="70" t="str">
        <f t="shared" ca="1" si="4"/>
        <v/>
      </c>
      <c r="Y11" s="70" t="str">
        <f t="shared" ref="Y11:AN15" ca="1" si="5">IF(AND($C11="Goal",Y$7&gt;=$F11,Y$7&lt;=$F11+$G11-1),2,IF(AND($C11="Milestone",Y$7&gt;=$F11,Y$7&lt;=$F11+$G11-1),1,""))</f>
        <v/>
      </c>
      <c r="Z11" s="70" t="str">
        <f t="shared" ca="1" si="5"/>
        <v/>
      </c>
      <c r="AA11" s="70" t="str">
        <f t="shared" ca="1" si="5"/>
        <v/>
      </c>
      <c r="AB11" s="70" t="str">
        <f t="shared" ca="1" si="5"/>
        <v/>
      </c>
      <c r="AC11" s="70" t="str">
        <f t="shared" ca="1" si="5"/>
        <v/>
      </c>
      <c r="AD11" s="70" t="str">
        <f t="shared" ca="1" si="5"/>
        <v/>
      </c>
      <c r="AE11" s="70" t="str">
        <f t="shared" ca="1" si="5"/>
        <v/>
      </c>
      <c r="AF11" s="70" t="str">
        <f t="shared" ca="1" si="5"/>
        <v/>
      </c>
      <c r="AG11" s="70" t="str">
        <f t="shared" ca="1" si="5"/>
        <v/>
      </c>
      <c r="AH11" s="70" t="str">
        <f t="shared" ca="1" si="5"/>
        <v/>
      </c>
      <c r="AI11" s="70" t="str">
        <f t="shared" ca="1" si="5"/>
        <v/>
      </c>
      <c r="AJ11" s="70" t="str">
        <f t="shared" ca="1" si="5"/>
        <v/>
      </c>
      <c r="AK11" s="70" t="str">
        <f t="shared" ca="1" si="5"/>
        <v/>
      </c>
      <c r="AL11" s="70" t="str">
        <f t="shared" ca="1" si="5"/>
        <v/>
      </c>
      <c r="AM11" s="70" t="str">
        <f t="shared" ca="1" si="5"/>
        <v/>
      </c>
      <c r="AN11" s="70" t="str">
        <f t="shared" ca="1" si="5"/>
        <v/>
      </c>
      <c r="AO11" s="70" t="str">
        <f t="shared" ref="AO11:BD15" ca="1" si="6">IF(AND($C11="Goal",AO$7&gt;=$F11,AO$7&lt;=$F11+$G11-1),2,IF(AND($C11="Milestone",AO$7&gt;=$F11,AO$7&lt;=$F11+$G11-1),1,""))</f>
        <v/>
      </c>
      <c r="AP11" s="70" t="str">
        <f t="shared" ca="1" si="6"/>
        <v/>
      </c>
      <c r="AQ11" s="70" t="str">
        <f t="shared" ca="1" si="6"/>
        <v/>
      </c>
      <c r="AR11" s="70" t="str">
        <f t="shared" ca="1" si="6"/>
        <v/>
      </c>
      <c r="AS11" s="70" t="str">
        <f t="shared" ca="1" si="6"/>
        <v/>
      </c>
      <c r="AT11" s="70" t="str">
        <f t="shared" ca="1" si="6"/>
        <v/>
      </c>
      <c r="AU11" s="70" t="str">
        <f t="shared" ca="1" si="6"/>
        <v/>
      </c>
      <c r="AV11" s="70" t="str">
        <f t="shared" ca="1" si="6"/>
        <v/>
      </c>
      <c r="AW11" s="70" t="str">
        <f t="shared" ca="1" si="6"/>
        <v/>
      </c>
      <c r="AX11" s="70" t="str">
        <f t="shared" ca="1" si="6"/>
        <v/>
      </c>
      <c r="AY11" s="70" t="str">
        <f t="shared" ca="1" si="6"/>
        <v/>
      </c>
      <c r="AZ11" s="70" t="str">
        <f t="shared" ca="1" si="6"/>
        <v/>
      </c>
      <c r="BA11" s="70" t="str">
        <f t="shared" ca="1" si="6"/>
        <v/>
      </c>
      <c r="BB11" s="70" t="str">
        <f t="shared" ca="1" si="6"/>
        <v/>
      </c>
      <c r="BC11" s="70" t="str">
        <f t="shared" ca="1" si="6"/>
        <v/>
      </c>
      <c r="BD11" s="70" t="str">
        <f t="shared" ca="1" si="6"/>
        <v/>
      </c>
      <c r="BE11" s="70" t="str">
        <f t="shared" ref="BE11:BL15" ca="1" si="7">IF(AND($C11="Goal",BE$7&gt;=$F11,BE$7&lt;=$F11+$G11-1),2,IF(AND($C11="Milestone",BE$7&gt;=$F11,BE$7&lt;=$F11+$G11-1),1,""))</f>
        <v/>
      </c>
      <c r="BF11" s="70" t="str">
        <f t="shared" ca="1" si="7"/>
        <v/>
      </c>
      <c r="BG11" s="70" t="str">
        <f t="shared" ca="1" si="7"/>
        <v/>
      </c>
      <c r="BH11" s="70" t="str">
        <f t="shared" ca="1" si="7"/>
        <v/>
      </c>
      <c r="BI11" s="70" t="str">
        <f t="shared" ca="1" si="7"/>
        <v/>
      </c>
      <c r="BJ11" s="70" t="str">
        <f t="shared" ca="1" si="7"/>
        <v/>
      </c>
      <c r="BK11" s="70" t="str">
        <f t="shared" ca="1" si="7"/>
        <v/>
      </c>
      <c r="BL11" s="70" t="str">
        <f t="shared" ca="1" si="7"/>
        <v/>
      </c>
      <c r="BM11" s="25"/>
      <c r="BP11" s="37"/>
    </row>
    <row r="12" spans="1:68" s="1" customFormat="1" ht="40.15" customHeight="1">
      <c r="A12" s="10"/>
      <c r="B12" s="24" t="s">
        <v>25</v>
      </c>
      <c r="C12" s="71" t="s">
        <v>26</v>
      </c>
      <c r="D12" s="21" t="s">
        <v>27</v>
      </c>
      <c r="E12" s="22">
        <v>0.99</v>
      </c>
      <c r="F12" s="74">
        <f>DATEVALUE("1/12/24")</f>
        <v>45303</v>
      </c>
      <c r="G12" s="23">
        <v>12</v>
      </c>
      <c r="H12" s="19"/>
      <c r="I12" s="69" t="str">
        <f ca="1">IF(AND($C12="Goal",I$7&gt;=$F12,I$7&lt;=$F12+$G12-1),2,IF(AND($C12="Milestone",I$7&gt;=$F12,I$7&lt;=$F12+$G12-1),1,""))</f>
        <v/>
      </c>
      <c r="J12" s="70" t="str">
        <f t="shared" ca="1" si="4"/>
        <v/>
      </c>
      <c r="K12" s="70" t="str">
        <f t="shared" ca="1" si="4"/>
        <v/>
      </c>
      <c r="L12" s="70" t="str">
        <f t="shared" ca="1" si="4"/>
        <v/>
      </c>
      <c r="M12" s="70" t="str">
        <f t="shared" ca="1" si="4"/>
        <v/>
      </c>
      <c r="N12" s="70" t="str">
        <f t="shared" ca="1" si="4"/>
        <v/>
      </c>
      <c r="O12" s="70" t="str">
        <f t="shared" ca="1" si="4"/>
        <v/>
      </c>
      <c r="P12" s="70" t="str">
        <f t="shared" ca="1" si="4"/>
        <v/>
      </c>
      <c r="Q12" s="70" t="str">
        <f t="shared" ca="1" si="4"/>
        <v/>
      </c>
      <c r="R12" s="70" t="str">
        <f t="shared" ca="1" si="4"/>
        <v/>
      </c>
      <c r="S12" s="70" t="str">
        <f t="shared" ca="1" si="4"/>
        <v/>
      </c>
      <c r="T12" s="70" t="str">
        <f t="shared" ca="1" si="4"/>
        <v/>
      </c>
      <c r="U12" s="70" t="str">
        <f t="shared" ca="1" si="4"/>
        <v/>
      </c>
      <c r="V12" s="70" t="str">
        <f t="shared" ca="1" si="4"/>
        <v/>
      </c>
      <c r="W12" s="70" t="str">
        <f t="shared" ca="1" si="4"/>
        <v/>
      </c>
      <c r="X12" s="70" t="str">
        <f t="shared" ca="1" si="4"/>
        <v/>
      </c>
      <c r="Y12" s="70" t="str">
        <f t="shared" ca="1" si="5"/>
        <v/>
      </c>
      <c r="Z12" s="70" t="str">
        <f t="shared" ca="1" si="5"/>
        <v/>
      </c>
      <c r="AA12" s="70" t="str">
        <f t="shared" ca="1" si="5"/>
        <v/>
      </c>
      <c r="AB12" s="70" t="str">
        <f t="shared" ca="1" si="5"/>
        <v/>
      </c>
      <c r="AC12" s="70" t="str">
        <f t="shared" ca="1" si="5"/>
        <v/>
      </c>
      <c r="AD12" s="70" t="str">
        <f t="shared" ca="1" si="5"/>
        <v/>
      </c>
      <c r="AE12" s="70" t="str">
        <f t="shared" ca="1" si="5"/>
        <v/>
      </c>
      <c r="AF12" s="70" t="str">
        <f t="shared" ca="1" si="5"/>
        <v/>
      </c>
      <c r="AG12" s="70" t="str">
        <f t="shared" ca="1" si="5"/>
        <v/>
      </c>
      <c r="AH12" s="70" t="str">
        <f t="shared" ca="1" si="5"/>
        <v/>
      </c>
      <c r="AI12" s="70" t="str">
        <f t="shared" ca="1" si="5"/>
        <v/>
      </c>
      <c r="AJ12" s="70" t="str">
        <f t="shared" ca="1" si="5"/>
        <v/>
      </c>
      <c r="AK12" s="70" t="str">
        <f t="shared" ca="1" si="5"/>
        <v/>
      </c>
      <c r="AL12" s="70" t="str">
        <f t="shared" ca="1" si="5"/>
        <v/>
      </c>
      <c r="AM12" s="70" t="str">
        <f t="shared" ca="1" si="5"/>
        <v/>
      </c>
      <c r="AN12" s="70" t="str">
        <f t="shared" ca="1" si="5"/>
        <v/>
      </c>
      <c r="AO12" s="70" t="str">
        <f t="shared" ca="1" si="6"/>
        <v/>
      </c>
      <c r="AP12" s="70" t="str">
        <f t="shared" ca="1" si="6"/>
        <v/>
      </c>
      <c r="AQ12" s="70" t="str">
        <f t="shared" ca="1" si="6"/>
        <v/>
      </c>
      <c r="AR12" s="70" t="str">
        <f t="shared" ca="1" si="6"/>
        <v/>
      </c>
      <c r="AS12" s="70" t="str">
        <f t="shared" ca="1" si="6"/>
        <v/>
      </c>
      <c r="AT12" s="70" t="str">
        <f t="shared" ca="1" si="6"/>
        <v/>
      </c>
      <c r="AU12" s="70" t="str">
        <f t="shared" ca="1" si="6"/>
        <v/>
      </c>
      <c r="AV12" s="70" t="str">
        <f t="shared" ca="1" si="6"/>
        <v/>
      </c>
      <c r="AW12" s="70" t="str">
        <f t="shared" ca="1" si="6"/>
        <v/>
      </c>
      <c r="AX12" s="70" t="str">
        <f t="shared" ca="1" si="6"/>
        <v/>
      </c>
      <c r="AY12" s="70" t="str">
        <f t="shared" ca="1" si="6"/>
        <v/>
      </c>
      <c r="AZ12" s="70" t="str">
        <f t="shared" ca="1" si="6"/>
        <v/>
      </c>
      <c r="BA12" s="70" t="str">
        <f t="shared" ca="1" si="6"/>
        <v/>
      </c>
      <c r="BB12" s="70" t="str">
        <f t="shared" ca="1" si="6"/>
        <v/>
      </c>
      <c r="BC12" s="70" t="str">
        <f t="shared" ca="1" si="6"/>
        <v/>
      </c>
      <c r="BD12" s="70" t="str">
        <f t="shared" ca="1" si="6"/>
        <v/>
      </c>
      <c r="BE12" s="70" t="str">
        <f t="shared" ca="1" si="7"/>
        <v/>
      </c>
      <c r="BF12" s="70" t="str">
        <f t="shared" ca="1" si="7"/>
        <v/>
      </c>
      <c r="BG12" s="70" t="str">
        <f t="shared" ca="1" si="7"/>
        <v/>
      </c>
      <c r="BH12" s="70" t="str">
        <f t="shared" ca="1" si="7"/>
        <v/>
      </c>
      <c r="BI12" s="70" t="str">
        <f t="shared" ca="1" si="7"/>
        <v/>
      </c>
      <c r="BJ12" s="70" t="str">
        <f t="shared" ca="1" si="7"/>
        <v/>
      </c>
      <c r="BK12" s="70" t="str">
        <f t="shared" ca="1" si="7"/>
        <v/>
      </c>
      <c r="BL12" s="70" t="str">
        <f t="shared" ca="1" si="7"/>
        <v/>
      </c>
      <c r="BM12" s="25"/>
    </row>
    <row r="13" spans="1:68" s="1" customFormat="1" ht="40.15" customHeight="1">
      <c r="A13" s="10"/>
      <c r="B13" s="24" t="s">
        <v>28</v>
      </c>
      <c r="C13" s="21" t="s">
        <v>23</v>
      </c>
      <c r="D13" s="21" t="s">
        <v>24</v>
      </c>
      <c r="E13" s="22">
        <v>0.85</v>
      </c>
      <c r="F13" s="74">
        <f ca="1">TODAY()+1</f>
        <v>45639</v>
      </c>
      <c r="G13" s="23">
        <v>1</v>
      </c>
      <c r="H13" s="19"/>
      <c r="I13" s="69" t="str">
        <f t="shared" ref="I13:I15" ca="1" si="8">IF(AND($C13="Goal",I$7&gt;=$F13,I$7&lt;=$F13+$G13-1),2,IF(AND($C13="Milestone",I$7&gt;=$F13,I$7&lt;=$F13+$G13-1),1,""))</f>
        <v/>
      </c>
      <c r="J13" s="70">
        <f t="shared" ca="1" si="4"/>
        <v>1</v>
      </c>
      <c r="K13" s="70" t="str">
        <f t="shared" ca="1" si="4"/>
        <v/>
      </c>
      <c r="L13" s="70" t="str">
        <f t="shared" ca="1" si="4"/>
        <v/>
      </c>
      <c r="M13" s="70" t="str">
        <f t="shared" ca="1" si="4"/>
        <v/>
      </c>
      <c r="N13" s="70" t="str">
        <f t="shared" ca="1" si="4"/>
        <v/>
      </c>
      <c r="O13" s="70" t="str">
        <f t="shared" ca="1" si="4"/>
        <v/>
      </c>
      <c r="P13" s="70" t="str">
        <f t="shared" ca="1" si="4"/>
        <v/>
      </c>
      <c r="Q13" s="70" t="str">
        <f t="shared" ca="1" si="4"/>
        <v/>
      </c>
      <c r="R13" s="70" t="str">
        <f t="shared" ca="1" si="4"/>
        <v/>
      </c>
      <c r="S13" s="70" t="str">
        <f t="shared" ca="1" si="4"/>
        <v/>
      </c>
      <c r="T13" s="70" t="str">
        <f t="shared" ca="1" si="4"/>
        <v/>
      </c>
      <c r="U13" s="70" t="str">
        <f t="shared" ca="1" si="4"/>
        <v/>
      </c>
      <c r="V13" s="70" t="str">
        <f t="shared" ca="1" si="4"/>
        <v/>
      </c>
      <c r="W13" s="70" t="str">
        <f t="shared" ca="1" si="4"/>
        <v/>
      </c>
      <c r="X13" s="70" t="str">
        <f t="shared" ca="1" si="4"/>
        <v/>
      </c>
      <c r="Y13" s="70" t="str">
        <f t="shared" ca="1" si="5"/>
        <v/>
      </c>
      <c r="Z13" s="70" t="str">
        <f t="shared" ca="1" si="5"/>
        <v/>
      </c>
      <c r="AA13" s="70" t="str">
        <f t="shared" ca="1" si="5"/>
        <v/>
      </c>
      <c r="AB13" s="70" t="str">
        <f t="shared" ca="1" si="5"/>
        <v/>
      </c>
      <c r="AC13" s="70" t="str">
        <f t="shared" ca="1" si="5"/>
        <v/>
      </c>
      <c r="AD13" s="70" t="str">
        <f t="shared" ca="1" si="5"/>
        <v/>
      </c>
      <c r="AE13" s="70" t="str">
        <f t="shared" ca="1" si="5"/>
        <v/>
      </c>
      <c r="AF13" s="70" t="str">
        <f t="shared" ca="1" si="5"/>
        <v/>
      </c>
      <c r="AG13" s="70" t="str">
        <f t="shared" ca="1" si="5"/>
        <v/>
      </c>
      <c r="AH13" s="70" t="str">
        <f t="shared" ca="1" si="5"/>
        <v/>
      </c>
      <c r="AI13" s="70" t="str">
        <f t="shared" ca="1" si="5"/>
        <v/>
      </c>
      <c r="AJ13" s="70" t="str">
        <f t="shared" ca="1" si="5"/>
        <v/>
      </c>
      <c r="AK13" s="70" t="str">
        <f t="shared" ca="1" si="5"/>
        <v/>
      </c>
      <c r="AL13" s="70" t="str">
        <f t="shared" ca="1" si="5"/>
        <v/>
      </c>
      <c r="AM13" s="70" t="str">
        <f t="shared" ca="1" si="5"/>
        <v/>
      </c>
      <c r="AN13" s="70" t="str">
        <f t="shared" ca="1" si="5"/>
        <v/>
      </c>
      <c r="AO13" s="70" t="str">
        <f t="shared" ca="1" si="6"/>
        <v/>
      </c>
      <c r="AP13" s="70" t="str">
        <f t="shared" ca="1" si="6"/>
        <v/>
      </c>
      <c r="AQ13" s="70" t="str">
        <f t="shared" ca="1" si="6"/>
        <v/>
      </c>
      <c r="AR13" s="70" t="str">
        <f t="shared" ca="1" si="6"/>
        <v/>
      </c>
      <c r="AS13" s="70" t="str">
        <f t="shared" ca="1" si="6"/>
        <v/>
      </c>
      <c r="AT13" s="70" t="str">
        <f t="shared" ca="1" si="6"/>
        <v/>
      </c>
      <c r="AU13" s="70" t="str">
        <f t="shared" ca="1" si="6"/>
        <v/>
      </c>
      <c r="AV13" s="70" t="str">
        <f t="shared" ca="1" si="6"/>
        <v/>
      </c>
      <c r="AW13" s="70" t="str">
        <f t="shared" ca="1" si="6"/>
        <v/>
      </c>
      <c r="AX13" s="70" t="str">
        <f t="shared" ca="1" si="6"/>
        <v/>
      </c>
      <c r="AY13" s="70" t="str">
        <f t="shared" ca="1" si="6"/>
        <v/>
      </c>
      <c r="AZ13" s="70" t="str">
        <f t="shared" ca="1" si="6"/>
        <v/>
      </c>
      <c r="BA13" s="70" t="str">
        <f t="shared" ca="1" si="6"/>
        <v/>
      </c>
      <c r="BB13" s="70" t="str">
        <f t="shared" ca="1" si="6"/>
        <v/>
      </c>
      <c r="BC13" s="70" t="str">
        <f t="shared" ca="1" si="6"/>
        <v/>
      </c>
      <c r="BD13" s="70" t="str">
        <f t="shared" ca="1" si="6"/>
        <v/>
      </c>
      <c r="BE13" s="70" t="str">
        <f t="shared" ca="1" si="7"/>
        <v/>
      </c>
      <c r="BF13" s="70" t="str">
        <f t="shared" ca="1" si="7"/>
        <v/>
      </c>
      <c r="BG13" s="70" t="str">
        <f t="shared" ca="1" si="7"/>
        <v/>
      </c>
      <c r="BH13" s="70" t="str">
        <f t="shared" ca="1" si="7"/>
        <v/>
      </c>
      <c r="BI13" s="70" t="str">
        <f t="shared" ca="1" si="7"/>
        <v/>
      </c>
      <c r="BJ13" s="70" t="str">
        <f t="shared" ca="1" si="7"/>
        <v/>
      </c>
      <c r="BK13" s="70" t="str">
        <f t="shared" ca="1" si="7"/>
        <v/>
      </c>
      <c r="BL13" s="70" t="str">
        <f t="shared" ca="1" si="7"/>
        <v/>
      </c>
      <c r="BM13" s="25"/>
    </row>
    <row r="14" spans="1:68" s="1" customFormat="1" ht="40.15" customHeight="1">
      <c r="A14" s="9"/>
      <c r="B14" s="24" t="s">
        <v>29</v>
      </c>
      <c r="C14" s="21" t="s">
        <v>30</v>
      </c>
      <c r="D14" s="21" t="s">
        <v>27</v>
      </c>
      <c r="E14" s="22">
        <v>0.99</v>
      </c>
      <c r="F14" s="74">
        <f ca="1">F13-3</f>
        <v>45636</v>
      </c>
      <c r="G14" s="23">
        <v>2</v>
      </c>
      <c r="H14" s="19"/>
      <c r="I14" s="69" t="str">
        <f t="shared" ca="1" si="8"/>
        <v/>
      </c>
      <c r="J14" s="70" t="str">
        <f t="shared" ca="1" si="4"/>
        <v/>
      </c>
      <c r="K14" s="70" t="str">
        <f t="shared" ca="1" si="4"/>
        <v/>
      </c>
      <c r="L14" s="70" t="str">
        <f t="shared" ca="1" si="4"/>
        <v/>
      </c>
      <c r="M14" s="70" t="str">
        <f t="shared" ca="1" si="4"/>
        <v/>
      </c>
      <c r="N14" s="70" t="str">
        <f t="shared" ca="1" si="4"/>
        <v/>
      </c>
      <c r="O14" s="70" t="str">
        <f t="shared" ca="1" si="4"/>
        <v/>
      </c>
      <c r="P14" s="70" t="str">
        <f t="shared" ca="1" si="4"/>
        <v/>
      </c>
      <c r="Q14" s="70" t="str">
        <f t="shared" ca="1" si="4"/>
        <v/>
      </c>
      <c r="R14" s="70" t="str">
        <f t="shared" ca="1" si="4"/>
        <v/>
      </c>
      <c r="S14" s="70" t="str">
        <f t="shared" ca="1" si="4"/>
        <v/>
      </c>
      <c r="T14" s="70" t="str">
        <f t="shared" ca="1" si="4"/>
        <v/>
      </c>
      <c r="U14" s="70" t="str">
        <f t="shared" ca="1" si="4"/>
        <v/>
      </c>
      <c r="V14" s="70" t="str">
        <f t="shared" ca="1" si="4"/>
        <v/>
      </c>
      <c r="W14" s="70" t="str">
        <f t="shared" ca="1" si="4"/>
        <v/>
      </c>
      <c r="X14" s="70" t="str">
        <f t="shared" ca="1" si="4"/>
        <v/>
      </c>
      <c r="Y14" s="70" t="str">
        <f t="shared" ca="1" si="5"/>
        <v/>
      </c>
      <c r="Z14" s="70" t="str">
        <f t="shared" ca="1" si="5"/>
        <v/>
      </c>
      <c r="AA14" s="70" t="str">
        <f t="shared" ca="1" si="5"/>
        <v/>
      </c>
      <c r="AB14" s="70" t="str">
        <f t="shared" ca="1" si="5"/>
        <v/>
      </c>
      <c r="AC14" s="70" t="str">
        <f t="shared" ca="1" si="5"/>
        <v/>
      </c>
      <c r="AD14" s="70" t="str">
        <f t="shared" ca="1" si="5"/>
        <v/>
      </c>
      <c r="AE14" s="70" t="str">
        <f t="shared" ca="1" si="5"/>
        <v/>
      </c>
      <c r="AF14" s="70" t="str">
        <f t="shared" ca="1" si="5"/>
        <v/>
      </c>
      <c r="AG14" s="70" t="str">
        <f t="shared" ca="1" si="5"/>
        <v/>
      </c>
      <c r="AH14" s="70" t="str">
        <f t="shared" ca="1" si="5"/>
        <v/>
      </c>
      <c r="AI14" s="70" t="str">
        <f t="shared" ca="1" si="5"/>
        <v/>
      </c>
      <c r="AJ14" s="70" t="str">
        <f t="shared" ca="1" si="5"/>
        <v/>
      </c>
      <c r="AK14" s="70" t="str">
        <f t="shared" ca="1" si="5"/>
        <v/>
      </c>
      <c r="AL14" s="70" t="str">
        <f t="shared" ca="1" si="5"/>
        <v/>
      </c>
      <c r="AM14" s="70" t="str">
        <f t="shared" ca="1" si="5"/>
        <v/>
      </c>
      <c r="AN14" s="70" t="str">
        <f t="shared" ca="1" si="5"/>
        <v/>
      </c>
      <c r="AO14" s="70" t="str">
        <f t="shared" ca="1" si="6"/>
        <v/>
      </c>
      <c r="AP14" s="70" t="str">
        <f t="shared" ca="1" si="6"/>
        <v/>
      </c>
      <c r="AQ14" s="70" t="str">
        <f t="shared" ca="1" si="6"/>
        <v/>
      </c>
      <c r="AR14" s="70" t="str">
        <f t="shared" ca="1" si="6"/>
        <v/>
      </c>
      <c r="AS14" s="70" t="str">
        <f t="shared" ca="1" si="6"/>
        <v/>
      </c>
      <c r="AT14" s="70" t="str">
        <f t="shared" ca="1" si="6"/>
        <v/>
      </c>
      <c r="AU14" s="70" t="str">
        <f t="shared" ca="1" si="6"/>
        <v/>
      </c>
      <c r="AV14" s="70" t="str">
        <f t="shared" ca="1" si="6"/>
        <v/>
      </c>
      <c r="AW14" s="70" t="str">
        <f t="shared" ca="1" si="6"/>
        <v/>
      </c>
      <c r="AX14" s="70" t="str">
        <f t="shared" ca="1" si="6"/>
        <v/>
      </c>
      <c r="AY14" s="70" t="str">
        <f t="shared" ca="1" si="6"/>
        <v/>
      </c>
      <c r="AZ14" s="70" t="str">
        <f t="shared" ca="1" si="6"/>
        <v/>
      </c>
      <c r="BA14" s="70" t="str">
        <f t="shared" ca="1" si="6"/>
        <v/>
      </c>
      <c r="BB14" s="70" t="str">
        <f t="shared" ca="1" si="6"/>
        <v/>
      </c>
      <c r="BC14" s="70" t="str">
        <f t="shared" ca="1" si="6"/>
        <v/>
      </c>
      <c r="BD14" s="70" t="str">
        <f t="shared" ca="1" si="6"/>
        <v/>
      </c>
      <c r="BE14" s="70" t="str">
        <f t="shared" ca="1" si="7"/>
        <v/>
      </c>
      <c r="BF14" s="70" t="str">
        <f t="shared" ca="1" si="7"/>
        <v/>
      </c>
      <c r="BG14" s="70" t="str">
        <f t="shared" ca="1" si="7"/>
        <v/>
      </c>
      <c r="BH14" s="70" t="str">
        <f t="shared" ca="1" si="7"/>
        <v/>
      </c>
      <c r="BI14" s="70" t="str">
        <f t="shared" ca="1" si="7"/>
        <v/>
      </c>
      <c r="BJ14" s="70" t="str">
        <f t="shared" ca="1" si="7"/>
        <v/>
      </c>
      <c r="BK14" s="70" t="str">
        <f t="shared" ca="1" si="7"/>
        <v/>
      </c>
      <c r="BL14" s="70" t="str">
        <f t="shared" ca="1" si="7"/>
        <v/>
      </c>
      <c r="BM14" s="25"/>
    </row>
    <row r="15" spans="1:68" s="1" customFormat="1" ht="40.15" customHeight="1">
      <c r="A15" s="9"/>
      <c r="B15" s="24" t="s">
        <v>31</v>
      </c>
      <c r="C15" s="21" t="s">
        <v>30</v>
      </c>
      <c r="D15" s="21" t="s">
        <v>32</v>
      </c>
      <c r="E15" s="22">
        <v>0.9</v>
      </c>
      <c r="F15" s="74">
        <f>F11+27</f>
        <v>45634</v>
      </c>
      <c r="G15" s="23">
        <v>1</v>
      </c>
      <c r="H15" s="19"/>
      <c r="I15" s="69" t="str">
        <f t="shared" ca="1" si="8"/>
        <v/>
      </c>
      <c r="J15" s="70" t="str">
        <f t="shared" ca="1" si="4"/>
        <v/>
      </c>
      <c r="K15" s="70" t="str">
        <f t="shared" ca="1" si="4"/>
        <v/>
      </c>
      <c r="L15" s="70" t="str">
        <f t="shared" ca="1" si="4"/>
        <v/>
      </c>
      <c r="M15" s="70" t="str">
        <f t="shared" ca="1" si="4"/>
        <v/>
      </c>
      <c r="N15" s="70" t="str">
        <f t="shared" ca="1" si="4"/>
        <v/>
      </c>
      <c r="O15" s="70" t="str">
        <f t="shared" ca="1" si="4"/>
        <v/>
      </c>
      <c r="P15" s="70" t="str">
        <f t="shared" ca="1" si="4"/>
        <v/>
      </c>
      <c r="Q15" s="70" t="str">
        <f t="shared" ca="1" si="4"/>
        <v/>
      </c>
      <c r="R15" s="70" t="str">
        <f t="shared" ca="1" si="4"/>
        <v/>
      </c>
      <c r="S15" s="70" t="str">
        <f t="shared" ca="1" si="4"/>
        <v/>
      </c>
      <c r="T15" s="70" t="str">
        <f t="shared" ca="1" si="4"/>
        <v/>
      </c>
      <c r="U15" s="70" t="str">
        <f t="shared" ca="1" si="4"/>
        <v/>
      </c>
      <c r="V15" s="70" t="str">
        <f t="shared" ca="1" si="4"/>
        <v/>
      </c>
      <c r="W15" s="70" t="str">
        <f t="shared" ca="1" si="4"/>
        <v/>
      </c>
      <c r="X15" s="70" t="str">
        <f t="shared" ca="1" si="4"/>
        <v/>
      </c>
      <c r="Y15" s="70" t="str">
        <f t="shared" ca="1" si="5"/>
        <v/>
      </c>
      <c r="Z15" s="70" t="str">
        <f t="shared" ca="1" si="5"/>
        <v/>
      </c>
      <c r="AA15" s="70" t="str">
        <f t="shared" ca="1" si="5"/>
        <v/>
      </c>
      <c r="AB15" s="70" t="str">
        <f t="shared" ca="1" si="5"/>
        <v/>
      </c>
      <c r="AC15" s="70" t="str">
        <f t="shared" ca="1" si="5"/>
        <v/>
      </c>
      <c r="AD15" s="70" t="str">
        <f t="shared" ca="1" si="5"/>
        <v/>
      </c>
      <c r="AE15" s="70" t="str">
        <f t="shared" ca="1" si="5"/>
        <v/>
      </c>
      <c r="AF15" s="70" t="str">
        <f t="shared" ca="1" si="5"/>
        <v/>
      </c>
      <c r="AG15" s="70" t="str">
        <f t="shared" ca="1" si="5"/>
        <v/>
      </c>
      <c r="AH15" s="70" t="str">
        <f t="shared" ca="1" si="5"/>
        <v/>
      </c>
      <c r="AI15" s="70" t="str">
        <f t="shared" ca="1" si="5"/>
        <v/>
      </c>
      <c r="AJ15" s="70" t="str">
        <f t="shared" ca="1" si="5"/>
        <v/>
      </c>
      <c r="AK15" s="70" t="str">
        <f t="shared" ca="1" si="5"/>
        <v/>
      </c>
      <c r="AL15" s="70" t="str">
        <f t="shared" ca="1" si="5"/>
        <v/>
      </c>
      <c r="AM15" s="70" t="str">
        <f t="shared" ca="1" si="5"/>
        <v/>
      </c>
      <c r="AN15" s="70" t="str">
        <f t="shared" ca="1" si="5"/>
        <v/>
      </c>
      <c r="AO15" s="70" t="str">
        <f t="shared" ca="1" si="6"/>
        <v/>
      </c>
      <c r="AP15" s="70" t="str">
        <f t="shared" ca="1" si="6"/>
        <v/>
      </c>
      <c r="AQ15" s="70" t="str">
        <f t="shared" ca="1" si="6"/>
        <v/>
      </c>
      <c r="AR15" s="70" t="str">
        <f t="shared" ca="1" si="6"/>
        <v/>
      </c>
      <c r="AS15" s="70" t="str">
        <f t="shared" ca="1" si="6"/>
        <v/>
      </c>
      <c r="AT15" s="70" t="str">
        <f t="shared" ca="1" si="6"/>
        <v/>
      </c>
      <c r="AU15" s="70" t="str">
        <f t="shared" ca="1" si="6"/>
        <v/>
      </c>
      <c r="AV15" s="70" t="str">
        <f t="shared" ca="1" si="6"/>
        <v/>
      </c>
      <c r="AW15" s="70" t="str">
        <f t="shared" ca="1" si="6"/>
        <v/>
      </c>
      <c r="AX15" s="70" t="str">
        <f t="shared" ca="1" si="6"/>
        <v/>
      </c>
      <c r="AY15" s="70" t="str">
        <f t="shared" ca="1" si="6"/>
        <v/>
      </c>
      <c r="AZ15" s="70" t="str">
        <f t="shared" ca="1" si="6"/>
        <v/>
      </c>
      <c r="BA15" s="70" t="str">
        <f t="shared" ca="1" si="6"/>
        <v/>
      </c>
      <c r="BB15" s="70" t="str">
        <f t="shared" ca="1" si="6"/>
        <v/>
      </c>
      <c r="BC15" s="70" t="str">
        <f t="shared" ca="1" si="6"/>
        <v/>
      </c>
      <c r="BD15" s="70" t="str">
        <f t="shared" ca="1" si="6"/>
        <v/>
      </c>
      <c r="BE15" s="70" t="str">
        <f t="shared" ca="1" si="7"/>
        <v/>
      </c>
      <c r="BF15" s="70" t="str">
        <f t="shared" ca="1" si="7"/>
        <v/>
      </c>
      <c r="BG15" s="70" t="str">
        <f t="shared" ca="1" si="7"/>
        <v/>
      </c>
      <c r="BH15" s="70" t="str">
        <f t="shared" ca="1" si="7"/>
        <v/>
      </c>
      <c r="BI15" s="70" t="str">
        <f t="shared" ca="1" si="7"/>
        <v/>
      </c>
      <c r="BJ15" s="70" t="str">
        <f t="shared" ca="1" si="7"/>
        <v/>
      </c>
      <c r="BK15" s="70" t="str">
        <f t="shared" ca="1" si="7"/>
        <v/>
      </c>
      <c r="BL15" s="70" t="str">
        <f t="shared" ca="1" si="7"/>
        <v/>
      </c>
      <c r="BM15" s="25"/>
    </row>
    <row r="16" spans="1:68" s="1" customFormat="1" ht="40.15" customHeight="1">
      <c r="A16" s="9"/>
      <c r="B16" s="24" t="s">
        <v>33</v>
      </c>
      <c r="C16" s="21" t="s">
        <v>34</v>
      </c>
      <c r="D16" s="21" t="s">
        <v>35</v>
      </c>
      <c r="E16" s="22">
        <v>0.99</v>
      </c>
      <c r="F16" s="74">
        <f>F11+27</f>
        <v>45634</v>
      </c>
      <c r="G16" s="23">
        <v>7</v>
      </c>
      <c r="H16" s="19"/>
      <c r="I16" s="69" t="str">
        <f ca="1">IF(AND($C20="Goal",I$7&gt;=$F20,I$7&lt;=$F20+$G20-1),2,IF(AND($C20="Milestone",I$7&gt;=$F20,I$7&lt;=$F20+$G20-1),1,""))</f>
        <v/>
      </c>
      <c r="J16" s="70" t="str">
        <f ca="1">IF(AND($C20="Goal",J$7&gt;=$F20,J$7&lt;=$F20+$G20-1),2,IF(AND($C20="Milestone",J$7&gt;=$F20,J$7&lt;=$F20+$G20-1),1,""))</f>
        <v/>
      </c>
      <c r="K16" s="70" t="str">
        <f ca="1">IF(AND($C20="Goal",K$7&gt;=$F20,K$7&lt;=$F20+$G20-1),2,IF(AND($C20="Milestone",K$7&gt;=$F20,K$7&lt;=$F20+$G20-1),1,""))</f>
        <v/>
      </c>
      <c r="L16" s="70" t="str">
        <f ca="1">IF(AND($C20="Goal",L$7&gt;=$F20,L$7&lt;=$F20+$G20-1),2,IF(AND($C20="Milestone",L$7&gt;=$F20,L$7&lt;=$F20+$G20-1),1,""))</f>
        <v/>
      </c>
      <c r="M16" s="70" t="str">
        <f ca="1">IF(AND($C20="Goal",M$7&gt;=$F20,M$7&lt;=$F20+$G20-1),2,IF(AND($C20="Milestone",M$7&gt;=$F20,M$7&lt;=$F20+$G20-1),1,""))</f>
        <v/>
      </c>
      <c r="N16" s="70" t="str">
        <f ca="1">IF(AND($C20="Goal",N$7&gt;=$F20,N$7&lt;=$F20+$G20-1),2,IF(AND($C20="Milestone",N$7&gt;=$F20,N$7&lt;=$F20+$G20-1),1,""))</f>
        <v/>
      </c>
      <c r="O16" s="70" t="str">
        <f ca="1">IF(AND($C20="Goal",O$7&gt;=$F20,O$7&lt;=$F20+$G20-1),2,IF(AND($C20="Milestone",O$7&gt;=$F20,O$7&lt;=$F20+$G20-1),1,""))</f>
        <v/>
      </c>
      <c r="P16" s="70" t="str">
        <f ca="1">IF(AND($C20="Goal",P$7&gt;=$F20,P$7&lt;=$F20+$G20-1),2,IF(AND($C20="Milestone",P$7&gt;=$F20,P$7&lt;=$F20+$G20-1),1,""))</f>
        <v/>
      </c>
      <c r="Q16" s="70" t="str">
        <f ca="1">IF(AND($C20="Goal",Q$7&gt;=$F20,Q$7&lt;=$F20+$G20-1),2,IF(AND($C20="Milestone",Q$7&gt;=$F20,Q$7&lt;=$F20+$G20-1),1,""))</f>
        <v/>
      </c>
      <c r="R16" s="70" t="str">
        <f ca="1">IF(AND($C20="Goal",R$7&gt;=$F20,R$7&lt;=$F20+$G20-1),2,IF(AND($C20="Milestone",R$7&gt;=$F20,R$7&lt;=$F20+$G20-1),1,""))</f>
        <v/>
      </c>
      <c r="S16" s="70" t="str">
        <f ca="1">IF(AND($C20="Goal",S$7&gt;=$F20,S$7&lt;=$F20+$G20-1),2,IF(AND($C20="Milestone",S$7&gt;=$F20,S$7&lt;=$F20+$G20-1),1,""))</f>
        <v/>
      </c>
      <c r="T16" s="70" t="str">
        <f ca="1">IF(AND($C20="Goal",T$7&gt;=$F20,T$7&lt;=$F20+$G20-1),2,IF(AND($C20="Milestone",T$7&gt;=$F20,T$7&lt;=$F20+$G20-1),1,""))</f>
        <v/>
      </c>
      <c r="U16" s="70" t="str">
        <f ca="1">IF(AND($C20="Goal",U$7&gt;=$F20,U$7&lt;=$F20+$G20-1),2,IF(AND($C20="Milestone",U$7&gt;=$F20,U$7&lt;=$F20+$G20-1),1,""))</f>
        <v/>
      </c>
      <c r="V16" s="70" t="str">
        <f ca="1">IF(AND($C20="Goal",V$7&gt;=$F20,V$7&lt;=$F20+$G20-1),2,IF(AND($C20="Milestone",V$7&gt;=$F20,V$7&lt;=$F20+$G20-1),1,""))</f>
        <v/>
      </c>
      <c r="W16" s="70" t="str">
        <f ca="1">IF(AND($C20="Goal",W$7&gt;=$F20,W$7&lt;=$F20+$G20-1),2,IF(AND($C20="Milestone",W$7&gt;=$F20,W$7&lt;=$F20+$G20-1),1,""))</f>
        <v/>
      </c>
      <c r="X16" s="70" t="str">
        <f ca="1">IF(AND($C20="Goal",X$7&gt;=$F20,X$7&lt;=$F20+$G20-1),2,IF(AND($C20="Milestone",X$7&gt;=$F20,X$7&lt;=$F20+$G20-1),1,""))</f>
        <v/>
      </c>
      <c r="Y16" s="70" t="str">
        <f ca="1">IF(AND($C20="Goal",Y$7&gt;=$F20,Y$7&lt;=$F20+$G20-1),2,IF(AND($C20="Milestone",Y$7&gt;=$F20,Y$7&lt;=$F20+$G20-1),1,""))</f>
        <v/>
      </c>
      <c r="Z16" s="70" t="str">
        <f ca="1">IF(AND($C20="Goal",Z$7&gt;=$F20,Z$7&lt;=$F20+$G20-1),2,IF(AND($C20="Milestone",Z$7&gt;=$F20,Z$7&lt;=$F20+$G20-1),1,""))</f>
        <v/>
      </c>
      <c r="AA16" s="70" t="str">
        <f ca="1">IF(AND($C20="Goal",AA$7&gt;=$F20,AA$7&lt;=$F20+$G20-1),2,IF(AND($C20="Milestone",AA$7&gt;=$F20,AA$7&lt;=$F20+$G20-1),1,""))</f>
        <v/>
      </c>
      <c r="AB16" s="70" t="str">
        <f ca="1">IF(AND($C20="Goal",AB$7&gt;=$F20,AB$7&lt;=$F20+$G20-1),2,IF(AND($C20="Milestone",AB$7&gt;=$F20,AB$7&lt;=$F20+$G20-1),1,""))</f>
        <v/>
      </c>
      <c r="AC16" s="70" t="str">
        <f ca="1">IF(AND($C20="Goal",AC$7&gt;=$F20,AC$7&lt;=$F20+$G20-1),2,IF(AND($C20="Milestone",AC$7&gt;=$F20,AC$7&lt;=$F20+$G20-1),1,""))</f>
        <v/>
      </c>
      <c r="AD16" s="70" t="str">
        <f ca="1">IF(AND($C20="Goal",AD$7&gt;=$F20,AD$7&lt;=$F20+$G20-1),2,IF(AND($C20="Milestone",AD$7&gt;=$F20,AD$7&lt;=$F20+$G20-1),1,""))</f>
        <v/>
      </c>
      <c r="AE16" s="70" t="str">
        <f ca="1">IF(AND($C20="Goal",AE$7&gt;=$F20,AE$7&lt;=$F20+$G20-1),2,IF(AND($C20="Milestone",AE$7&gt;=$F20,AE$7&lt;=$F20+$G20-1),1,""))</f>
        <v/>
      </c>
      <c r="AF16" s="70" t="str">
        <f ca="1">IF(AND($C20="Goal",AF$7&gt;=$F20,AF$7&lt;=$F20+$G20-1),2,IF(AND($C20="Milestone",AF$7&gt;=$F20,AF$7&lt;=$F20+$G20-1),1,""))</f>
        <v/>
      </c>
      <c r="AG16" s="70" t="str">
        <f ca="1">IF(AND($C20="Goal",AG$7&gt;=$F20,AG$7&lt;=$F20+$G20-1),2,IF(AND($C20="Milestone",AG$7&gt;=$F20,AG$7&lt;=$F20+$G20-1),1,""))</f>
        <v/>
      </c>
      <c r="AH16" s="70" t="str">
        <f ca="1">IF(AND($C20="Goal",AH$7&gt;=$F20,AH$7&lt;=$F20+$G20-1),2,IF(AND($C20="Milestone",AH$7&gt;=$F20,AH$7&lt;=$F20+$G20-1),1,""))</f>
        <v/>
      </c>
      <c r="AI16" s="70" t="str">
        <f ca="1">IF(AND($C20="Goal",AI$7&gt;=$F20,AI$7&lt;=$F20+$G20-1),2,IF(AND($C20="Milestone",AI$7&gt;=$F20,AI$7&lt;=$F20+$G20-1),1,""))</f>
        <v/>
      </c>
      <c r="AJ16" s="70" t="str">
        <f ca="1">IF(AND($C20="Goal",AJ$7&gt;=$F20,AJ$7&lt;=$F20+$G20-1),2,IF(AND($C20="Milestone",AJ$7&gt;=$F20,AJ$7&lt;=$F20+$G20-1),1,""))</f>
        <v/>
      </c>
      <c r="AK16" s="70" t="str">
        <f ca="1">IF(AND($C20="Goal",AK$7&gt;=$F20,AK$7&lt;=$F20+$G20-1),2,IF(AND($C20="Milestone",AK$7&gt;=$F20,AK$7&lt;=$F20+$G20-1),1,""))</f>
        <v/>
      </c>
      <c r="AL16" s="70" t="str">
        <f ca="1">IF(AND($C20="Goal",AL$7&gt;=$F20,AL$7&lt;=$F20+$G20-1),2,IF(AND($C20="Milestone",AL$7&gt;=$F20,AL$7&lt;=$F20+$G20-1),1,""))</f>
        <v/>
      </c>
      <c r="AM16" s="70" t="str">
        <f ca="1">IF(AND($C20="Goal",AM$7&gt;=$F20,AM$7&lt;=$F20+$G20-1),2,IF(AND($C20="Milestone",AM$7&gt;=$F20,AM$7&lt;=$F20+$G20-1),1,""))</f>
        <v/>
      </c>
      <c r="AN16" s="70" t="str">
        <f ca="1">IF(AND($C20="Goal",AN$7&gt;=$F20,AN$7&lt;=$F20+$G20-1),2,IF(AND($C20="Milestone",AN$7&gt;=$F20,AN$7&lt;=$F20+$G20-1),1,""))</f>
        <v/>
      </c>
      <c r="AO16" s="70" t="str">
        <f ca="1">IF(AND($C20="Goal",AO$7&gt;=$F20,AO$7&lt;=$F20+$G20-1),2,IF(AND($C20="Milestone",AO$7&gt;=$F20,AO$7&lt;=$F20+$G20-1),1,""))</f>
        <v/>
      </c>
      <c r="AP16" s="70" t="str">
        <f ca="1">IF(AND($C20="Goal",AP$7&gt;=$F20,AP$7&lt;=$F20+$G20-1),2,IF(AND($C20="Milestone",AP$7&gt;=$F20,AP$7&lt;=$F20+$G20-1),1,""))</f>
        <v/>
      </c>
      <c r="AQ16" s="70" t="str">
        <f ca="1">IF(AND($C20="Goal",AQ$7&gt;=$F20,AQ$7&lt;=$F20+$G20-1),2,IF(AND($C20="Milestone",AQ$7&gt;=$F20,AQ$7&lt;=$F20+$G20-1),1,""))</f>
        <v/>
      </c>
      <c r="AR16" s="70" t="str">
        <f ca="1">IF(AND($C20="Goal",AR$7&gt;=$F20,AR$7&lt;=$F20+$G20-1),2,IF(AND($C20="Milestone",AR$7&gt;=$F20,AR$7&lt;=$F20+$G20-1),1,""))</f>
        <v/>
      </c>
      <c r="AS16" s="70" t="str">
        <f ca="1">IF(AND($C20="Goal",AS$7&gt;=$F20,AS$7&lt;=$F20+$G20-1),2,IF(AND($C20="Milestone",AS$7&gt;=$F20,AS$7&lt;=$F20+$G20-1),1,""))</f>
        <v/>
      </c>
      <c r="AT16" s="70" t="str">
        <f ca="1">IF(AND($C20="Goal",AT$7&gt;=$F20,AT$7&lt;=$F20+$G20-1),2,IF(AND($C20="Milestone",AT$7&gt;=$F20,AT$7&lt;=$F20+$G20-1),1,""))</f>
        <v/>
      </c>
      <c r="AU16" s="70" t="str">
        <f ca="1">IF(AND($C20="Goal",AU$7&gt;=$F20,AU$7&lt;=$F20+$G20-1),2,IF(AND($C20="Milestone",AU$7&gt;=$F20,AU$7&lt;=$F20+$G20-1),1,""))</f>
        <v/>
      </c>
      <c r="AV16" s="70" t="str">
        <f ca="1">IF(AND($C20="Goal",AV$7&gt;=$F20,AV$7&lt;=$F20+$G20-1),2,IF(AND($C20="Milestone",AV$7&gt;=$F20,AV$7&lt;=$F20+$G20-1),1,""))</f>
        <v/>
      </c>
      <c r="AW16" s="70" t="str">
        <f ca="1">IF(AND($C20="Goal",AW$7&gt;=$F20,AW$7&lt;=$F20+$G20-1),2,IF(AND($C20="Milestone",AW$7&gt;=$F20,AW$7&lt;=$F20+$G20-1),1,""))</f>
        <v/>
      </c>
      <c r="AX16" s="70" t="str">
        <f ca="1">IF(AND($C20="Goal",AX$7&gt;=$F20,AX$7&lt;=$F20+$G20-1),2,IF(AND($C20="Milestone",AX$7&gt;=$F20,AX$7&lt;=$F20+$G20-1),1,""))</f>
        <v/>
      </c>
      <c r="AY16" s="70" t="str">
        <f ca="1">IF(AND($C20="Goal",AY$7&gt;=$F20,AY$7&lt;=$F20+$G20-1),2,IF(AND($C20="Milestone",AY$7&gt;=$F20,AY$7&lt;=$F20+$G20-1),1,""))</f>
        <v/>
      </c>
      <c r="AZ16" s="70" t="str">
        <f ca="1">IF(AND($C20="Goal",AZ$7&gt;=$F20,AZ$7&lt;=$F20+$G20-1),2,IF(AND($C20="Milestone",AZ$7&gt;=$F20,AZ$7&lt;=$F20+$G20-1),1,""))</f>
        <v/>
      </c>
      <c r="BA16" s="70" t="str">
        <f ca="1">IF(AND($C20="Goal",BA$7&gt;=$F20,BA$7&lt;=$F20+$G20-1),2,IF(AND($C20="Milestone",BA$7&gt;=$F20,BA$7&lt;=$F20+$G20-1),1,""))</f>
        <v/>
      </c>
      <c r="BB16" s="70" t="str">
        <f ca="1">IF(AND($C20="Goal",BB$7&gt;=$F20,BB$7&lt;=$F20+$G20-1),2,IF(AND($C20="Milestone",BB$7&gt;=$F20,BB$7&lt;=$F20+$G20-1),1,""))</f>
        <v/>
      </c>
      <c r="BC16" s="70" t="str">
        <f ca="1">IF(AND($C20="Goal",BC$7&gt;=$F20,BC$7&lt;=$F20+$G20-1),2,IF(AND($C20="Milestone",BC$7&gt;=$F20,BC$7&lt;=$F20+$G20-1),1,""))</f>
        <v/>
      </c>
      <c r="BD16" s="70" t="str">
        <f ca="1">IF(AND($C20="Goal",BD$7&gt;=$F20,BD$7&lt;=$F20+$G20-1),2,IF(AND($C20="Milestone",BD$7&gt;=$F20,BD$7&lt;=$F20+$G20-1),1,""))</f>
        <v/>
      </c>
      <c r="BE16" s="70" t="str">
        <f ca="1">IF(AND($C20="Goal",BE$7&gt;=$F20,BE$7&lt;=$F20+$G20-1),2,IF(AND($C20="Milestone",BE$7&gt;=$F20,BE$7&lt;=$F20+$G20-1),1,""))</f>
        <v/>
      </c>
      <c r="BF16" s="70" t="str">
        <f ca="1">IF(AND($C20="Goal",BF$7&gt;=$F20,BF$7&lt;=$F20+$G20-1),2,IF(AND($C20="Milestone",BF$7&gt;=$F20,BF$7&lt;=$F20+$G20-1),1,""))</f>
        <v/>
      </c>
      <c r="BG16" s="70" t="str">
        <f ca="1">IF(AND($C20="Goal",BG$7&gt;=$F20,BG$7&lt;=$F20+$G20-1),2,IF(AND($C20="Milestone",BG$7&gt;=$F20,BG$7&lt;=$F20+$G20-1),1,""))</f>
        <v/>
      </c>
      <c r="BH16" s="70" t="str">
        <f ca="1">IF(AND($C20="Goal",BH$7&gt;=$F20,BH$7&lt;=$F20+$G20-1),2,IF(AND($C20="Milestone",BH$7&gt;=$F20,BH$7&lt;=$F20+$G20-1),1,""))</f>
        <v/>
      </c>
      <c r="BI16" s="70" t="str">
        <f ca="1">IF(AND($C20="Goal",BI$7&gt;=$F20,BI$7&lt;=$F20+$G20-1),2,IF(AND($C20="Milestone",BI$7&gt;=$F20,BI$7&lt;=$F20+$G20-1),1,""))</f>
        <v/>
      </c>
      <c r="BJ16" s="70" t="str">
        <f ca="1">IF(AND($C20="Goal",BJ$7&gt;=$F20,BJ$7&lt;=$F20+$G20-1),2,IF(AND($C20="Milestone",BJ$7&gt;=$F20,BJ$7&lt;=$F20+$G20-1),1,""))</f>
        <v/>
      </c>
      <c r="BK16" s="70" t="str">
        <f ca="1">IF(AND($C20="Goal",BK$7&gt;=$F20,BK$7&lt;=$F20+$G20-1),2,IF(AND($C20="Milestone",BK$7&gt;=$F20,BK$7&lt;=$F20+$G20-1),1,""))</f>
        <v/>
      </c>
      <c r="BL16" s="70" t="str">
        <f ca="1">IF(AND($C20="Goal",BL$7&gt;=$F20,BL$7&lt;=$F20+$G20-1),2,IF(AND($C20="Milestone",BL$7&gt;=$F20,BL$7&lt;=$F20+$G20-1),1,""))</f>
        <v/>
      </c>
      <c r="BM16" s="25"/>
    </row>
    <row r="17" spans="1:65" s="1" customFormat="1" ht="40.15" customHeight="1">
      <c r="A17" s="10"/>
      <c r="B17" s="24" t="s">
        <v>36</v>
      </c>
      <c r="C17" s="21" t="s">
        <v>34</v>
      </c>
      <c r="D17" s="21" t="s">
        <v>35</v>
      </c>
      <c r="E17" s="22">
        <v>0.99</v>
      </c>
      <c r="F17" s="74">
        <f>F11+27</f>
        <v>45634</v>
      </c>
      <c r="G17" s="23">
        <v>7</v>
      </c>
      <c r="H17" s="19"/>
      <c r="I17" s="69" t="str">
        <f ca="1">IF(AND($C21="Goal",I$7&gt;=$F21,I$7&lt;=$F21+$G21-1),2,IF(AND($C21="Milestone",I$7&gt;=$F21,I$7&lt;=$F21+$G21-1),1,""))</f>
        <v/>
      </c>
      <c r="J17" s="70" t="str">
        <f ca="1">IF(AND($C21="Goal",J$7&gt;=$F21,J$7&lt;=$F21+$G21-1),2,IF(AND($C21="Milestone",J$7&gt;=$F21,J$7&lt;=$F21+$G21-1),1,""))</f>
        <v/>
      </c>
      <c r="K17" s="70">
        <f ca="1">IF(AND($C21="Goal",K$7&gt;=$F21,K$7&lt;=$F21+$G21-1),2,IF(AND($C21="Milestone",K$7&gt;=$F21,K$7&lt;=$F21+$G21-1),1,""))</f>
        <v>1</v>
      </c>
      <c r="L17" s="70">
        <f ca="1">IF(AND($C21="Goal",L$7&gt;=$F21,L$7&lt;=$F21+$G21-1),2,IF(AND($C21="Milestone",L$7&gt;=$F21,L$7&lt;=$F21+$G21-1),1,""))</f>
        <v>1</v>
      </c>
      <c r="M17" s="70">
        <f ca="1">IF(AND($C21="Goal",M$7&gt;=$F21,M$7&lt;=$F21+$G21-1),2,IF(AND($C21="Milestone",M$7&gt;=$F21,M$7&lt;=$F21+$G21-1),1,""))</f>
        <v>1</v>
      </c>
      <c r="N17" s="70">
        <f ca="1">IF(AND($C21="Goal",N$7&gt;=$F21,N$7&lt;=$F21+$G21-1),2,IF(AND($C21="Milestone",N$7&gt;=$F21,N$7&lt;=$F21+$G21-1),1,""))</f>
        <v>1</v>
      </c>
      <c r="O17" s="70">
        <f ca="1">IF(AND($C21="Goal",O$7&gt;=$F21,O$7&lt;=$F21+$G21-1),2,IF(AND($C21="Milestone",O$7&gt;=$F21,O$7&lt;=$F21+$G21-1),1,""))</f>
        <v>1</v>
      </c>
      <c r="P17" s="70">
        <f ca="1">IF(AND($C21="Goal",P$7&gt;=$F21,P$7&lt;=$F21+$G21-1),2,IF(AND($C21="Milestone",P$7&gt;=$F21,P$7&lt;=$F21+$G21-1),1,""))</f>
        <v>1</v>
      </c>
      <c r="Q17" s="70">
        <f ca="1">IF(AND($C21="Goal",Q$7&gt;=$F21,Q$7&lt;=$F21+$G21-1),2,IF(AND($C21="Milestone",Q$7&gt;=$F21,Q$7&lt;=$F21+$G21-1),1,""))</f>
        <v>1</v>
      </c>
      <c r="R17" s="70">
        <f ca="1">IF(AND($C21="Goal",R$7&gt;=$F21,R$7&lt;=$F21+$G21-1),2,IF(AND($C21="Milestone",R$7&gt;=$F21,R$7&lt;=$F21+$G21-1),1,""))</f>
        <v>1</v>
      </c>
      <c r="S17" s="70">
        <f ca="1">IF(AND($C21="Goal",S$7&gt;=$F21,S$7&lt;=$F21+$G21-1),2,IF(AND($C21="Milestone",S$7&gt;=$F21,S$7&lt;=$F21+$G21-1),1,""))</f>
        <v>1</v>
      </c>
      <c r="T17" s="70">
        <f ca="1">IF(AND($C21="Goal",T$7&gt;=$F21,T$7&lt;=$F21+$G21-1),2,IF(AND($C21="Milestone",T$7&gt;=$F21,T$7&lt;=$F21+$G21-1),1,""))</f>
        <v>1</v>
      </c>
      <c r="U17" s="70">
        <f ca="1">IF(AND($C21="Goal",U$7&gt;=$F21,U$7&lt;=$F21+$G21-1),2,IF(AND($C21="Milestone",U$7&gt;=$F21,U$7&lt;=$F21+$G21-1),1,""))</f>
        <v>1</v>
      </c>
      <c r="V17" s="70">
        <f ca="1">IF(AND($C21="Goal",V$7&gt;=$F21,V$7&lt;=$F21+$G21-1),2,IF(AND($C21="Milestone",V$7&gt;=$F21,V$7&lt;=$F21+$G21-1),1,""))</f>
        <v>1</v>
      </c>
      <c r="W17" s="70">
        <f ca="1">IF(AND($C21="Goal",W$7&gt;=$F21,W$7&lt;=$F21+$G21-1),2,IF(AND($C21="Milestone",W$7&gt;=$F21,W$7&lt;=$F21+$G21-1),1,""))</f>
        <v>1</v>
      </c>
      <c r="X17" s="70">
        <f ca="1">IF(AND($C21="Goal",X$7&gt;=$F21,X$7&lt;=$F21+$G21-1),2,IF(AND($C21="Milestone",X$7&gt;=$F21,X$7&lt;=$F21+$G21-1),1,""))</f>
        <v>1</v>
      </c>
      <c r="Y17" s="70">
        <f ca="1">IF(AND($C21="Goal",Y$7&gt;=$F21,Y$7&lt;=$F21+$G21-1),2,IF(AND($C21="Milestone",Y$7&gt;=$F21,Y$7&lt;=$F21+$G21-1),1,""))</f>
        <v>1</v>
      </c>
      <c r="Z17" s="70">
        <f ca="1">IF(AND($C21="Goal",Z$7&gt;=$F21,Z$7&lt;=$F21+$G21-1),2,IF(AND($C21="Milestone",Z$7&gt;=$F21,Z$7&lt;=$F21+$G21-1),1,""))</f>
        <v>1</v>
      </c>
      <c r="AA17" s="70">
        <f ca="1">IF(AND($C21="Goal",AA$7&gt;=$F21,AA$7&lt;=$F21+$G21-1),2,IF(AND($C21="Milestone",AA$7&gt;=$F21,AA$7&lt;=$F21+$G21-1),1,""))</f>
        <v>1</v>
      </c>
      <c r="AB17" s="70">
        <f ca="1">IF(AND($C21="Goal",AB$7&gt;=$F21,AB$7&lt;=$F21+$G21-1),2,IF(AND($C21="Milestone",AB$7&gt;=$F21,AB$7&lt;=$F21+$G21-1),1,""))</f>
        <v>1</v>
      </c>
      <c r="AC17" s="70">
        <f ca="1">IF(AND($C21="Goal",AC$7&gt;=$F21,AC$7&lt;=$F21+$G21-1),2,IF(AND($C21="Milestone",AC$7&gt;=$F21,AC$7&lt;=$F21+$G21-1),1,""))</f>
        <v>1</v>
      </c>
      <c r="AD17" s="70">
        <f ca="1">IF(AND($C21="Goal",AD$7&gt;=$F21,AD$7&lt;=$F21+$G21-1),2,IF(AND($C21="Milestone",AD$7&gt;=$F21,AD$7&lt;=$F21+$G21-1),1,""))</f>
        <v>1</v>
      </c>
      <c r="AE17" s="70">
        <f ca="1">IF(AND($C21="Goal",AE$7&gt;=$F21,AE$7&lt;=$F21+$G21-1),2,IF(AND($C21="Milestone",AE$7&gt;=$F21,AE$7&lt;=$F21+$G21-1),1,""))</f>
        <v>1</v>
      </c>
      <c r="AF17" s="70">
        <f ca="1">IF(AND($C21="Goal",AF$7&gt;=$F21,AF$7&lt;=$F21+$G21-1),2,IF(AND($C21="Milestone",AF$7&gt;=$F21,AF$7&lt;=$F21+$G21-1),1,""))</f>
        <v>1</v>
      </c>
      <c r="AG17" s="70">
        <f ca="1">IF(AND($C21="Goal",AG$7&gt;=$F21,AG$7&lt;=$F21+$G21-1),2,IF(AND($C21="Milestone",AG$7&gt;=$F21,AG$7&lt;=$F21+$G21-1),1,""))</f>
        <v>1</v>
      </c>
      <c r="AH17" s="70">
        <f ca="1">IF(AND($C21="Goal",AH$7&gt;=$F21,AH$7&lt;=$F21+$G21-1),2,IF(AND($C21="Milestone",AH$7&gt;=$F21,AH$7&lt;=$F21+$G21-1),1,""))</f>
        <v>1</v>
      </c>
      <c r="AI17" s="70">
        <f ca="1">IF(AND($C21="Goal",AI$7&gt;=$F21,AI$7&lt;=$F21+$G21-1),2,IF(AND($C21="Milestone",AI$7&gt;=$F21,AI$7&lt;=$F21+$G21-1),1,""))</f>
        <v>1</v>
      </c>
      <c r="AJ17" s="70">
        <f ca="1">IF(AND($C21="Goal",AJ$7&gt;=$F21,AJ$7&lt;=$F21+$G21-1),2,IF(AND($C21="Milestone",AJ$7&gt;=$F21,AJ$7&lt;=$F21+$G21-1),1,""))</f>
        <v>1</v>
      </c>
      <c r="AK17" s="70">
        <f ca="1">IF(AND($C21="Goal",AK$7&gt;=$F21,AK$7&lt;=$F21+$G21-1),2,IF(AND($C21="Milestone",AK$7&gt;=$F21,AK$7&lt;=$F21+$G21-1),1,""))</f>
        <v>1</v>
      </c>
      <c r="AL17" s="70">
        <f ca="1">IF(AND($C21="Goal",AL$7&gt;=$F21,AL$7&lt;=$F21+$G21-1),2,IF(AND($C21="Milestone",AL$7&gt;=$F21,AL$7&lt;=$F21+$G21-1),1,""))</f>
        <v>1</v>
      </c>
      <c r="AM17" s="70">
        <f ca="1">IF(AND($C21="Goal",AM$7&gt;=$F21,AM$7&lt;=$F21+$G21-1),2,IF(AND($C21="Milestone",AM$7&gt;=$F21,AM$7&lt;=$F21+$G21-1),1,""))</f>
        <v>1</v>
      </c>
      <c r="AN17" s="70">
        <f ca="1">IF(AND($C21="Goal",AN$7&gt;=$F21,AN$7&lt;=$F21+$G21-1),2,IF(AND($C21="Milestone",AN$7&gt;=$F21,AN$7&lt;=$F21+$G21-1),1,""))</f>
        <v>1</v>
      </c>
      <c r="AO17" s="70">
        <f ca="1">IF(AND($C21="Goal",AO$7&gt;=$F21,AO$7&lt;=$F21+$G21-1),2,IF(AND($C21="Milestone",AO$7&gt;=$F21,AO$7&lt;=$F21+$G21-1),1,""))</f>
        <v>1</v>
      </c>
      <c r="AP17" s="70">
        <f ca="1">IF(AND($C21="Goal",AP$7&gt;=$F21,AP$7&lt;=$F21+$G21-1),2,IF(AND($C21="Milestone",AP$7&gt;=$F21,AP$7&lt;=$F21+$G21-1),1,""))</f>
        <v>1</v>
      </c>
      <c r="AQ17" s="70">
        <f ca="1">IF(AND($C21="Goal",AQ$7&gt;=$F21,AQ$7&lt;=$F21+$G21-1),2,IF(AND($C21="Milestone",AQ$7&gt;=$F21,AQ$7&lt;=$F21+$G21-1),1,""))</f>
        <v>1</v>
      </c>
      <c r="AR17" s="70" t="str">
        <f ca="1">IF(AND($C21="Goal",AR$7&gt;=$F21,AR$7&lt;=$F21+$G21-1),2,IF(AND($C21="Milestone",AR$7&gt;=$F21,AR$7&lt;=$F21+$G21-1),1,""))</f>
        <v/>
      </c>
      <c r="AS17" s="70" t="str">
        <f ca="1">IF(AND($C21="Goal",AS$7&gt;=$F21,AS$7&lt;=$F21+$G21-1),2,IF(AND($C21="Milestone",AS$7&gt;=$F21,AS$7&lt;=$F21+$G21-1),1,""))</f>
        <v/>
      </c>
      <c r="AT17" s="70" t="str">
        <f ca="1">IF(AND($C21="Goal",AT$7&gt;=$F21,AT$7&lt;=$F21+$G21-1),2,IF(AND($C21="Milestone",AT$7&gt;=$F21,AT$7&lt;=$F21+$G21-1),1,""))</f>
        <v/>
      </c>
      <c r="AU17" s="70" t="str">
        <f ca="1">IF(AND($C21="Goal",AU$7&gt;=$F21,AU$7&lt;=$F21+$G21-1),2,IF(AND($C21="Milestone",AU$7&gt;=$F21,AU$7&lt;=$F21+$G21-1),1,""))</f>
        <v/>
      </c>
      <c r="AV17" s="70" t="str">
        <f ca="1">IF(AND($C21="Goal",AV$7&gt;=$F21,AV$7&lt;=$F21+$G21-1),2,IF(AND($C21="Milestone",AV$7&gt;=$F21,AV$7&lt;=$F21+$G21-1),1,""))</f>
        <v/>
      </c>
      <c r="AW17" s="70" t="str">
        <f ca="1">IF(AND($C21="Goal",AW$7&gt;=$F21,AW$7&lt;=$F21+$G21-1),2,IF(AND($C21="Milestone",AW$7&gt;=$F21,AW$7&lt;=$F21+$G21-1),1,""))</f>
        <v/>
      </c>
      <c r="AX17" s="70" t="str">
        <f ca="1">IF(AND($C21="Goal",AX$7&gt;=$F21,AX$7&lt;=$F21+$G21-1),2,IF(AND($C21="Milestone",AX$7&gt;=$F21,AX$7&lt;=$F21+$G21-1),1,""))</f>
        <v/>
      </c>
      <c r="AY17" s="70" t="str">
        <f ca="1">IF(AND($C21="Goal",AY$7&gt;=$F21,AY$7&lt;=$F21+$G21-1),2,IF(AND($C21="Milestone",AY$7&gt;=$F21,AY$7&lt;=$F21+$G21-1),1,""))</f>
        <v/>
      </c>
      <c r="AZ17" s="70" t="str">
        <f ca="1">IF(AND($C21="Goal",AZ$7&gt;=$F21,AZ$7&lt;=$F21+$G21-1),2,IF(AND($C21="Milestone",AZ$7&gt;=$F21,AZ$7&lt;=$F21+$G21-1),1,""))</f>
        <v/>
      </c>
      <c r="BA17" s="70" t="str">
        <f ca="1">IF(AND($C21="Goal",BA$7&gt;=$F21,BA$7&lt;=$F21+$G21-1),2,IF(AND($C21="Milestone",BA$7&gt;=$F21,BA$7&lt;=$F21+$G21-1),1,""))</f>
        <v/>
      </c>
      <c r="BB17" s="70" t="str">
        <f ca="1">IF(AND($C21="Goal",BB$7&gt;=$F21,BB$7&lt;=$F21+$G21-1),2,IF(AND($C21="Milestone",BB$7&gt;=$F21,BB$7&lt;=$F21+$G21-1),1,""))</f>
        <v/>
      </c>
      <c r="BC17" s="70" t="str">
        <f ca="1">IF(AND($C21="Goal",BC$7&gt;=$F21,BC$7&lt;=$F21+$G21-1),2,IF(AND($C21="Milestone",BC$7&gt;=$F21,BC$7&lt;=$F21+$G21-1),1,""))</f>
        <v/>
      </c>
      <c r="BD17" s="70" t="str">
        <f ca="1">IF(AND($C21="Goal",BD$7&gt;=$F21,BD$7&lt;=$F21+$G21-1),2,IF(AND($C21="Milestone",BD$7&gt;=$F21,BD$7&lt;=$F21+$G21-1),1,""))</f>
        <v/>
      </c>
      <c r="BE17" s="70" t="str">
        <f ca="1">IF(AND($C21="Goal",BE$7&gt;=$F21,BE$7&lt;=$F21+$G21-1),2,IF(AND($C21="Milestone",BE$7&gt;=$F21,BE$7&lt;=$F21+$G21-1),1,""))</f>
        <v/>
      </c>
      <c r="BF17" s="70" t="str">
        <f ca="1">IF(AND($C21="Goal",BF$7&gt;=$F21,BF$7&lt;=$F21+$G21-1),2,IF(AND($C21="Milestone",BF$7&gt;=$F21,BF$7&lt;=$F21+$G21-1),1,""))</f>
        <v/>
      </c>
      <c r="BG17" s="70" t="str">
        <f ca="1">IF(AND($C21="Goal",BG$7&gt;=$F21,BG$7&lt;=$F21+$G21-1),2,IF(AND($C21="Milestone",BG$7&gt;=$F21,BG$7&lt;=$F21+$G21-1),1,""))</f>
        <v/>
      </c>
      <c r="BH17" s="70" t="str">
        <f ca="1">IF(AND($C21="Goal",BH$7&gt;=$F21,BH$7&lt;=$F21+$G21-1),2,IF(AND($C21="Milestone",BH$7&gt;=$F21,BH$7&lt;=$F21+$G21-1),1,""))</f>
        <v/>
      </c>
      <c r="BI17" s="70" t="str">
        <f ca="1">IF(AND($C21="Goal",BI$7&gt;=$F21,BI$7&lt;=$F21+$G21-1),2,IF(AND($C21="Milestone",BI$7&gt;=$F21,BI$7&lt;=$F21+$G21-1),1,""))</f>
        <v/>
      </c>
      <c r="BJ17" s="70" t="str">
        <f ca="1">IF(AND($C21="Goal",BJ$7&gt;=$F21,BJ$7&lt;=$F21+$G21-1),2,IF(AND($C21="Milestone",BJ$7&gt;=$F21,BJ$7&lt;=$F21+$G21-1),1,""))</f>
        <v/>
      </c>
      <c r="BK17" s="70" t="str">
        <f ca="1">IF(AND($C21="Goal",BK$7&gt;=$F21,BK$7&lt;=$F21+$G21-1),2,IF(AND($C21="Milestone",BK$7&gt;=$F21,BK$7&lt;=$F21+$G21-1),1,""))</f>
        <v/>
      </c>
      <c r="BL17" s="70" t="str">
        <f ca="1">IF(AND($C21="Goal",BL$7&gt;=$F21,BL$7&lt;=$F21+$G21-1),2,IF(AND($C21="Milestone",BL$7&gt;=$F21,BL$7&lt;=$F21+$G21-1),1,""))</f>
        <v/>
      </c>
      <c r="BM17" s="25"/>
    </row>
    <row r="18" spans="1:65" s="1" customFormat="1" ht="40.15" customHeight="1">
      <c r="A18" s="10"/>
      <c r="B18" s="24" t="s">
        <v>37</v>
      </c>
      <c r="C18" s="21" t="s">
        <v>34</v>
      </c>
      <c r="D18" s="21" t="s">
        <v>38</v>
      </c>
      <c r="E18" s="22">
        <v>0.99</v>
      </c>
      <c r="F18" s="74">
        <f>F12</f>
        <v>45303</v>
      </c>
      <c r="G18" s="23">
        <v>7</v>
      </c>
      <c r="H18" s="19"/>
      <c r="I18" s="69" t="str">
        <f ca="1">IF(AND($C22="Goal",I$7&gt;=$F22,I$7&lt;=$F22+$G22-1),2,IF(AND($C22="Milestone",I$7&gt;=$F22,I$7&lt;=$F22+$G22-1),1,""))</f>
        <v/>
      </c>
      <c r="J18" s="70" t="str">
        <f ca="1">IF(AND($C22="Goal",J$7&gt;=$F22,J$7&lt;=$F22+$G22-1),2,IF(AND($C22="Milestone",J$7&gt;=$F22,J$7&lt;=$F22+$G22-1),1,""))</f>
        <v/>
      </c>
      <c r="K18" s="70">
        <f ca="1">IF(AND($C22="Goal",K$7&gt;=$F22,K$7&lt;=$F22+$G22-1),2,IF(AND($C22="Milestone",K$7&gt;=$F22,K$7&lt;=$F22+$G22-1),1,""))</f>
        <v>2</v>
      </c>
      <c r="L18" s="70">
        <f ca="1">IF(AND($C22="Goal",L$7&gt;=$F22,L$7&lt;=$F22+$G22-1),2,IF(AND($C22="Milestone",L$7&gt;=$F22,L$7&lt;=$F22+$G22-1),1,""))</f>
        <v>2</v>
      </c>
      <c r="M18" s="70">
        <f ca="1">IF(AND($C22="Goal",M$7&gt;=$F22,M$7&lt;=$F22+$G22-1),2,IF(AND($C22="Milestone",M$7&gt;=$F22,M$7&lt;=$F22+$G22-1),1,""))</f>
        <v>2</v>
      </c>
      <c r="N18" s="70">
        <f ca="1">IF(AND($C22="Goal",N$7&gt;=$F22,N$7&lt;=$F22+$G22-1),2,IF(AND($C22="Milestone",N$7&gt;=$F22,N$7&lt;=$F22+$G22-1),1,""))</f>
        <v>2</v>
      </c>
      <c r="O18" s="70">
        <f ca="1">IF(AND($C22="Goal",O$7&gt;=$F22,O$7&lt;=$F22+$G22-1),2,IF(AND($C22="Milestone",O$7&gt;=$F22,O$7&lt;=$F22+$G22-1),1,""))</f>
        <v>2</v>
      </c>
      <c r="P18" s="70">
        <f ca="1">IF(AND($C22="Goal",P$7&gt;=$F22,P$7&lt;=$F22+$G22-1),2,IF(AND($C22="Milestone",P$7&gt;=$F22,P$7&lt;=$F22+$G22-1),1,""))</f>
        <v>2</v>
      </c>
      <c r="Q18" s="70">
        <f ca="1">IF(AND($C22="Goal",Q$7&gt;=$F22,Q$7&lt;=$F22+$G22-1),2,IF(AND($C22="Milestone",Q$7&gt;=$F22,Q$7&lt;=$F22+$G22-1),1,""))</f>
        <v>2</v>
      </c>
      <c r="R18" s="70">
        <f ca="1">IF(AND($C22="Goal",R$7&gt;=$F22,R$7&lt;=$F22+$G22-1),2,IF(AND($C22="Milestone",R$7&gt;=$F22,R$7&lt;=$F22+$G22-1),1,""))</f>
        <v>2</v>
      </c>
      <c r="S18" s="70">
        <f ca="1">IF(AND($C22="Goal",S$7&gt;=$F22,S$7&lt;=$F22+$G22-1),2,IF(AND($C22="Milestone",S$7&gt;=$F22,S$7&lt;=$F22+$G22-1),1,""))</f>
        <v>2</v>
      </c>
      <c r="T18" s="70">
        <f ca="1">IF(AND($C22="Goal",T$7&gt;=$F22,T$7&lt;=$F22+$G22-1),2,IF(AND($C22="Milestone",T$7&gt;=$F22,T$7&lt;=$F22+$G22-1),1,""))</f>
        <v>2</v>
      </c>
      <c r="U18" s="70">
        <f ca="1">IF(AND($C22="Goal",U$7&gt;=$F22,U$7&lt;=$F22+$G22-1),2,IF(AND($C22="Milestone",U$7&gt;=$F22,U$7&lt;=$F22+$G22-1),1,""))</f>
        <v>2</v>
      </c>
      <c r="V18" s="70">
        <f ca="1">IF(AND($C22="Goal",V$7&gt;=$F22,V$7&lt;=$F22+$G22-1),2,IF(AND($C22="Milestone",V$7&gt;=$F22,V$7&lt;=$F22+$G22-1),1,""))</f>
        <v>2</v>
      </c>
      <c r="W18" s="70">
        <f ca="1">IF(AND($C22="Goal",W$7&gt;=$F22,W$7&lt;=$F22+$G22-1),2,IF(AND($C22="Milestone",W$7&gt;=$F22,W$7&lt;=$F22+$G22-1),1,""))</f>
        <v>2</v>
      </c>
      <c r="X18" s="70">
        <f ca="1">IF(AND($C22="Goal",X$7&gt;=$F22,X$7&lt;=$F22+$G22-1),2,IF(AND($C22="Milestone",X$7&gt;=$F22,X$7&lt;=$F22+$G22-1),1,""))</f>
        <v>2</v>
      </c>
      <c r="Y18" s="70">
        <f ca="1">IF(AND($C22="Goal",Y$7&gt;=$F22,Y$7&lt;=$F22+$G22-1),2,IF(AND($C22="Milestone",Y$7&gt;=$F22,Y$7&lt;=$F22+$G22-1),1,""))</f>
        <v>2</v>
      </c>
      <c r="Z18" s="70">
        <f ca="1">IF(AND($C22="Goal",Z$7&gt;=$F22,Z$7&lt;=$F22+$G22-1),2,IF(AND($C22="Milestone",Z$7&gt;=$F22,Z$7&lt;=$F22+$G22-1),1,""))</f>
        <v>2</v>
      </c>
      <c r="AA18" s="70">
        <f ca="1">IF(AND($C22="Goal",AA$7&gt;=$F22,AA$7&lt;=$F22+$G22-1),2,IF(AND($C22="Milestone",AA$7&gt;=$F22,AA$7&lt;=$F22+$G22-1),1,""))</f>
        <v>2</v>
      </c>
      <c r="AB18" s="70">
        <f ca="1">IF(AND($C22="Goal",AB$7&gt;=$F22,AB$7&lt;=$F22+$G22-1),2,IF(AND($C22="Milestone",AB$7&gt;=$F22,AB$7&lt;=$F22+$G22-1),1,""))</f>
        <v>2</v>
      </c>
      <c r="AC18" s="70">
        <f ca="1">IF(AND($C22="Goal",AC$7&gt;=$F22,AC$7&lt;=$F22+$G22-1),2,IF(AND($C22="Milestone",AC$7&gt;=$F22,AC$7&lt;=$F22+$G22-1),1,""))</f>
        <v>2</v>
      </c>
      <c r="AD18" s="70">
        <f ca="1">IF(AND($C22="Goal",AD$7&gt;=$F22,AD$7&lt;=$F22+$G22-1),2,IF(AND($C22="Milestone",AD$7&gt;=$F22,AD$7&lt;=$F22+$G22-1),1,""))</f>
        <v>2</v>
      </c>
      <c r="AE18" s="70">
        <f ca="1">IF(AND($C22="Goal",AE$7&gt;=$F22,AE$7&lt;=$F22+$G22-1),2,IF(AND($C22="Milestone",AE$7&gt;=$F22,AE$7&lt;=$F22+$G22-1),1,""))</f>
        <v>2</v>
      </c>
      <c r="AF18" s="70">
        <f ca="1">IF(AND($C22="Goal",AF$7&gt;=$F22,AF$7&lt;=$F22+$G22-1),2,IF(AND($C22="Milestone",AF$7&gt;=$F22,AF$7&lt;=$F22+$G22-1),1,""))</f>
        <v>2</v>
      </c>
      <c r="AG18" s="70">
        <f ca="1">IF(AND($C22="Goal",AG$7&gt;=$F22,AG$7&lt;=$F22+$G22-1),2,IF(AND($C22="Milestone",AG$7&gt;=$F22,AG$7&lt;=$F22+$G22-1),1,""))</f>
        <v>2</v>
      </c>
      <c r="AH18" s="70">
        <f ca="1">IF(AND($C22="Goal",AH$7&gt;=$F22,AH$7&lt;=$F22+$G22-1),2,IF(AND($C22="Milestone",AH$7&gt;=$F22,AH$7&lt;=$F22+$G22-1),1,""))</f>
        <v>2</v>
      </c>
      <c r="AI18" s="70">
        <f ca="1">IF(AND($C22="Goal",AI$7&gt;=$F22,AI$7&lt;=$F22+$G22-1),2,IF(AND($C22="Milestone",AI$7&gt;=$F22,AI$7&lt;=$F22+$G22-1),1,""))</f>
        <v>2</v>
      </c>
      <c r="AJ18" s="70">
        <f ca="1">IF(AND($C22="Goal",AJ$7&gt;=$F22,AJ$7&lt;=$F22+$G22-1),2,IF(AND($C22="Milestone",AJ$7&gt;=$F22,AJ$7&lt;=$F22+$G22-1),1,""))</f>
        <v>2</v>
      </c>
      <c r="AK18" s="70">
        <f ca="1">IF(AND($C22="Goal",AK$7&gt;=$F22,AK$7&lt;=$F22+$G22-1),2,IF(AND($C22="Milestone",AK$7&gt;=$F22,AK$7&lt;=$F22+$G22-1),1,""))</f>
        <v>2</v>
      </c>
      <c r="AL18" s="70">
        <f ca="1">IF(AND($C22="Goal",AL$7&gt;=$F22,AL$7&lt;=$F22+$G22-1),2,IF(AND($C22="Milestone",AL$7&gt;=$F22,AL$7&lt;=$F22+$G22-1),1,""))</f>
        <v>2</v>
      </c>
      <c r="AM18" s="70">
        <f ca="1">IF(AND($C22="Goal",AM$7&gt;=$F22,AM$7&lt;=$F22+$G22-1),2,IF(AND($C22="Milestone",AM$7&gt;=$F22,AM$7&lt;=$F22+$G22-1),1,""))</f>
        <v>2</v>
      </c>
      <c r="AN18" s="70">
        <f ca="1">IF(AND($C22="Goal",AN$7&gt;=$F22,AN$7&lt;=$F22+$G22-1),2,IF(AND($C22="Milestone",AN$7&gt;=$F22,AN$7&lt;=$F22+$G22-1),1,""))</f>
        <v>2</v>
      </c>
      <c r="AO18" s="70">
        <f ca="1">IF(AND($C22="Goal",AO$7&gt;=$F22,AO$7&lt;=$F22+$G22-1),2,IF(AND($C22="Milestone",AO$7&gt;=$F22,AO$7&lt;=$F22+$G22-1),1,""))</f>
        <v>2</v>
      </c>
      <c r="AP18" s="70">
        <f ca="1">IF(AND($C22="Goal",AP$7&gt;=$F22,AP$7&lt;=$F22+$G22-1),2,IF(AND($C22="Milestone",AP$7&gt;=$F22,AP$7&lt;=$F22+$G22-1),1,""))</f>
        <v>2</v>
      </c>
      <c r="AQ18" s="70">
        <f ca="1">IF(AND($C22="Goal",AQ$7&gt;=$F22,AQ$7&lt;=$F22+$G22-1),2,IF(AND($C22="Milestone",AQ$7&gt;=$F22,AQ$7&lt;=$F22+$G22-1),1,""))</f>
        <v>2</v>
      </c>
      <c r="AR18" s="70" t="str">
        <f ca="1">IF(AND($C22="Goal",AR$7&gt;=$F22,AR$7&lt;=$F22+$G22-1),2,IF(AND($C22="Milestone",AR$7&gt;=$F22,AR$7&lt;=$F22+$G22-1),1,""))</f>
        <v/>
      </c>
      <c r="AS18" s="70" t="str">
        <f ca="1">IF(AND($C22="Goal",AS$7&gt;=$F22,AS$7&lt;=$F22+$G22-1),2,IF(AND($C22="Milestone",AS$7&gt;=$F22,AS$7&lt;=$F22+$G22-1),1,""))</f>
        <v/>
      </c>
      <c r="AT18" s="70" t="str">
        <f ca="1">IF(AND($C22="Goal",AT$7&gt;=$F22,AT$7&lt;=$F22+$G22-1),2,IF(AND($C22="Milestone",AT$7&gt;=$F22,AT$7&lt;=$F22+$G22-1),1,""))</f>
        <v/>
      </c>
      <c r="AU18" s="70" t="str">
        <f ca="1">IF(AND($C22="Goal",AU$7&gt;=$F22,AU$7&lt;=$F22+$G22-1),2,IF(AND($C22="Milestone",AU$7&gt;=$F22,AU$7&lt;=$F22+$G22-1),1,""))</f>
        <v/>
      </c>
      <c r="AV18" s="70" t="str">
        <f ca="1">IF(AND($C22="Goal",AV$7&gt;=$F22,AV$7&lt;=$F22+$G22-1),2,IF(AND($C22="Milestone",AV$7&gt;=$F22,AV$7&lt;=$F22+$G22-1),1,""))</f>
        <v/>
      </c>
      <c r="AW18" s="70" t="str">
        <f ca="1">IF(AND($C22="Goal",AW$7&gt;=$F22,AW$7&lt;=$F22+$G22-1),2,IF(AND($C22="Milestone",AW$7&gt;=$F22,AW$7&lt;=$F22+$G22-1),1,""))</f>
        <v/>
      </c>
      <c r="AX18" s="70" t="str">
        <f ca="1">IF(AND($C22="Goal",AX$7&gt;=$F22,AX$7&lt;=$F22+$G22-1),2,IF(AND($C22="Milestone",AX$7&gt;=$F22,AX$7&lt;=$F22+$G22-1),1,""))</f>
        <v/>
      </c>
      <c r="AY18" s="70" t="str">
        <f ca="1">IF(AND($C22="Goal",AY$7&gt;=$F22,AY$7&lt;=$F22+$G22-1),2,IF(AND($C22="Milestone",AY$7&gt;=$F22,AY$7&lt;=$F22+$G22-1),1,""))</f>
        <v/>
      </c>
      <c r="AZ18" s="70" t="str">
        <f ca="1">IF(AND($C22="Goal",AZ$7&gt;=$F22,AZ$7&lt;=$F22+$G22-1),2,IF(AND($C22="Milestone",AZ$7&gt;=$F22,AZ$7&lt;=$F22+$G22-1),1,""))</f>
        <v/>
      </c>
      <c r="BA18" s="70" t="str">
        <f ca="1">IF(AND($C22="Goal",BA$7&gt;=$F22,BA$7&lt;=$F22+$G22-1),2,IF(AND($C22="Milestone",BA$7&gt;=$F22,BA$7&lt;=$F22+$G22-1),1,""))</f>
        <v/>
      </c>
      <c r="BB18" s="70" t="str">
        <f ca="1">IF(AND($C22="Goal",BB$7&gt;=$F22,BB$7&lt;=$F22+$G22-1),2,IF(AND($C22="Milestone",BB$7&gt;=$F22,BB$7&lt;=$F22+$G22-1),1,""))</f>
        <v/>
      </c>
      <c r="BC18" s="70" t="str">
        <f ca="1">IF(AND($C22="Goal",BC$7&gt;=$F22,BC$7&lt;=$F22+$G22-1),2,IF(AND($C22="Milestone",BC$7&gt;=$F22,BC$7&lt;=$F22+$G22-1),1,""))</f>
        <v/>
      </c>
      <c r="BD18" s="70" t="str">
        <f ca="1">IF(AND($C22="Goal",BD$7&gt;=$F22,BD$7&lt;=$F22+$G22-1),2,IF(AND($C22="Milestone",BD$7&gt;=$F22,BD$7&lt;=$F22+$G22-1),1,""))</f>
        <v/>
      </c>
      <c r="BE18" s="70" t="str">
        <f ca="1">IF(AND($C22="Goal",BE$7&gt;=$F22,BE$7&lt;=$F22+$G22-1),2,IF(AND($C22="Milestone",BE$7&gt;=$F22,BE$7&lt;=$F22+$G22-1),1,""))</f>
        <v/>
      </c>
      <c r="BF18" s="70" t="str">
        <f ca="1">IF(AND($C22="Goal",BF$7&gt;=$F22,BF$7&lt;=$F22+$G22-1),2,IF(AND($C22="Milestone",BF$7&gt;=$F22,BF$7&lt;=$F22+$G22-1),1,""))</f>
        <v/>
      </c>
      <c r="BG18" s="70" t="str">
        <f ca="1">IF(AND($C22="Goal",BG$7&gt;=$F22,BG$7&lt;=$F22+$G22-1),2,IF(AND($C22="Milestone",BG$7&gt;=$F22,BG$7&lt;=$F22+$G22-1),1,""))</f>
        <v/>
      </c>
      <c r="BH18" s="70" t="str">
        <f ca="1">IF(AND($C22="Goal",BH$7&gt;=$F22,BH$7&lt;=$F22+$G22-1),2,IF(AND($C22="Milestone",BH$7&gt;=$F22,BH$7&lt;=$F22+$G22-1),1,""))</f>
        <v/>
      </c>
      <c r="BI18" s="70" t="str">
        <f ca="1">IF(AND($C22="Goal",BI$7&gt;=$F22,BI$7&lt;=$F22+$G22-1),2,IF(AND($C22="Milestone",BI$7&gt;=$F22,BI$7&lt;=$F22+$G22-1),1,""))</f>
        <v/>
      </c>
      <c r="BJ18" s="70" t="str">
        <f ca="1">IF(AND($C22="Goal",BJ$7&gt;=$F22,BJ$7&lt;=$F22+$G22-1),2,IF(AND($C22="Milestone",BJ$7&gt;=$F22,BJ$7&lt;=$F22+$G22-1),1,""))</f>
        <v/>
      </c>
      <c r="BK18" s="70" t="str">
        <f ca="1">IF(AND($C22="Goal",BK$7&gt;=$F22,BK$7&lt;=$F22+$G22-1),2,IF(AND($C22="Milestone",BK$7&gt;=$F22,BK$7&lt;=$F22+$G22-1),1,""))</f>
        <v/>
      </c>
      <c r="BL18" s="70" t="str">
        <f ca="1">IF(AND($C22="Goal",BL$7&gt;=$F22,BL$7&lt;=$F22+$G22-1),2,IF(AND($C22="Milestone",BL$7&gt;=$F22,BL$7&lt;=$F22+$G22-1),1,""))</f>
        <v/>
      </c>
      <c r="BM18" s="25"/>
    </row>
    <row r="19" spans="1:65" s="1" customFormat="1" ht="40.15" customHeight="1">
      <c r="A19" s="9"/>
      <c r="B19" s="24" t="s">
        <v>39</v>
      </c>
      <c r="C19" s="21" t="s">
        <v>34</v>
      </c>
      <c r="D19" s="21" t="s">
        <v>40</v>
      </c>
      <c r="E19" s="22">
        <v>0.8</v>
      </c>
      <c r="F19" s="74">
        <f>F12</f>
        <v>45303</v>
      </c>
      <c r="G19" s="23">
        <v>5</v>
      </c>
      <c r="H19" s="19"/>
      <c r="I19" s="69" t="str">
        <f ca="1">IF(AND($C23="Goal",I$7&gt;=$F23,I$7&lt;=$F23+$G23-1),2,IF(AND($C23="Milestone",I$7&gt;=$F23,I$7&lt;=$F23+$G23-1),1,""))</f>
        <v/>
      </c>
      <c r="J19" s="70" t="str">
        <f ca="1">IF(AND($C23="Goal",J$7&gt;=$F23,J$7&lt;=$F23+$G23-1),2,IF(AND($C23="Milestone",J$7&gt;=$F23,J$7&lt;=$F23+$G23-1),1,""))</f>
        <v/>
      </c>
      <c r="K19" s="70">
        <f ca="1">IF(AND($C23="Goal",K$7&gt;=$F23,K$7&lt;=$F23+$G23-1),2,IF(AND($C23="Milestone",K$7&gt;=$F23,K$7&lt;=$F23+$G23-1),1,""))</f>
        <v>2</v>
      </c>
      <c r="L19" s="70">
        <f ca="1">IF(AND($C23="Goal",L$7&gt;=$F23,L$7&lt;=$F23+$G23-1),2,IF(AND($C23="Milestone",L$7&gt;=$F23,L$7&lt;=$F23+$G23-1),1,""))</f>
        <v>2</v>
      </c>
      <c r="M19" s="70">
        <f ca="1">IF(AND($C23="Goal",M$7&gt;=$F23,M$7&lt;=$F23+$G23-1),2,IF(AND($C23="Milestone",M$7&gt;=$F23,M$7&lt;=$F23+$G23-1),1,""))</f>
        <v>2</v>
      </c>
      <c r="N19" s="70">
        <f ca="1">IF(AND($C23="Goal",N$7&gt;=$F23,N$7&lt;=$F23+$G23-1),2,IF(AND($C23="Milestone",N$7&gt;=$F23,N$7&lt;=$F23+$G23-1),1,""))</f>
        <v>2</v>
      </c>
      <c r="O19" s="70">
        <f ca="1">IF(AND($C23="Goal",O$7&gt;=$F23,O$7&lt;=$F23+$G23-1),2,IF(AND($C23="Milestone",O$7&gt;=$F23,O$7&lt;=$F23+$G23-1),1,""))</f>
        <v>2</v>
      </c>
      <c r="P19" s="70">
        <f ca="1">IF(AND($C23="Goal",P$7&gt;=$F23,P$7&lt;=$F23+$G23-1),2,IF(AND($C23="Milestone",P$7&gt;=$F23,P$7&lt;=$F23+$G23-1),1,""))</f>
        <v>2</v>
      </c>
      <c r="Q19" s="70">
        <f ca="1">IF(AND($C23="Goal",Q$7&gt;=$F23,Q$7&lt;=$F23+$G23-1),2,IF(AND($C23="Milestone",Q$7&gt;=$F23,Q$7&lt;=$F23+$G23-1),1,""))</f>
        <v>2</v>
      </c>
      <c r="R19" s="70">
        <f ca="1">IF(AND($C23="Goal",R$7&gt;=$F23,R$7&lt;=$F23+$G23-1),2,IF(AND($C23="Milestone",R$7&gt;=$F23,R$7&lt;=$F23+$G23-1),1,""))</f>
        <v>2</v>
      </c>
      <c r="S19" s="70">
        <f ca="1">IF(AND($C23="Goal",S$7&gt;=$F23,S$7&lt;=$F23+$G23-1),2,IF(AND($C23="Milestone",S$7&gt;=$F23,S$7&lt;=$F23+$G23-1),1,""))</f>
        <v>2</v>
      </c>
      <c r="T19" s="70">
        <f ca="1">IF(AND($C23="Goal",T$7&gt;=$F23,T$7&lt;=$F23+$G23-1),2,IF(AND($C23="Milestone",T$7&gt;=$F23,T$7&lt;=$F23+$G23-1),1,""))</f>
        <v>2</v>
      </c>
      <c r="U19" s="70">
        <f ca="1">IF(AND($C23="Goal",U$7&gt;=$F23,U$7&lt;=$F23+$G23-1),2,IF(AND($C23="Milestone",U$7&gt;=$F23,U$7&lt;=$F23+$G23-1),1,""))</f>
        <v>2</v>
      </c>
      <c r="V19" s="70">
        <f ca="1">IF(AND($C23="Goal",V$7&gt;=$F23,V$7&lt;=$F23+$G23-1),2,IF(AND($C23="Milestone",V$7&gt;=$F23,V$7&lt;=$F23+$G23-1),1,""))</f>
        <v>2</v>
      </c>
      <c r="W19" s="70">
        <f ca="1">IF(AND($C23="Goal",W$7&gt;=$F23,W$7&lt;=$F23+$G23-1),2,IF(AND($C23="Milestone",W$7&gt;=$F23,W$7&lt;=$F23+$G23-1),1,""))</f>
        <v>2</v>
      </c>
      <c r="X19" s="70">
        <f ca="1">IF(AND($C23="Goal",X$7&gt;=$F23,X$7&lt;=$F23+$G23-1),2,IF(AND($C23="Milestone",X$7&gt;=$F23,X$7&lt;=$F23+$G23-1),1,""))</f>
        <v>2</v>
      </c>
      <c r="Y19" s="70">
        <f ca="1">IF(AND($C23="Goal",Y$7&gt;=$F23,Y$7&lt;=$F23+$G23-1),2,IF(AND($C23="Milestone",Y$7&gt;=$F23,Y$7&lt;=$F23+$G23-1),1,""))</f>
        <v>2</v>
      </c>
      <c r="Z19" s="70">
        <f ca="1">IF(AND($C23="Goal",Z$7&gt;=$F23,Z$7&lt;=$F23+$G23-1),2,IF(AND($C23="Milestone",Z$7&gt;=$F23,Z$7&lt;=$F23+$G23-1),1,""))</f>
        <v>2</v>
      </c>
      <c r="AA19" s="70">
        <f ca="1">IF(AND($C23="Goal",AA$7&gt;=$F23,AA$7&lt;=$F23+$G23-1),2,IF(AND($C23="Milestone",AA$7&gt;=$F23,AA$7&lt;=$F23+$G23-1),1,""))</f>
        <v>2</v>
      </c>
      <c r="AB19" s="70">
        <f ca="1">IF(AND($C23="Goal",AB$7&gt;=$F23,AB$7&lt;=$F23+$G23-1),2,IF(AND($C23="Milestone",AB$7&gt;=$F23,AB$7&lt;=$F23+$G23-1),1,""))</f>
        <v>2</v>
      </c>
      <c r="AC19" s="70">
        <f ca="1">IF(AND($C23="Goal",AC$7&gt;=$F23,AC$7&lt;=$F23+$G23-1),2,IF(AND($C23="Milestone",AC$7&gt;=$F23,AC$7&lt;=$F23+$G23-1),1,""))</f>
        <v>2</v>
      </c>
      <c r="AD19" s="70">
        <f ca="1">IF(AND($C23="Goal",AD$7&gt;=$F23,AD$7&lt;=$F23+$G23-1),2,IF(AND($C23="Milestone",AD$7&gt;=$F23,AD$7&lt;=$F23+$G23-1),1,""))</f>
        <v>2</v>
      </c>
      <c r="AE19" s="70">
        <f ca="1">IF(AND($C23="Goal",AE$7&gt;=$F23,AE$7&lt;=$F23+$G23-1),2,IF(AND($C23="Milestone",AE$7&gt;=$F23,AE$7&lt;=$F23+$G23-1),1,""))</f>
        <v>2</v>
      </c>
      <c r="AF19" s="70">
        <f ca="1">IF(AND($C23="Goal",AF$7&gt;=$F23,AF$7&lt;=$F23+$G23-1),2,IF(AND($C23="Milestone",AF$7&gt;=$F23,AF$7&lt;=$F23+$G23-1),1,""))</f>
        <v>2</v>
      </c>
      <c r="AG19" s="70">
        <f ca="1">IF(AND($C23="Goal",AG$7&gt;=$F23,AG$7&lt;=$F23+$G23-1),2,IF(AND($C23="Milestone",AG$7&gt;=$F23,AG$7&lt;=$F23+$G23-1),1,""))</f>
        <v>2</v>
      </c>
      <c r="AH19" s="70">
        <f ca="1">IF(AND($C23="Goal",AH$7&gt;=$F23,AH$7&lt;=$F23+$G23-1),2,IF(AND($C23="Milestone",AH$7&gt;=$F23,AH$7&lt;=$F23+$G23-1),1,""))</f>
        <v>2</v>
      </c>
      <c r="AI19" s="70">
        <f ca="1">IF(AND($C23="Goal",AI$7&gt;=$F23,AI$7&lt;=$F23+$G23-1),2,IF(AND($C23="Milestone",AI$7&gt;=$F23,AI$7&lt;=$F23+$G23-1),1,""))</f>
        <v>2</v>
      </c>
      <c r="AJ19" s="70">
        <f ca="1">IF(AND($C23="Goal",AJ$7&gt;=$F23,AJ$7&lt;=$F23+$G23-1),2,IF(AND($C23="Milestone",AJ$7&gt;=$F23,AJ$7&lt;=$F23+$G23-1),1,""))</f>
        <v>2</v>
      </c>
      <c r="AK19" s="70">
        <f ca="1">IF(AND($C23="Goal",AK$7&gt;=$F23,AK$7&lt;=$F23+$G23-1),2,IF(AND($C23="Milestone",AK$7&gt;=$F23,AK$7&lt;=$F23+$G23-1),1,""))</f>
        <v>2</v>
      </c>
      <c r="AL19" s="70">
        <f ca="1">IF(AND($C23="Goal",AL$7&gt;=$F23,AL$7&lt;=$F23+$G23-1),2,IF(AND($C23="Milestone",AL$7&gt;=$F23,AL$7&lt;=$F23+$G23-1),1,""))</f>
        <v>2</v>
      </c>
      <c r="AM19" s="70">
        <f ca="1">IF(AND($C23="Goal",AM$7&gt;=$F23,AM$7&lt;=$F23+$G23-1),2,IF(AND($C23="Milestone",AM$7&gt;=$F23,AM$7&lt;=$F23+$G23-1),1,""))</f>
        <v>2</v>
      </c>
      <c r="AN19" s="70">
        <f ca="1">IF(AND($C23="Goal",AN$7&gt;=$F23,AN$7&lt;=$F23+$G23-1),2,IF(AND($C23="Milestone",AN$7&gt;=$F23,AN$7&lt;=$F23+$G23-1),1,""))</f>
        <v>2</v>
      </c>
      <c r="AO19" s="70">
        <f ca="1">IF(AND($C23="Goal",AO$7&gt;=$F23,AO$7&lt;=$F23+$G23-1),2,IF(AND($C23="Milestone",AO$7&gt;=$F23,AO$7&lt;=$F23+$G23-1),1,""))</f>
        <v>2</v>
      </c>
      <c r="AP19" s="70">
        <f ca="1">IF(AND($C23="Goal",AP$7&gt;=$F23,AP$7&lt;=$F23+$G23-1),2,IF(AND($C23="Milestone",AP$7&gt;=$F23,AP$7&lt;=$F23+$G23-1),1,""))</f>
        <v>2</v>
      </c>
      <c r="AQ19" s="70">
        <f ca="1">IF(AND($C23="Goal",AQ$7&gt;=$F23,AQ$7&lt;=$F23+$G23-1),2,IF(AND($C23="Milestone",AQ$7&gt;=$F23,AQ$7&lt;=$F23+$G23-1),1,""))</f>
        <v>2</v>
      </c>
      <c r="AR19" s="70" t="str">
        <f ca="1">IF(AND($C23="Goal",AR$7&gt;=$F23,AR$7&lt;=$F23+$G23-1),2,IF(AND($C23="Milestone",AR$7&gt;=$F23,AR$7&lt;=$F23+$G23-1),1,""))</f>
        <v/>
      </c>
      <c r="AS19" s="70" t="str">
        <f ca="1">IF(AND($C23="Goal",AS$7&gt;=$F23,AS$7&lt;=$F23+$G23-1),2,IF(AND($C23="Milestone",AS$7&gt;=$F23,AS$7&lt;=$F23+$G23-1),1,""))</f>
        <v/>
      </c>
      <c r="AT19" s="70" t="str">
        <f ca="1">IF(AND($C23="Goal",AT$7&gt;=$F23,AT$7&lt;=$F23+$G23-1),2,IF(AND($C23="Milestone",AT$7&gt;=$F23,AT$7&lt;=$F23+$G23-1),1,""))</f>
        <v/>
      </c>
      <c r="AU19" s="70" t="str">
        <f ca="1">IF(AND($C23="Goal",AU$7&gt;=$F23,AU$7&lt;=$F23+$G23-1),2,IF(AND($C23="Milestone",AU$7&gt;=$F23,AU$7&lt;=$F23+$G23-1),1,""))</f>
        <v/>
      </c>
      <c r="AV19" s="70" t="str">
        <f ca="1">IF(AND($C23="Goal",AV$7&gt;=$F23,AV$7&lt;=$F23+$G23-1),2,IF(AND($C23="Milestone",AV$7&gt;=$F23,AV$7&lt;=$F23+$G23-1),1,""))</f>
        <v/>
      </c>
      <c r="AW19" s="70" t="str">
        <f ca="1">IF(AND($C23="Goal",AW$7&gt;=$F23,AW$7&lt;=$F23+$G23-1),2,IF(AND($C23="Milestone",AW$7&gt;=$F23,AW$7&lt;=$F23+$G23-1),1,""))</f>
        <v/>
      </c>
      <c r="AX19" s="70" t="str">
        <f ca="1">IF(AND($C23="Goal",AX$7&gt;=$F23,AX$7&lt;=$F23+$G23-1),2,IF(AND($C23="Milestone",AX$7&gt;=$F23,AX$7&lt;=$F23+$G23-1),1,""))</f>
        <v/>
      </c>
      <c r="AY19" s="70" t="str">
        <f ca="1">IF(AND($C23="Goal",AY$7&gt;=$F23,AY$7&lt;=$F23+$G23-1),2,IF(AND($C23="Milestone",AY$7&gt;=$F23,AY$7&lt;=$F23+$G23-1),1,""))</f>
        <v/>
      </c>
      <c r="AZ19" s="70" t="str">
        <f ca="1">IF(AND($C23="Goal",AZ$7&gt;=$F23,AZ$7&lt;=$F23+$G23-1),2,IF(AND($C23="Milestone",AZ$7&gt;=$F23,AZ$7&lt;=$F23+$G23-1),1,""))</f>
        <v/>
      </c>
      <c r="BA19" s="70" t="str">
        <f ca="1">IF(AND($C23="Goal",BA$7&gt;=$F23,BA$7&lt;=$F23+$G23-1),2,IF(AND($C23="Milestone",BA$7&gt;=$F23,BA$7&lt;=$F23+$G23-1),1,""))</f>
        <v/>
      </c>
      <c r="BB19" s="70" t="str">
        <f ca="1">IF(AND($C23="Goal",BB$7&gt;=$F23,BB$7&lt;=$F23+$G23-1),2,IF(AND($C23="Milestone",BB$7&gt;=$F23,BB$7&lt;=$F23+$G23-1),1,""))</f>
        <v/>
      </c>
      <c r="BC19" s="70" t="str">
        <f ca="1">IF(AND($C23="Goal",BC$7&gt;=$F23,BC$7&lt;=$F23+$G23-1),2,IF(AND($C23="Milestone",BC$7&gt;=$F23,BC$7&lt;=$F23+$G23-1),1,""))</f>
        <v/>
      </c>
      <c r="BD19" s="70" t="str">
        <f ca="1">IF(AND($C23="Goal",BD$7&gt;=$F23,BD$7&lt;=$F23+$G23-1),2,IF(AND($C23="Milestone",BD$7&gt;=$F23,BD$7&lt;=$F23+$G23-1),1,""))</f>
        <v/>
      </c>
      <c r="BE19" s="70" t="str">
        <f ca="1">IF(AND($C23="Goal",BE$7&gt;=$F23,BE$7&lt;=$F23+$G23-1),2,IF(AND($C23="Milestone",BE$7&gt;=$F23,BE$7&lt;=$F23+$G23-1),1,""))</f>
        <v/>
      </c>
      <c r="BF19" s="70" t="str">
        <f ca="1">IF(AND($C23="Goal",BF$7&gt;=$F23,BF$7&lt;=$F23+$G23-1),2,IF(AND($C23="Milestone",BF$7&gt;=$F23,BF$7&lt;=$F23+$G23-1),1,""))</f>
        <v/>
      </c>
      <c r="BG19" s="70" t="str">
        <f ca="1">IF(AND($C23="Goal",BG$7&gt;=$F23,BG$7&lt;=$F23+$G23-1),2,IF(AND($C23="Milestone",BG$7&gt;=$F23,BG$7&lt;=$F23+$G23-1),1,""))</f>
        <v/>
      </c>
      <c r="BH19" s="70" t="str">
        <f ca="1">IF(AND($C23="Goal",BH$7&gt;=$F23,BH$7&lt;=$F23+$G23-1),2,IF(AND($C23="Milestone",BH$7&gt;=$F23,BH$7&lt;=$F23+$G23-1),1,""))</f>
        <v/>
      </c>
      <c r="BI19" s="70" t="str">
        <f ca="1">IF(AND($C23="Goal",BI$7&gt;=$F23,BI$7&lt;=$F23+$G23-1),2,IF(AND($C23="Milestone",BI$7&gt;=$F23,BI$7&lt;=$F23+$G23-1),1,""))</f>
        <v/>
      </c>
      <c r="BJ19" s="70" t="str">
        <f ca="1">IF(AND($C23="Goal",BJ$7&gt;=$F23,BJ$7&lt;=$F23+$G23-1),2,IF(AND($C23="Milestone",BJ$7&gt;=$F23,BJ$7&lt;=$F23+$G23-1),1,""))</f>
        <v/>
      </c>
      <c r="BK19" s="70" t="str">
        <f ca="1">IF(AND($C23="Goal",BK$7&gt;=$F23,BK$7&lt;=$F23+$G23-1),2,IF(AND($C23="Milestone",BK$7&gt;=$F23,BK$7&lt;=$F23+$G23-1),1,""))</f>
        <v/>
      </c>
      <c r="BL19" s="70" t="str">
        <f ca="1">IF(AND($C23="Goal",BL$7&gt;=$F23,BL$7&lt;=$F23+$G23-1),2,IF(AND($C23="Milestone",BL$7&gt;=$F23,BL$7&lt;=$F23+$G23-1),1,""))</f>
        <v/>
      </c>
      <c r="BM19" s="25"/>
    </row>
    <row r="20" spans="1:65" s="1" customFormat="1" ht="40.15" customHeight="1">
      <c r="A20" s="9"/>
      <c r="B20" s="24" t="s">
        <v>41</v>
      </c>
      <c r="C20" s="21" t="s">
        <v>34</v>
      </c>
      <c r="D20" s="21" t="s">
        <v>42</v>
      </c>
      <c r="E20" s="22">
        <v>0.8</v>
      </c>
      <c r="F20" s="74">
        <f>F15</f>
        <v>45634</v>
      </c>
      <c r="G20" s="23">
        <v>5</v>
      </c>
      <c r="H20" s="19"/>
      <c r="I20" s="69" t="str">
        <f ca="1">IF(AND($C24="Goal",I$7&gt;=$F24,I$7&lt;=$F24+$G24-1),2,IF(AND($C24="Milestone",I$7&gt;=$F24,I$7&lt;=$F24+$G24-1),1,""))</f>
        <v/>
      </c>
      <c r="J20" s="70" t="str">
        <f ca="1">IF(AND($C24="Goal",J$7&gt;=$F24,J$7&lt;=$F24+$G24-1),2,IF(AND($C24="Milestone",J$7&gt;=$F24,J$7&lt;=$F24+$G24-1),1,""))</f>
        <v/>
      </c>
      <c r="K20" s="70" t="str">
        <f ca="1">IF(AND($C24="Goal",K$7&gt;=$F24,K$7&lt;=$F24+$G24-1),2,IF(AND($C24="Milestone",K$7&gt;=$F24,K$7&lt;=$F24+$G24-1),1,""))</f>
        <v/>
      </c>
      <c r="L20" s="70" t="str">
        <f ca="1">IF(AND($C24="Goal",L$7&gt;=$F24,L$7&lt;=$F24+$G24-1),2,IF(AND($C24="Milestone",L$7&gt;=$F24,L$7&lt;=$F24+$G24-1),1,""))</f>
        <v/>
      </c>
      <c r="M20" s="70" t="str">
        <f ca="1">IF(AND($C24="Goal",M$7&gt;=$F24,M$7&lt;=$F24+$G24-1),2,IF(AND($C24="Milestone",M$7&gt;=$F24,M$7&lt;=$F24+$G24-1),1,""))</f>
        <v/>
      </c>
      <c r="N20" s="70" t="str">
        <f ca="1">IF(AND($C24="Goal",N$7&gt;=$F24,N$7&lt;=$F24+$G24-1),2,IF(AND($C24="Milestone",N$7&gt;=$F24,N$7&lt;=$F24+$G24-1),1,""))</f>
        <v/>
      </c>
      <c r="O20" s="70" t="str">
        <f ca="1">IF(AND($C24="Goal",O$7&gt;=$F24,O$7&lt;=$F24+$G24-1),2,IF(AND($C24="Milestone",O$7&gt;=$F24,O$7&lt;=$F24+$G24-1),1,""))</f>
        <v/>
      </c>
      <c r="P20" s="70" t="str">
        <f ca="1">IF(AND($C24="Goal",P$7&gt;=$F24,P$7&lt;=$F24+$G24-1),2,IF(AND($C24="Milestone",P$7&gt;=$F24,P$7&lt;=$F24+$G24-1),1,""))</f>
        <v/>
      </c>
      <c r="Q20" s="70" t="str">
        <f ca="1">IF(AND($C24="Goal",Q$7&gt;=$F24,Q$7&lt;=$F24+$G24-1),2,IF(AND($C24="Milestone",Q$7&gt;=$F24,Q$7&lt;=$F24+$G24-1),1,""))</f>
        <v/>
      </c>
      <c r="R20" s="70" t="str">
        <f ca="1">IF(AND($C24="Goal",R$7&gt;=$F24,R$7&lt;=$F24+$G24-1),2,IF(AND($C24="Milestone",R$7&gt;=$F24,R$7&lt;=$F24+$G24-1),1,""))</f>
        <v/>
      </c>
      <c r="S20" s="70" t="str">
        <f ca="1">IF(AND($C24="Goal",S$7&gt;=$F24,S$7&lt;=$F24+$G24-1),2,IF(AND($C24="Milestone",S$7&gt;=$F24,S$7&lt;=$F24+$G24-1),1,""))</f>
        <v/>
      </c>
      <c r="T20" s="70" t="str">
        <f ca="1">IF(AND($C24="Goal",T$7&gt;=$F24,T$7&lt;=$F24+$G24-1),2,IF(AND($C24="Milestone",T$7&gt;=$F24,T$7&lt;=$F24+$G24-1),1,""))</f>
        <v/>
      </c>
      <c r="U20" s="70" t="str">
        <f ca="1">IF(AND($C24="Goal",U$7&gt;=$F24,U$7&lt;=$F24+$G24-1),2,IF(AND($C24="Milestone",U$7&gt;=$F24,U$7&lt;=$F24+$G24-1),1,""))</f>
        <v/>
      </c>
      <c r="V20" s="70" t="str">
        <f ca="1">IF(AND($C24="Goal",V$7&gt;=$F24,V$7&lt;=$F24+$G24-1),2,IF(AND($C24="Milestone",V$7&gt;=$F24,V$7&lt;=$F24+$G24-1),1,""))</f>
        <v/>
      </c>
      <c r="W20" s="70" t="str">
        <f ca="1">IF(AND($C24="Goal",W$7&gt;=$F24,W$7&lt;=$F24+$G24-1),2,IF(AND($C24="Milestone",W$7&gt;=$F24,W$7&lt;=$F24+$G24-1),1,""))</f>
        <v/>
      </c>
      <c r="X20" s="70" t="str">
        <f ca="1">IF(AND($C24="Goal",X$7&gt;=$F24,X$7&lt;=$F24+$G24-1),2,IF(AND($C24="Milestone",X$7&gt;=$F24,X$7&lt;=$F24+$G24-1),1,""))</f>
        <v/>
      </c>
      <c r="Y20" s="70" t="str">
        <f ca="1">IF(AND($C24="Goal",Y$7&gt;=$F24,Y$7&lt;=$F24+$G24-1),2,IF(AND($C24="Milestone",Y$7&gt;=$F24,Y$7&lt;=$F24+$G24-1),1,""))</f>
        <v/>
      </c>
      <c r="Z20" s="70" t="str">
        <f ca="1">IF(AND($C24="Goal",Z$7&gt;=$F24,Z$7&lt;=$F24+$G24-1),2,IF(AND($C24="Milestone",Z$7&gt;=$F24,Z$7&lt;=$F24+$G24-1),1,""))</f>
        <v/>
      </c>
      <c r="AA20" s="70" t="str">
        <f ca="1">IF(AND($C24="Goal",AA$7&gt;=$F24,AA$7&lt;=$F24+$G24-1),2,IF(AND($C24="Milestone",AA$7&gt;=$F24,AA$7&lt;=$F24+$G24-1),1,""))</f>
        <v/>
      </c>
      <c r="AB20" s="70" t="str">
        <f ca="1">IF(AND($C24="Goal",AB$7&gt;=$F24,AB$7&lt;=$F24+$G24-1),2,IF(AND($C24="Milestone",AB$7&gt;=$F24,AB$7&lt;=$F24+$G24-1),1,""))</f>
        <v/>
      </c>
      <c r="AC20" s="70" t="str">
        <f ca="1">IF(AND($C24="Goal",AC$7&gt;=$F24,AC$7&lt;=$F24+$G24-1),2,IF(AND($C24="Milestone",AC$7&gt;=$F24,AC$7&lt;=$F24+$G24-1),1,""))</f>
        <v/>
      </c>
      <c r="AD20" s="70" t="str">
        <f ca="1">IF(AND($C24="Goal",AD$7&gt;=$F24,AD$7&lt;=$F24+$G24-1),2,IF(AND($C24="Milestone",AD$7&gt;=$F24,AD$7&lt;=$F24+$G24-1),1,""))</f>
        <v/>
      </c>
      <c r="AE20" s="70" t="str">
        <f ca="1">IF(AND($C24="Goal",AE$7&gt;=$F24,AE$7&lt;=$F24+$G24-1),2,IF(AND($C24="Milestone",AE$7&gt;=$F24,AE$7&lt;=$F24+$G24-1),1,""))</f>
        <v/>
      </c>
      <c r="AF20" s="70" t="str">
        <f ca="1">IF(AND($C24="Goal",AF$7&gt;=$F24,AF$7&lt;=$F24+$G24-1),2,IF(AND($C24="Milestone",AF$7&gt;=$F24,AF$7&lt;=$F24+$G24-1),1,""))</f>
        <v/>
      </c>
      <c r="AG20" s="70" t="str">
        <f ca="1">IF(AND($C24="Goal",AG$7&gt;=$F24,AG$7&lt;=$F24+$G24-1),2,IF(AND($C24="Milestone",AG$7&gt;=$F24,AG$7&lt;=$F24+$G24-1),1,""))</f>
        <v/>
      </c>
      <c r="AH20" s="70" t="str">
        <f ca="1">IF(AND($C24="Goal",AH$7&gt;=$F24,AH$7&lt;=$F24+$G24-1),2,IF(AND($C24="Milestone",AH$7&gt;=$F24,AH$7&lt;=$F24+$G24-1),1,""))</f>
        <v/>
      </c>
      <c r="AI20" s="70" t="str">
        <f ca="1">IF(AND($C24="Goal",AI$7&gt;=$F24,AI$7&lt;=$F24+$G24-1),2,IF(AND($C24="Milestone",AI$7&gt;=$F24,AI$7&lt;=$F24+$G24-1),1,""))</f>
        <v/>
      </c>
      <c r="AJ20" s="70" t="str">
        <f ca="1">IF(AND($C24="Goal",AJ$7&gt;=$F24,AJ$7&lt;=$F24+$G24-1),2,IF(AND($C24="Milestone",AJ$7&gt;=$F24,AJ$7&lt;=$F24+$G24-1),1,""))</f>
        <v/>
      </c>
      <c r="AK20" s="70" t="str">
        <f ca="1">IF(AND($C24="Goal",AK$7&gt;=$F24,AK$7&lt;=$F24+$G24-1),2,IF(AND($C24="Milestone",AK$7&gt;=$F24,AK$7&lt;=$F24+$G24-1),1,""))</f>
        <v/>
      </c>
      <c r="AL20" s="70" t="str">
        <f ca="1">IF(AND($C24="Goal",AL$7&gt;=$F24,AL$7&lt;=$F24+$G24-1),2,IF(AND($C24="Milestone",AL$7&gt;=$F24,AL$7&lt;=$F24+$G24-1),1,""))</f>
        <v/>
      </c>
      <c r="AM20" s="70" t="str">
        <f ca="1">IF(AND($C24="Goal",AM$7&gt;=$F24,AM$7&lt;=$F24+$G24-1),2,IF(AND($C24="Milestone",AM$7&gt;=$F24,AM$7&lt;=$F24+$G24-1),1,""))</f>
        <v/>
      </c>
      <c r="AN20" s="70" t="str">
        <f ca="1">IF(AND($C24="Goal",AN$7&gt;=$F24,AN$7&lt;=$F24+$G24-1),2,IF(AND($C24="Milestone",AN$7&gt;=$F24,AN$7&lt;=$F24+$G24-1),1,""))</f>
        <v/>
      </c>
      <c r="AO20" s="70" t="str">
        <f ca="1">IF(AND($C24="Goal",AO$7&gt;=$F24,AO$7&lt;=$F24+$G24-1),2,IF(AND($C24="Milestone",AO$7&gt;=$F24,AO$7&lt;=$F24+$G24-1),1,""))</f>
        <v/>
      </c>
      <c r="AP20" s="70" t="str">
        <f ca="1">IF(AND($C24="Goal",AP$7&gt;=$F24,AP$7&lt;=$F24+$G24-1),2,IF(AND($C24="Milestone",AP$7&gt;=$F24,AP$7&lt;=$F24+$G24-1),1,""))</f>
        <v/>
      </c>
      <c r="AQ20" s="70" t="str">
        <f ca="1">IF(AND($C24="Goal",AQ$7&gt;=$F24,AQ$7&lt;=$F24+$G24-1),2,IF(AND($C24="Milestone",AQ$7&gt;=$F24,AQ$7&lt;=$F24+$G24-1),1,""))</f>
        <v/>
      </c>
      <c r="AR20" s="70" t="str">
        <f ca="1">IF(AND($C24="Goal",AR$7&gt;=$F24,AR$7&lt;=$F24+$G24-1),2,IF(AND($C24="Milestone",AR$7&gt;=$F24,AR$7&lt;=$F24+$G24-1),1,""))</f>
        <v/>
      </c>
      <c r="AS20" s="70" t="str">
        <f ca="1">IF(AND($C24="Goal",AS$7&gt;=$F24,AS$7&lt;=$F24+$G24-1),2,IF(AND($C24="Milestone",AS$7&gt;=$F24,AS$7&lt;=$F24+$G24-1),1,""))</f>
        <v/>
      </c>
      <c r="AT20" s="70" t="str">
        <f ca="1">IF(AND($C24="Goal",AT$7&gt;=$F24,AT$7&lt;=$F24+$G24-1),2,IF(AND($C24="Milestone",AT$7&gt;=$F24,AT$7&lt;=$F24+$G24-1),1,""))</f>
        <v/>
      </c>
      <c r="AU20" s="70" t="str">
        <f ca="1">IF(AND($C24="Goal",AU$7&gt;=$F24,AU$7&lt;=$F24+$G24-1),2,IF(AND($C24="Milestone",AU$7&gt;=$F24,AU$7&lt;=$F24+$G24-1),1,""))</f>
        <v/>
      </c>
      <c r="AV20" s="70" t="str">
        <f ca="1">IF(AND($C24="Goal",AV$7&gt;=$F24,AV$7&lt;=$F24+$G24-1),2,IF(AND($C24="Milestone",AV$7&gt;=$F24,AV$7&lt;=$F24+$G24-1),1,""))</f>
        <v/>
      </c>
      <c r="AW20" s="70" t="str">
        <f ca="1">IF(AND($C24="Goal",AW$7&gt;=$F24,AW$7&lt;=$F24+$G24-1),2,IF(AND($C24="Milestone",AW$7&gt;=$F24,AW$7&lt;=$F24+$G24-1),1,""))</f>
        <v/>
      </c>
      <c r="AX20" s="70" t="str">
        <f ca="1">IF(AND($C24="Goal",AX$7&gt;=$F24,AX$7&lt;=$F24+$G24-1),2,IF(AND($C24="Milestone",AX$7&gt;=$F24,AX$7&lt;=$F24+$G24-1),1,""))</f>
        <v/>
      </c>
      <c r="AY20" s="70" t="str">
        <f ca="1">IF(AND($C24="Goal",AY$7&gt;=$F24,AY$7&lt;=$F24+$G24-1),2,IF(AND($C24="Milestone",AY$7&gt;=$F24,AY$7&lt;=$F24+$G24-1),1,""))</f>
        <v/>
      </c>
      <c r="AZ20" s="70" t="str">
        <f ca="1">IF(AND($C24="Goal",AZ$7&gt;=$F24,AZ$7&lt;=$F24+$G24-1),2,IF(AND($C24="Milestone",AZ$7&gt;=$F24,AZ$7&lt;=$F24+$G24-1),1,""))</f>
        <v/>
      </c>
      <c r="BA20" s="70" t="str">
        <f ca="1">IF(AND($C24="Goal",BA$7&gt;=$F24,BA$7&lt;=$F24+$G24-1),2,IF(AND($C24="Milestone",BA$7&gt;=$F24,BA$7&lt;=$F24+$G24-1),1,""))</f>
        <v/>
      </c>
      <c r="BB20" s="70" t="str">
        <f ca="1">IF(AND($C24="Goal",BB$7&gt;=$F24,BB$7&lt;=$F24+$G24-1),2,IF(AND($C24="Milestone",BB$7&gt;=$F24,BB$7&lt;=$F24+$G24-1),1,""))</f>
        <v/>
      </c>
      <c r="BC20" s="70" t="str">
        <f ca="1">IF(AND($C24="Goal",BC$7&gt;=$F24,BC$7&lt;=$F24+$G24-1),2,IF(AND($C24="Milestone",BC$7&gt;=$F24,BC$7&lt;=$F24+$G24-1),1,""))</f>
        <v/>
      </c>
      <c r="BD20" s="70" t="str">
        <f ca="1">IF(AND($C24="Goal",BD$7&gt;=$F24,BD$7&lt;=$F24+$G24-1),2,IF(AND($C24="Milestone",BD$7&gt;=$F24,BD$7&lt;=$F24+$G24-1),1,""))</f>
        <v/>
      </c>
      <c r="BE20" s="70" t="str">
        <f ca="1">IF(AND($C24="Goal",BE$7&gt;=$F24,BE$7&lt;=$F24+$G24-1),2,IF(AND($C24="Milestone",BE$7&gt;=$F24,BE$7&lt;=$F24+$G24-1),1,""))</f>
        <v/>
      </c>
      <c r="BF20" s="70" t="str">
        <f ca="1">IF(AND($C24="Goal",BF$7&gt;=$F24,BF$7&lt;=$F24+$G24-1),2,IF(AND($C24="Milestone",BF$7&gt;=$F24,BF$7&lt;=$F24+$G24-1),1,""))</f>
        <v/>
      </c>
      <c r="BG20" s="70" t="str">
        <f ca="1">IF(AND($C24="Goal",BG$7&gt;=$F24,BG$7&lt;=$F24+$G24-1),2,IF(AND($C24="Milestone",BG$7&gt;=$F24,BG$7&lt;=$F24+$G24-1),1,""))</f>
        <v/>
      </c>
      <c r="BH20" s="70" t="str">
        <f ca="1">IF(AND($C24="Goal",BH$7&gt;=$F24,BH$7&lt;=$F24+$G24-1),2,IF(AND($C24="Milestone",BH$7&gt;=$F24,BH$7&lt;=$F24+$G24-1),1,""))</f>
        <v/>
      </c>
      <c r="BI20" s="70" t="str">
        <f ca="1">IF(AND($C24="Goal",BI$7&gt;=$F24,BI$7&lt;=$F24+$G24-1),2,IF(AND($C24="Milestone",BI$7&gt;=$F24,BI$7&lt;=$F24+$G24-1),1,""))</f>
        <v/>
      </c>
      <c r="BJ20" s="70" t="str">
        <f ca="1">IF(AND($C24="Goal",BJ$7&gt;=$F24,BJ$7&lt;=$F24+$G24-1),2,IF(AND($C24="Milestone",BJ$7&gt;=$F24,BJ$7&lt;=$F24+$G24-1),1,""))</f>
        <v/>
      </c>
      <c r="BK20" s="70" t="str">
        <f ca="1">IF(AND($C24="Goal",BK$7&gt;=$F24,BK$7&lt;=$F24+$G24-1),2,IF(AND($C24="Milestone",BK$7&gt;=$F24,BK$7&lt;=$F24+$G24-1),1,""))</f>
        <v/>
      </c>
      <c r="BL20" s="70" t="str">
        <f ca="1">IF(AND($C24="Goal",BL$7&gt;=$F24,BL$7&lt;=$F24+$G24-1),2,IF(AND($C24="Milestone",BL$7&gt;=$F24,BL$7&lt;=$F24+$G24-1),1,""))</f>
        <v/>
      </c>
      <c r="BM20" s="25"/>
    </row>
    <row r="21" spans="1:65" s="1" customFormat="1" ht="40.15" customHeight="1">
      <c r="A21" s="9"/>
      <c r="B21" s="68" t="s">
        <v>43</v>
      </c>
      <c r="C21" s="21" t="s">
        <v>23</v>
      </c>
      <c r="D21" s="21" t="s">
        <v>24</v>
      </c>
      <c r="E21" s="22">
        <v>0</v>
      </c>
      <c r="F21" s="73">
        <v>45640</v>
      </c>
      <c r="G21" s="23">
        <v>33</v>
      </c>
      <c r="H21" s="19"/>
      <c r="I21" s="69" t="str">
        <f ca="1">IF(AND($C25="Goal",I$7&gt;=$F25,I$7&lt;=$F25+$G25-1),2,IF(AND($C25="Milestone",I$7&gt;=$F25,I$7&lt;=$F25+$G25-1),1,""))</f>
        <v/>
      </c>
      <c r="J21" s="70" t="str">
        <f ca="1">IF(AND($C25="Goal",J$7&gt;=$F25,J$7&lt;=$F25+$G25-1),2,IF(AND($C25="Milestone",J$7&gt;=$F25,J$7&lt;=$F25+$G25-1),1,""))</f>
        <v/>
      </c>
      <c r="K21" s="70" t="str">
        <f ca="1">IF(AND($C25="Goal",K$7&gt;=$F25,K$7&lt;=$F25+$G25-1),2,IF(AND($C25="Milestone",K$7&gt;=$F25,K$7&lt;=$F25+$G25-1),1,""))</f>
        <v/>
      </c>
      <c r="L21" s="70" t="str">
        <f ca="1">IF(AND($C25="Goal",L$7&gt;=$F25,L$7&lt;=$F25+$G25-1),2,IF(AND($C25="Milestone",L$7&gt;=$F25,L$7&lt;=$F25+$G25-1),1,""))</f>
        <v/>
      </c>
      <c r="M21" s="70" t="str">
        <f ca="1">IF(AND($C25="Goal",M$7&gt;=$F25,M$7&lt;=$F25+$G25-1),2,IF(AND($C25="Milestone",M$7&gt;=$F25,M$7&lt;=$F25+$G25-1),1,""))</f>
        <v/>
      </c>
      <c r="N21" s="70" t="str">
        <f ca="1">IF(AND($C25="Goal",N$7&gt;=$F25,N$7&lt;=$F25+$G25-1),2,IF(AND($C25="Milestone",N$7&gt;=$F25,N$7&lt;=$F25+$G25-1),1,""))</f>
        <v/>
      </c>
      <c r="O21" s="70" t="str">
        <f ca="1">IF(AND($C25="Goal",O$7&gt;=$F25,O$7&lt;=$F25+$G25-1),2,IF(AND($C25="Milestone",O$7&gt;=$F25,O$7&lt;=$F25+$G25-1),1,""))</f>
        <v/>
      </c>
      <c r="P21" s="70" t="str">
        <f ca="1">IF(AND($C25="Goal",P$7&gt;=$F25,P$7&lt;=$F25+$G25-1),2,IF(AND($C25="Milestone",P$7&gt;=$F25,P$7&lt;=$F25+$G25-1),1,""))</f>
        <v/>
      </c>
      <c r="Q21" s="70" t="str">
        <f ca="1">IF(AND($C25="Goal",Q$7&gt;=$F25,Q$7&lt;=$F25+$G25-1),2,IF(AND($C25="Milestone",Q$7&gt;=$F25,Q$7&lt;=$F25+$G25-1),1,""))</f>
        <v/>
      </c>
      <c r="R21" s="70" t="str">
        <f ca="1">IF(AND($C25="Goal",R$7&gt;=$F25,R$7&lt;=$F25+$G25-1),2,IF(AND($C25="Milestone",R$7&gt;=$F25,R$7&lt;=$F25+$G25-1),1,""))</f>
        <v/>
      </c>
      <c r="S21" s="70" t="str">
        <f ca="1">IF(AND($C25="Goal",S$7&gt;=$F25,S$7&lt;=$F25+$G25-1),2,IF(AND($C25="Milestone",S$7&gt;=$F25,S$7&lt;=$F25+$G25-1),1,""))</f>
        <v/>
      </c>
      <c r="T21" s="70" t="str">
        <f ca="1">IF(AND($C25="Goal",T$7&gt;=$F25,T$7&lt;=$F25+$G25-1),2,IF(AND($C25="Milestone",T$7&gt;=$F25,T$7&lt;=$F25+$G25-1),1,""))</f>
        <v/>
      </c>
      <c r="U21" s="70" t="str">
        <f ca="1">IF(AND($C25="Goal",U$7&gt;=$F25,U$7&lt;=$F25+$G25-1),2,IF(AND($C25="Milestone",U$7&gt;=$F25,U$7&lt;=$F25+$G25-1),1,""))</f>
        <v/>
      </c>
      <c r="V21" s="70" t="str">
        <f ca="1">IF(AND($C25="Goal",V$7&gt;=$F25,V$7&lt;=$F25+$G25-1),2,IF(AND($C25="Milestone",V$7&gt;=$F25,V$7&lt;=$F25+$G25-1),1,""))</f>
        <v/>
      </c>
      <c r="W21" s="70" t="str">
        <f ca="1">IF(AND($C25="Goal",W$7&gt;=$F25,W$7&lt;=$F25+$G25-1),2,IF(AND($C25="Milestone",W$7&gt;=$F25,W$7&lt;=$F25+$G25-1),1,""))</f>
        <v/>
      </c>
      <c r="X21" s="70" t="str">
        <f ca="1">IF(AND($C25="Goal",X$7&gt;=$F25,X$7&lt;=$F25+$G25-1),2,IF(AND($C25="Milestone",X$7&gt;=$F25,X$7&lt;=$F25+$G25-1),1,""))</f>
        <v/>
      </c>
      <c r="Y21" s="70" t="str">
        <f ca="1">IF(AND($C25="Goal",Y$7&gt;=$F25,Y$7&lt;=$F25+$G25-1),2,IF(AND($C25="Milestone",Y$7&gt;=$F25,Y$7&lt;=$F25+$G25-1),1,""))</f>
        <v/>
      </c>
      <c r="Z21" s="70" t="str">
        <f ca="1">IF(AND($C25="Goal",Z$7&gt;=$F25,Z$7&lt;=$F25+$G25-1),2,IF(AND($C25="Milestone",Z$7&gt;=$F25,Z$7&lt;=$F25+$G25-1),1,""))</f>
        <v/>
      </c>
      <c r="AA21" s="70" t="str">
        <f ca="1">IF(AND($C25="Goal",AA$7&gt;=$F25,AA$7&lt;=$F25+$G25-1),2,IF(AND($C25="Milestone",AA$7&gt;=$F25,AA$7&lt;=$F25+$G25-1),1,""))</f>
        <v/>
      </c>
      <c r="AB21" s="70" t="str">
        <f ca="1">IF(AND($C25="Goal",AB$7&gt;=$F25,AB$7&lt;=$F25+$G25-1),2,IF(AND($C25="Milestone",AB$7&gt;=$F25,AB$7&lt;=$F25+$G25-1),1,""))</f>
        <v/>
      </c>
      <c r="AC21" s="70" t="str">
        <f ca="1">IF(AND($C25="Goal",AC$7&gt;=$F25,AC$7&lt;=$F25+$G25-1),2,IF(AND($C25="Milestone",AC$7&gt;=$F25,AC$7&lt;=$F25+$G25-1),1,""))</f>
        <v/>
      </c>
      <c r="AD21" s="70" t="str">
        <f ca="1">IF(AND($C25="Goal",AD$7&gt;=$F25,AD$7&lt;=$F25+$G25-1),2,IF(AND($C25="Milestone",AD$7&gt;=$F25,AD$7&lt;=$F25+$G25-1),1,""))</f>
        <v/>
      </c>
      <c r="AE21" s="70" t="str">
        <f ca="1">IF(AND($C25="Goal",AE$7&gt;=$F25,AE$7&lt;=$F25+$G25-1),2,IF(AND($C25="Milestone",AE$7&gt;=$F25,AE$7&lt;=$F25+$G25-1),1,""))</f>
        <v/>
      </c>
      <c r="AF21" s="70" t="str">
        <f ca="1">IF(AND($C25="Goal",AF$7&gt;=$F25,AF$7&lt;=$F25+$G25-1),2,IF(AND($C25="Milestone",AF$7&gt;=$F25,AF$7&lt;=$F25+$G25-1),1,""))</f>
        <v/>
      </c>
      <c r="AG21" s="70" t="str">
        <f ca="1">IF(AND($C25="Goal",AG$7&gt;=$F25,AG$7&lt;=$F25+$G25-1),2,IF(AND($C25="Milestone",AG$7&gt;=$F25,AG$7&lt;=$F25+$G25-1),1,""))</f>
        <v/>
      </c>
      <c r="AH21" s="70" t="str">
        <f ca="1">IF(AND($C25="Goal",AH$7&gt;=$F25,AH$7&lt;=$F25+$G25-1),2,IF(AND($C25="Milestone",AH$7&gt;=$F25,AH$7&lt;=$F25+$G25-1),1,""))</f>
        <v/>
      </c>
      <c r="AI21" s="70" t="str">
        <f ca="1">IF(AND($C25="Goal",AI$7&gt;=$F25,AI$7&lt;=$F25+$G25-1),2,IF(AND($C25="Milestone",AI$7&gt;=$F25,AI$7&lt;=$F25+$G25-1),1,""))</f>
        <v/>
      </c>
      <c r="AJ21" s="70" t="str">
        <f ca="1">IF(AND($C25="Goal",AJ$7&gt;=$F25,AJ$7&lt;=$F25+$G25-1),2,IF(AND($C25="Milestone",AJ$7&gt;=$F25,AJ$7&lt;=$F25+$G25-1),1,""))</f>
        <v/>
      </c>
      <c r="AK21" s="70" t="str">
        <f ca="1">IF(AND($C25="Goal",AK$7&gt;=$F25,AK$7&lt;=$F25+$G25-1),2,IF(AND($C25="Milestone",AK$7&gt;=$F25,AK$7&lt;=$F25+$G25-1),1,""))</f>
        <v/>
      </c>
      <c r="AL21" s="70" t="str">
        <f ca="1">IF(AND($C25="Goal",AL$7&gt;=$F25,AL$7&lt;=$F25+$G25-1),2,IF(AND($C25="Milestone",AL$7&gt;=$F25,AL$7&lt;=$F25+$G25-1),1,""))</f>
        <v/>
      </c>
      <c r="AM21" s="70" t="str">
        <f ca="1">IF(AND($C25="Goal",AM$7&gt;=$F25,AM$7&lt;=$F25+$G25-1),2,IF(AND($C25="Milestone",AM$7&gt;=$F25,AM$7&lt;=$F25+$G25-1),1,""))</f>
        <v/>
      </c>
      <c r="AN21" s="70" t="str">
        <f ca="1">IF(AND($C25="Goal",AN$7&gt;=$F25,AN$7&lt;=$F25+$G25-1),2,IF(AND($C25="Milestone",AN$7&gt;=$F25,AN$7&lt;=$F25+$G25-1),1,""))</f>
        <v/>
      </c>
      <c r="AO21" s="70" t="str">
        <f ca="1">IF(AND($C25="Goal",AO$7&gt;=$F25,AO$7&lt;=$F25+$G25-1),2,IF(AND($C25="Milestone",AO$7&gt;=$F25,AO$7&lt;=$F25+$G25-1),1,""))</f>
        <v/>
      </c>
      <c r="AP21" s="70" t="str">
        <f ca="1">IF(AND($C25="Goal",AP$7&gt;=$F25,AP$7&lt;=$F25+$G25-1),2,IF(AND($C25="Milestone",AP$7&gt;=$F25,AP$7&lt;=$F25+$G25-1),1,""))</f>
        <v/>
      </c>
      <c r="AQ21" s="70" t="str">
        <f ca="1">IF(AND($C25="Goal",AQ$7&gt;=$F25,AQ$7&lt;=$F25+$G25-1),2,IF(AND($C25="Milestone",AQ$7&gt;=$F25,AQ$7&lt;=$F25+$G25-1),1,""))</f>
        <v/>
      </c>
      <c r="AR21" s="70" t="str">
        <f ca="1">IF(AND($C25="Goal",AR$7&gt;=$F25,AR$7&lt;=$F25+$G25-1),2,IF(AND($C25="Milestone",AR$7&gt;=$F25,AR$7&lt;=$F25+$G25-1),1,""))</f>
        <v/>
      </c>
      <c r="AS21" s="70" t="str">
        <f ca="1">IF(AND($C25="Goal",AS$7&gt;=$F25,AS$7&lt;=$F25+$G25-1),2,IF(AND($C25="Milestone",AS$7&gt;=$F25,AS$7&lt;=$F25+$G25-1),1,""))</f>
        <v/>
      </c>
      <c r="AT21" s="70" t="str">
        <f ca="1">IF(AND($C25="Goal",AT$7&gt;=$F25,AT$7&lt;=$F25+$G25-1),2,IF(AND($C25="Milestone",AT$7&gt;=$F25,AT$7&lt;=$F25+$G25-1),1,""))</f>
        <v/>
      </c>
      <c r="AU21" s="70" t="str">
        <f ca="1">IF(AND($C25="Goal",AU$7&gt;=$F25,AU$7&lt;=$F25+$G25-1),2,IF(AND($C25="Milestone",AU$7&gt;=$F25,AU$7&lt;=$F25+$G25-1),1,""))</f>
        <v/>
      </c>
      <c r="AV21" s="70" t="str">
        <f ca="1">IF(AND($C25="Goal",AV$7&gt;=$F25,AV$7&lt;=$F25+$G25-1),2,IF(AND($C25="Milestone",AV$7&gt;=$F25,AV$7&lt;=$F25+$G25-1),1,""))</f>
        <v/>
      </c>
      <c r="AW21" s="70" t="str">
        <f ca="1">IF(AND($C25="Goal",AW$7&gt;=$F25,AW$7&lt;=$F25+$G25-1),2,IF(AND($C25="Milestone",AW$7&gt;=$F25,AW$7&lt;=$F25+$G25-1),1,""))</f>
        <v/>
      </c>
      <c r="AX21" s="70" t="str">
        <f ca="1">IF(AND($C25="Goal",AX$7&gt;=$F25,AX$7&lt;=$F25+$G25-1),2,IF(AND($C25="Milestone",AX$7&gt;=$F25,AX$7&lt;=$F25+$G25-1),1,""))</f>
        <v/>
      </c>
      <c r="AY21" s="70" t="str">
        <f ca="1">IF(AND($C25="Goal",AY$7&gt;=$F25,AY$7&lt;=$F25+$G25-1),2,IF(AND($C25="Milestone",AY$7&gt;=$F25,AY$7&lt;=$F25+$G25-1),1,""))</f>
        <v/>
      </c>
      <c r="AZ21" s="70" t="str">
        <f ca="1">IF(AND($C25="Goal",AZ$7&gt;=$F25,AZ$7&lt;=$F25+$G25-1),2,IF(AND($C25="Milestone",AZ$7&gt;=$F25,AZ$7&lt;=$F25+$G25-1),1,""))</f>
        <v/>
      </c>
      <c r="BA21" s="70" t="str">
        <f ca="1">IF(AND($C25="Goal",BA$7&gt;=$F25,BA$7&lt;=$F25+$G25-1),2,IF(AND($C25="Milestone",BA$7&gt;=$F25,BA$7&lt;=$F25+$G25-1),1,""))</f>
        <v/>
      </c>
      <c r="BB21" s="70" t="str">
        <f ca="1">IF(AND($C25="Goal",BB$7&gt;=$F25,BB$7&lt;=$F25+$G25-1),2,IF(AND($C25="Milestone",BB$7&gt;=$F25,BB$7&lt;=$F25+$G25-1),1,""))</f>
        <v/>
      </c>
      <c r="BC21" s="70" t="str">
        <f ca="1">IF(AND($C25="Goal",BC$7&gt;=$F25,BC$7&lt;=$F25+$G25-1),2,IF(AND($C25="Milestone",BC$7&gt;=$F25,BC$7&lt;=$F25+$G25-1),1,""))</f>
        <v/>
      </c>
      <c r="BD21" s="70" t="str">
        <f ca="1">IF(AND($C25="Goal",BD$7&gt;=$F25,BD$7&lt;=$F25+$G25-1),2,IF(AND($C25="Milestone",BD$7&gt;=$F25,BD$7&lt;=$F25+$G25-1),1,""))</f>
        <v/>
      </c>
      <c r="BE21" s="70" t="str">
        <f ca="1">IF(AND($C25="Goal",BE$7&gt;=$F25,BE$7&lt;=$F25+$G25-1),2,IF(AND($C25="Milestone",BE$7&gt;=$F25,BE$7&lt;=$F25+$G25-1),1,""))</f>
        <v/>
      </c>
      <c r="BF21" s="70" t="str">
        <f ca="1">IF(AND($C25="Goal",BF$7&gt;=$F25,BF$7&lt;=$F25+$G25-1),2,IF(AND($C25="Milestone",BF$7&gt;=$F25,BF$7&lt;=$F25+$G25-1),1,""))</f>
        <v/>
      </c>
      <c r="BG21" s="70" t="str">
        <f ca="1">IF(AND($C25="Goal",BG$7&gt;=$F25,BG$7&lt;=$F25+$G25-1),2,IF(AND($C25="Milestone",BG$7&gt;=$F25,BG$7&lt;=$F25+$G25-1),1,""))</f>
        <v/>
      </c>
      <c r="BH21" s="70" t="str">
        <f ca="1">IF(AND($C25="Goal",BH$7&gt;=$F25,BH$7&lt;=$F25+$G25-1),2,IF(AND($C25="Milestone",BH$7&gt;=$F25,BH$7&lt;=$F25+$G25-1),1,""))</f>
        <v/>
      </c>
      <c r="BI21" s="70" t="str">
        <f ca="1">IF(AND($C25="Goal",BI$7&gt;=$F25,BI$7&lt;=$F25+$G25-1),2,IF(AND($C25="Milestone",BI$7&gt;=$F25,BI$7&lt;=$F25+$G25-1),1,""))</f>
        <v/>
      </c>
      <c r="BJ21" s="70" t="str">
        <f ca="1">IF(AND($C25="Goal",BJ$7&gt;=$F25,BJ$7&lt;=$F25+$G25-1),2,IF(AND($C25="Milestone",BJ$7&gt;=$F25,BJ$7&lt;=$F25+$G25-1),1,""))</f>
        <v/>
      </c>
      <c r="BK21" s="70" t="str">
        <f ca="1">IF(AND($C25="Goal",BK$7&gt;=$F25,BK$7&lt;=$F25+$G25-1),2,IF(AND($C25="Milestone",BK$7&gt;=$F25,BK$7&lt;=$F25+$G25-1),1,""))</f>
        <v/>
      </c>
      <c r="BL21" s="70" t="str">
        <f ca="1">IF(AND($C25="Goal",BL$7&gt;=$F25,BL$7&lt;=$F25+$G25-1),2,IF(AND($C25="Milestone",BL$7&gt;=$F25,BL$7&lt;=$F25+$G25-1),1,""))</f>
        <v/>
      </c>
      <c r="BM21" s="25"/>
    </row>
    <row r="22" spans="1:65" s="1" customFormat="1" ht="40.15" customHeight="1">
      <c r="A22" s="9"/>
      <c r="B22" s="24" t="s">
        <v>44</v>
      </c>
      <c r="C22" s="21" t="s">
        <v>26</v>
      </c>
      <c r="D22" s="21" t="s">
        <v>45</v>
      </c>
      <c r="E22" s="22">
        <v>0</v>
      </c>
      <c r="F22" s="73">
        <v>45640</v>
      </c>
      <c r="G22" s="23">
        <v>33</v>
      </c>
      <c r="H22" s="19"/>
      <c r="I22" s="69" t="str">
        <f ca="1">IF(AND($C26="Goal",I$7&gt;=$F26,I$7&lt;=$F26+$G26-1),2,IF(AND($C26="Milestone",I$7&gt;=$F26,I$7&lt;=$F26+$G26-1),1,""))</f>
        <v/>
      </c>
      <c r="J22" s="70" t="str">
        <f ca="1">IF(AND($C26="Goal",J$7&gt;=$F26,J$7&lt;=$F26+$G26-1),2,IF(AND($C26="Milestone",J$7&gt;=$F26,J$7&lt;=$F26+$G26-1),1,""))</f>
        <v/>
      </c>
      <c r="K22" s="70" t="str">
        <f ca="1">IF(AND($C26="Goal",K$7&gt;=$F26,K$7&lt;=$F26+$G26-1),2,IF(AND($C26="Milestone",K$7&gt;=$F26,K$7&lt;=$F26+$G26-1),1,""))</f>
        <v/>
      </c>
      <c r="L22" s="70" t="str">
        <f ca="1">IF(AND($C26="Goal",L$7&gt;=$F26,L$7&lt;=$F26+$G26-1),2,IF(AND($C26="Milestone",L$7&gt;=$F26,L$7&lt;=$F26+$G26-1),1,""))</f>
        <v/>
      </c>
      <c r="M22" s="70" t="str">
        <f ca="1">IF(AND($C26="Goal",M$7&gt;=$F26,M$7&lt;=$F26+$G26-1),2,IF(AND($C26="Milestone",M$7&gt;=$F26,M$7&lt;=$F26+$G26-1),1,""))</f>
        <v/>
      </c>
      <c r="N22" s="70" t="str">
        <f ca="1">IF(AND($C26="Goal",N$7&gt;=$F26,N$7&lt;=$F26+$G26-1),2,IF(AND($C26="Milestone",N$7&gt;=$F26,N$7&lt;=$F26+$G26-1),1,""))</f>
        <v/>
      </c>
      <c r="O22" s="70" t="str">
        <f ca="1">IF(AND($C26="Goal",O$7&gt;=$F26,O$7&lt;=$F26+$G26-1),2,IF(AND($C26="Milestone",O$7&gt;=$F26,O$7&lt;=$F26+$G26-1),1,""))</f>
        <v/>
      </c>
      <c r="P22" s="70" t="str">
        <f ca="1">IF(AND($C26="Goal",P$7&gt;=$F26,P$7&lt;=$F26+$G26-1),2,IF(AND($C26="Milestone",P$7&gt;=$F26,P$7&lt;=$F26+$G26-1),1,""))</f>
        <v/>
      </c>
      <c r="Q22" s="70" t="str">
        <f ca="1">IF(AND($C26="Goal",Q$7&gt;=$F26,Q$7&lt;=$F26+$G26-1),2,IF(AND($C26="Milestone",Q$7&gt;=$F26,Q$7&lt;=$F26+$G26-1),1,""))</f>
        <v/>
      </c>
      <c r="R22" s="70" t="str">
        <f ca="1">IF(AND($C26="Goal",R$7&gt;=$F26,R$7&lt;=$F26+$G26-1),2,IF(AND($C26="Milestone",R$7&gt;=$F26,R$7&lt;=$F26+$G26-1),1,""))</f>
        <v/>
      </c>
      <c r="S22" s="70" t="str">
        <f ca="1">IF(AND($C26="Goal",S$7&gt;=$F26,S$7&lt;=$F26+$G26-1),2,IF(AND($C26="Milestone",S$7&gt;=$F26,S$7&lt;=$F26+$G26-1),1,""))</f>
        <v/>
      </c>
      <c r="T22" s="70" t="str">
        <f ca="1">IF(AND($C26="Goal",T$7&gt;=$F26,T$7&lt;=$F26+$G26-1),2,IF(AND($C26="Milestone",T$7&gt;=$F26,T$7&lt;=$F26+$G26-1),1,""))</f>
        <v/>
      </c>
      <c r="U22" s="70" t="str">
        <f ca="1">IF(AND($C26="Goal",U$7&gt;=$F26,U$7&lt;=$F26+$G26-1),2,IF(AND($C26="Milestone",U$7&gt;=$F26,U$7&lt;=$F26+$G26-1),1,""))</f>
        <v/>
      </c>
      <c r="V22" s="70" t="str">
        <f ca="1">IF(AND($C26="Goal",V$7&gt;=$F26,V$7&lt;=$F26+$G26-1),2,IF(AND($C26="Milestone",V$7&gt;=$F26,V$7&lt;=$F26+$G26-1),1,""))</f>
        <v/>
      </c>
      <c r="W22" s="70" t="str">
        <f ca="1">IF(AND($C26="Goal",W$7&gt;=$F26,W$7&lt;=$F26+$G26-1),2,IF(AND($C26="Milestone",W$7&gt;=$F26,W$7&lt;=$F26+$G26-1),1,""))</f>
        <v/>
      </c>
      <c r="X22" s="70" t="str">
        <f ca="1">IF(AND($C26="Goal",X$7&gt;=$F26,X$7&lt;=$F26+$G26-1),2,IF(AND($C26="Milestone",X$7&gt;=$F26,X$7&lt;=$F26+$G26-1),1,""))</f>
        <v/>
      </c>
      <c r="Y22" s="70" t="str">
        <f ca="1">IF(AND($C26="Goal",Y$7&gt;=$F26,Y$7&lt;=$F26+$G26-1),2,IF(AND($C26="Milestone",Y$7&gt;=$F26,Y$7&lt;=$F26+$G26-1),1,""))</f>
        <v/>
      </c>
      <c r="Z22" s="70" t="str">
        <f ca="1">IF(AND($C26="Goal",Z$7&gt;=$F26,Z$7&lt;=$F26+$G26-1),2,IF(AND($C26="Milestone",Z$7&gt;=$F26,Z$7&lt;=$F26+$G26-1),1,""))</f>
        <v/>
      </c>
      <c r="AA22" s="70" t="str">
        <f ca="1">IF(AND($C26="Goal",AA$7&gt;=$F26,AA$7&lt;=$F26+$G26-1),2,IF(AND($C26="Milestone",AA$7&gt;=$F26,AA$7&lt;=$F26+$G26-1),1,""))</f>
        <v/>
      </c>
      <c r="AB22" s="70" t="str">
        <f ca="1">IF(AND($C26="Goal",AB$7&gt;=$F26,AB$7&lt;=$F26+$G26-1),2,IF(AND($C26="Milestone",AB$7&gt;=$F26,AB$7&lt;=$F26+$G26-1),1,""))</f>
        <v/>
      </c>
      <c r="AC22" s="70" t="str">
        <f ca="1">IF(AND($C26="Goal",AC$7&gt;=$F26,AC$7&lt;=$F26+$G26-1),2,IF(AND($C26="Milestone",AC$7&gt;=$F26,AC$7&lt;=$F26+$G26-1),1,""))</f>
        <v/>
      </c>
      <c r="AD22" s="70" t="str">
        <f ca="1">IF(AND($C26="Goal",AD$7&gt;=$F26,AD$7&lt;=$F26+$G26-1),2,IF(AND($C26="Milestone",AD$7&gt;=$F26,AD$7&lt;=$F26+$G26-1),1,""))</f>
        <v/>
      </c>
      <c r="AE22" s="70" t="str">
        <f ca="1">IF(AND($C26="Goal",AE$7&gt;=$F26,AE$7&lt;=$F26+$G26-1),2,IF(AND($C26="Milestone",AE$7&gt;=$F26,AE$7&lt;=$F26+$G26-1),1,""))</f>
        <v/>
      </c>
      <c r="AF22" s="70" t="str">
        <f ca="1">IF(AND($C26="Goal",AF$7&gt;=$F26,AF$7&lt;=$F26+$G26-1),2,IF(AND($C26="Milestone",AF$7&gt;=$F26,AF$7&lt;=$F26+$G26-1),1,""))</f>
        <v/>
      </c>
      <c r="AG22" s="70" t="str">
        <f ca="1">IF(AND($C26="Goal",AG$7&gt;=$F26,AG$7&lt;=$F26+$G26-1),2,IF(AND($C26="Milestone",AG$7&gt;=$F26,AG$7&lt;=$F26+$G26-1),1,""))</f>
        <v/>
      </c>
      <c r="AH22" s="70" t="str">
        <f ca="1">IF(AND($C26="Goal",AH$7&gt;=$F26,AH$7&lt;=$F26+$G26-1),2,IF(AND($C26="Milestone",AH$7&gt;=$F26,AH$7&lt;=$F26+$G26-1),1,""))</f>
        <v/>
      </c>
      <c r="AI22" s="70" t="str">
        <f ca="1">IF(AND($C26="Goal",AI$7&gt;=$F26,AI$7&lt;=$F26+$G26-1),2,IF(AND($C26="Milestone",AI$7&gt;=$F26,AI$7&lt;=$F26+$G26-1),1,""))</f>
        <v/>
      </c>
      <c r="AJ22" s="70" t="str">
        <f ca="1">IF(AND($C26="Goal",AJ$7&gt;=$F26,AJ$7&lt;=$F26+$G26-1),2,IF(AND($C26="Milestone",AJ$7&gt;=$F26,AJ$7&lt;=$F26+$G26-1),1,""))</f>
        <v/>
      </c>
      <c r="AK22" s="70" t="str">
        <f ca="1">IF(AND($C26="Goal",AK$7&gt;=$F26,AK$7&lt;=$F26+$G26-1),2,IF(AND($C26="Milestone",AK$7&gt;=$F26,AK$7&lt;=$F26+$G26-1),1,""))</f>
        <v/>
      </c>
      <c r="AL22" s="70" t="str">
        <f ca="1">IF(AND($C26="Goal",AL$7&gt;=$F26,AL$7&lt;=$F26+$G26-1),2,IF(AND($C26="Milestone",AL$7&gt;=$F26,AL$7&lt;=$F26+$G26-1),1,""))</f>
        <v/>
      </c>
      <c r="AM22" s="70" t="str">
        <f ca="1">IF(AND($C26="Goal",AM$7&gt;=$F26,AM$7&lt;=$F26+$G26-1),2,IF(AND($C26="Milestone",AM$7&gt;=$F26,AM$7&lt;=$F26+$G26-1),1,""))</f>
        <v/>
      </c>
      <c r="AN22" s="70" t="str">
        <f ca="1">IF(AND($C26="Goal",AN$7&gt;=$F26,AN$7&lt;=$F26+$G26-1),2,IF(AND($C26="Milestone",AN$7&gt;=$F26,AN$7&lt;=$F26+$G26-1),1,""))</f>
        <v/>
      </c>
      <c r="AO22" s="70" t="str">
        <f ca="1">IF(AND($C26="Goal",AO$7&gt;=$F26,AO$7&lt;=$F26+$G26-1),2,IF(AND($C26="Milestone",AO$7&gt;=$F26,AO$7&lt;=$F26+$G26-1),1,""))</f>
        <v/>
      </c>
      <c r="AP22" s="70" t="str">
        <f ca="1">IF(AND($C26="Goal",AP$7&gt;=$F26,AP$7&lt;=$F26+$G26-1),2,IF(AND($C26="Milestone",AP$7&gt;=$F26,AP$7&lt;=$F26+$G26-1),1,""))</f>
        <v/>
      </c>
      <c r="AQ22" s="70" t="str">
        <f ca="1">IF(AND($C26="Goal",AQ$7&gt;=$F26,AQ$7&lt;=$F26+$G26-1),2,IF(AND($C26="Milestone",AQ$7&gt;=$F26,AQ$7&lt;=$F26+$G26-1),1,""))</f>
        <v/>
      </c>
      <c r="AR22" s="70" t="str">
        <f ca="1">IF(AND($C26="Goal",AR$7&gt;=$F26,AR$7&lt;=$F26+$G26-1),2,IF(AND($C26="Milestone",AR$7&gt;=$F26,AR$7&lt;=$F26+$G26-1),1,""))</f>
        <v/>
      </c>
      <c r="AS22" s="70" t="str">
        <f ca="1">IF(AND($C26="Goal",AS$7&gt;=$F26,AS$7&lt;=$F26+$G26-1),2,IF(AND($C26="Milestone",AS$7&gt;=$F26,AS$7&lt;=$F26+$G26-1),1,""))</f>
        <v/>
      </c>
      <c r="AT22" s="70" t="str">
        <f ca="1">IF(AND($C26="Goal",AT$7&gt;=$F26,AT$7&lt;=$F26+$G26-1),2,IF(AND($C26="Milestone",AT$7&gt;=$F26,AT$7&lt;=$F26+$G26-1),1,""))</f>
        <v/>
      </c>
      <c r="AU22" s="70" t="str">
        <f ca="1">IF(AND($C26="Goal",AU$7&gt;=$F26,AU$7&lt;=$F26+$G26-1),2,IF(AND($C26="Milestone",AU$7&gt;=$F26,AU$7&lt;=$F26+$G26-1),1,""))</f>
        <v/>
      </c>
      <c r="AV22" s="70" t="str">
        <f ca="1">IF(AND($C26="Goal",AV$7&gt;=$F26,AV$7&lt;=$F26+$G26-1),2,IF(AND($C26="Milestone",AV$7&gt;=$F26,AV$7&lt;=$F26+$G26-1),1,""))</f>
        <v/>
      </c>
      <c r="AW22" s="70" t="str">
        <f ca="1">IF(AND($C26="Goal",AW$7&gt;=$F26,AW$7&lt;=$F26+$G26-1),2,IF(AND($C26="Milestone",AW$7&gt;=$F26,AW$7&lt;=$F26+$G26-1),1,""))</f>
        <v/>
      </c>
      <c r="AX22" s="70" t="str">
        <f ca="1">IF(AND($C26="Goal",AX$7&gt;=$F26,AX$7&lt;=$F26+$G26-1),2,IF(AND($C26="Milestone",AX$7&gt;=$F26,AX$7&lt;=$F26+$G26-1),1,""))</f>
        <v/>
      </c>
      <c r="AY22" s="70" t="str">
        <f ca="1">IF(AND($C26="Goal",AY$7&gt;=$F26,AY$7&lt;=$F26+$G26-1),2,IF(AND($C26="Milestone",AY$7&gt;=$F26,AY$7&lt;=$F26+$G26-1),1,""))</f>
        <v/>
      </c>
      <c r="AZ22" s="70" t="str">
        <f ca="1">IF(AND($C26="Goal",AZ$7&gt;=$F26,AZ$7&lt;=$F26+$G26-1),2,IF(AND($C26="Milestone",AZ$7&gt;=$F26,AZ$7&lt;=$F26+$G26-1),1,""))</f>
        <v/>
      </c>
      <c r="BA22" s="70" t="str">
        <f ca="1">IF(AND($C26="Goal",BA$7&gt;=$F26,BA$7&lt;=$F26+$G26-1),2,IF(AND($C26="Milestone",BA$7&gt;=$F26,BA$7&lt;=$F26+$G26-1),1,""))</f>
        <v/>
      </c>
      <c r="BB22" s="70" t="str">
        <f ca="1">IF(AND($C26="Goal",BB$7&gt;=$F26,BB$7&lt;=$F26+$G26-1),2,IF(AND($C26="Milestone",BB$7&gt;=$F26,BB$7&lt;=$F26+$G26-1),1,""))</f>
        <v/>
      </c>
      <c r="BC22" s="70" t="str">
        <f ca="1">IF(AND($C26="Goal",BC$7&gt;=$F26,BC$7&lt;=$F26+$G26-1),2,IF(AND($C26="Milestone",BC$7&gt;=$F26,BC$7&lt;=$F26+$G26-1),1,""))</f>
        <v/>
      </c>
      <c r="BD22" s="70" t="str">
        <f ca="1">IF(AND($C26="Goal",BD$7&gt;=$F26,BD$7&lt;=$F26+$G26-1),2,IF(AND($C26="Milestone",BD$7&gt;=$F26,BD$7&lt;=$F26+$G26-1),1,""))</f>
        <v/>
      </c>
      <c r="BE22" s="70" t="str">
        <f ca="1">IF(AND($C26="Goal",BE$7&gt;=$F26,BE$7&lt;=$F26+$G26-1),2,IF(AND($C26="Milestone",BE$7&gt;=$F26,BE$7&lt;=$F26+$G26-1),1,""))</f>
        <v/>
      </c>
      <c r="BF22" s="70" t="str">
        <f ca="1">IF(AND($C26="Goal",BF$7&gt;=$F26,BF$7&lt;=$F26+$G26-1),2,IF(AND($C26="Milestone",BF$7&gt;=$F26,BF$7&lt;=$F26+$G26-1),1,""))</f>
        <v/>
      </c>
      <c r="BG22" s="70" t="str">
        <f ca="1">IF(AND($C26="Goal",BG$7&gt;=$F26,BG$7&lt;=$F26+$G26-1),2,IF(AND($C26="Milestone",BG$7&gt;=$F26,BG$7&lt;=$F26+$G26-1),1,""))</f>
        <v/>
      </c>
      <c r="BH22" s="70" t="str">
        <f ca="1">IF(AND($C26="Goal",BH$7&gt;=$F26,BH$7&lt;=$F26+$G26-1),2,IF(AND($C26="Milestone",BH$7&gt;=$F26,BH$7&lt;=$F26+$G26-1),1,""))</f>
        <v/>
      </c>
      <c r="BI22" s="70" t="str">
        <f ca="1">IF(AND($C26="Goal",BI$7&gt;=$F26,BI$7&lt;=$F26+$G26-1),2,IF(AND($C26="Milestone",BI$7&gt;=$F26,BI$7&lt;=$F26+$G26-1),1,""))</f>
        <v/>
      </c>
      <c r="BJ22" s="70" t="str">
        <f ca="1">IF(AND($C26="Goal",BJ$7&gt;=$F26,BJ$7&lt;=$F26+$G26-1),2,IF(AND($C26="Milestone",BJ$7&gt;=$F26,BJ$7&lt;=$F26+$G26-1),1,""))</f>
        <v/>
      </c>
      <c r="BK22" s="70" t="str">
        <f ca="1">IF(AND($C26="Goal",BK$7&gt;=$F26,BK$7&lt;=$F26+$G26-1),2,IF(AND($C26="Milestone",BK$7&gt;=$F26,BK$7&lt;=$F26+$G26-1),1,""))</f>
        <v/>
      </c>
      <c r="BL22" s="70" t="str">
        <f ca="1">IF(AND($C26="Goal",BL$7&gt;=$F26,BL$7&lt;=$F26+$G26-1),2,IF(AND($C26="Milestone",BL$7&gt;=$F26,BL$7&lt;=$F26+$G26-1),1,""))</f>
        <v/>
      </c>
      <c r="BM22" s="25"/>
    </row>
    <row r="23" spans="1:65" s="1" customFormat="1" ht="40.15" customHeight="1">
      <c r="A23" s="9"/>
      <c r="B23" s="24" t="s">
        <v>46</v>
      </c>
      <c r="C23" s="21" t="s">
        <v>26</v>
      </c>
      <c r="D23" s="21" t="s">
        <v>47</v>
      </c>
      <c r="E23" s="22">
        <v>0</v>
      </c>
      <c r="F23" s="73">
        <v>45640</v>
      </c>
      <c r="G23" s="23">
        <v>33</v>
      </c>
      <c r="H23" s="19"/>
      <c r="I23" s="69" t="str">
        <f ca="1">IF(AND($C27="Goal",I$7&gt;=$F27,I$7&lt;=$F27+$G27-1),2,IF(AND($C27="Milestone",I$7&gt;=$F27,I$7&lt;=$F27+$G27-1),1,""))</f>
        <v/>
      </c>
      <c r="J23" s="70" t="str">
        <f ca="1">IF(AND($C27="Goal",J$7&gt;=$F27,J$7&lt;=$F27+$G27-1),2,IF(AND($C27="Milestone",J$7&gt;=$F27,J$7&lt;=$F27+$G27-1),1,""))</f>
        <v/>
      </c>
      <c r="K23" s="70" t="str">
        <f ca="1">IF(AND($C27="Goal",K$7&gt;=$F27,K$7&lt;=$F27+$G27-1),2,IF(AND($C27="Milestone",K$7&gt;=$F27,K$7&lt;=$F27+$G27-1),1,""))</f>
        <v/>
      </c>
      <c r="L23" s="70" t="str">
        <f ca="1">IF(AND($C27="Goal",L$7&gt;=$F27,L$7&lt;=$F27+$G27-1),2,IF(AND($C27="Milestone",L$7&gt;=$F27,L$7&lt;=$F27+$G27-1),1,""))</f>
        <v/>
      </c>
      <c r="M23" s="70" t="str">
        <f ca="1">IF(AND($C27="Goal",M$7&gt;=$F27,M$7&lt;=$F27+$G27-1),2,IF(AND($C27="Milestone",M$7&gt;=$F27,M$7&lt;=$F27+$G27-1),1,""))</f>
        <v/>
      </c>
      <c r="N23" s="70" t="str">
        <f ca="1">IF(AND($C27="Goal",N$7&gt;=$F27,N$7&lt;=$F27+$G27-1),2,IF(AND($C27="Milestone",N$7&gt;=$F27,N$7&lt;=$F27+$G27-1),1,""))</f>
        <v/>
      </c>
      <c r="O23" s="70" t="str">
        <f ca="1">IF(AND($C27="Goal",O$7&gt;=$F27,O$7&lt;=$F27+$G27-1),2,IF(AND($C27="Milestone",O$7&gt;=$F27,O$7&lt;=$F27+$G27-1),1,""))</f>
        <v/>
      </c>
      <c r="P23" s="70" t="str">
        <f ca="1">IF(AND($C27="Goal",P$7&gt;=$F27,P$7&lt;=$F27+$G27-1),2,IF(AND($C27="Milestone",P$7&gt;=$F27,P$7&lt;=$F27+$G27-1),1,""))</f>
        <v/>
      </c>
      <c r="Q23" s="70" t="str">
        <f ca="1">IF(AND($C27="Goal",Q$7&gt;=$F27,Q$7&lt;=$F27+$G27-1),2,IF(AND($C27="Milestone",Q$7&gt;=$F27,Q$7&lt;=$F27+$G27-1),1,""))</f>
        <v/>
      </c>
      <c r="R23" s="70" t="str">
        <f ca="1">IF(AND($C27="Goal",R$7&gt;=$F27,R$7&lt;=$F27+$G27-1),2,IF(AND($C27="Milestone",R$7&gt;=$F27,R$7&lt;=$F27+$G27-1),1,""))</f>
        <v/>
      </c>
      <c r="S23" s="70" t="str">
        <f ca="1">IF(AND($C27="Goal",S$7&gt;=$F27,S$7&lt;=$F27+$G27-1),2,IF(AND($C27="Milestone",S$7&gt;=$F27,S$7&lt;=$F27+$G27-1),1,""))</f>
        <v/>
      </c>
      <c r="T23" s="70" t="str">
        <f ca="1">IF(AND($C27="Goal",T$7&gt;=$F27,T$7&lt;=$F27+$G27-1),2,IF(AND($C27="Milestone",T$7&gt;=$F27,T$7&lt;=$F27+$G27-1),1,""))</f>
        <v/>
      </c>
      <c r="U23" s="70" t="str">
        <f ca="1">IF(AND($C27="Goal",U$7&gt;=$F27,U$7&lt;=$F27+$G27-1),2,IF(AND($C27="Milestone",U$7&gt;=$F27,U$7&lt;=$F27+$G27-1),1,""))</f>
        <v/>
      </c>
      <c r="V23" s="70" t="str">
        <f ca="1">IF(AND($C27="Goal",V$7&gt;=$F27,V$7&lt;=$F27+$G27-1),2,IF(AND($C27="Milestone",V$7&gt;=$F27,V$7&lt;=$F27+$G27-1),1,""))</f>
        <v/>
      </c>
      <c r="W23" s="70" t="str">
        <f ca="1">IF(AND($C27="Goal",W$7&gt;=$F27,W$7&lt;=$F27+$G27-1),2,IF(AND($C27="Milestone",W$7&gt;=$F27,W$7&lt;=$F27+$G27-1),1,""))</f>
        <v/>
      </c>
      <c r="X23" s="70" t="str">
        <f ca="1">IF(AND($C27="Goal",X$7&gt;=$F27,X$7&lt;=$F27+$G27-1),2,IF(AND($C27="Milestone",X$7&gt;=$F27,X$7&lt;=$F27+$G27-1),1,""))</f>
        <v/>
      </c>
      <c r="Y23" s="70" t="str">
        <f ca="1">IF(AND($C27="Goal",Y$7&gt;=$F27,Y$7&lt;=$F27+$G27-1),2,IF(AND($C27="Milestone",Y$7&gt;=$F27,Y$7&lt;=$F27+$G27-1),1,""))</f>
        <v/>
      </c>
      <c r="Z23" s="70" t="str">
        <f ca="1">IF(AND($C27="Goal",Z$7&gt;=$F27,Z$7&lt;=$F27+$G27-1),2,IF(AND($C27="Milestone",Z$7&gt;=$F27,Z$7&lt;=$F27+$G27-1),1,""))</f>
        <v/>
      </c>
      <c r="AA23" s="70" t="str">
        <f ca="1">IF(AND($C27="Goal",AA$7&gt;=$F27,AA$7&lt;=$F27+$G27-1),2,IF(AND($C27="Milestone",AA$7&gt;=$F27,AA$7&lt;=$F27+$G27-1),1,""))</f>
        <v/>
      </c>
      <c r="AB23" s="70" t="str">
        <f ca="1">IF(AND($C27="Goal",AB$7&gt;=$F27,AB$7&lt;=$F27+$G27-1),2,IF(AND($C27="Milestone",AB$7&gt;=$F27,AB$7&lt;=$F27+$G27-1),1,""))</f>
        <v/>
      </c>
      <c r="AC23" s="70" t="str">
        <f ca="1">IF(AND($C27="Goal",AC$7&gt;=$F27,AC$7&lt;=$F27+$G27-1),2,IF(AND($C27="Milestone",AC$7&gt;=$F27,AC$7&lt;=$F27+$G27-1),1,""))</f>
        <v/>
      </c>
      <c r="AD23" s="70" t="str">
        <f ca="1">IF(AND($C27="Goal",AD$7&gt;=$F27,AD$7&lt;=$F27+$G27-1),2,IF(AND($C27="Milestone",AD$7&gt;=$F27,AD$7&lt;=$F27+$G27-1),1,""))</f>
        <v/>
      </c>
      <c r="AE23" s="70" t="str">
        <f ca="1">IF(AND($C27="Goal",AE$7&gt;=$F27,AE$7&lt;=$F27+$G27-1),2,IF(AND($C27="Milestone",AE$7&gt;=$F27,AE$7&lt;=$F27+$G27-1),1,""))</f>
        <v/>
      </c>
      <c r="AF23" s="70" t="str">
        <f ca="1">IF(AND($C27="Goal",AF$7&gt;=$F27,AF$7&lt;=$F27+$G27-1),2,IF(AND($C27="Milestone",AF$7&gt;=$F27,AF$7&lt;=$F27+$G27-1),1,""))</f>
        <v/>
      </c>
      <c r="AG23" s="70" t="str">
        <f ca="1">IF(AND($C27="Goal",AG$7&gt;=$F27,AG$7&lt;=$F27+$G27-1),2,IF(AND($C27="Milestone",AG$7&gt;=$F27,AG$7&lt;=$F27+$G27-1),1,""))</f>
        <v/>
      </c>
      <c r="AH23" s="70" t="str">
        <f ca="1">IF(AND($C27="Goal",AH$7&gt;=$F27,AH$7&lt;=$F27+$G27-1),2,IF(AND($C27="Milestone",AH$7&gt;=$F27,AH$7&lt;=$F27+$G27-1),1,""))</f>
        <v/>
      </c>
      <c r="AI23" s="70" t="str">
        <f ca="1">IF(AND($C27="Goal",AI$7&gt;=$F27,AI$7&lt;=$F27+$G27-1),2,IF(AND($C27="Milestone",AI$7&gt;=$F27,AI$7&lt;=$F27+$G27-1),1,""))</f>
        <v/>
      </c>
      <c r="AJ23" s="70" t="str">
        <f ca="1">IF(AND($C27="Goal",AJ$7&gt;=$F27,AJ$7&lt;=$F27+$G27-1),2,IF(AND($C27="Milestone",AJ$7&gt;=$F27,AJ$7&lt;=$F27+$G27-1),1,""))</f>
        <v/>
      </c>
      <c r="AK23" s="70" t="str">
        <f ca="1">IF(AND($C27="Goal",AK$7&gt;=$F27,AK$7&lt;=$F27+$G27-1),2,IF(AND($C27="Milestone",AK$7&gt;=$F27,AK$7&lt;=$F27+$G27-1),1,""))</f>
        <v/>
      </c>
      <c r="AL23" s="70" t="str">
        <f ca="1">IF(AND($C27="Goal",AL$7&gt;=$F27,AL$7&lt;=$F27+$G27-1),2,IF(AND($C27="Milestone",AL$7&gt;=$F27,AL$7&lt;=$F27+$G27-1),1,""))</f>
        <v/>
      </c>
      <c r="AM23" s="70" t="str">
        <f ca="1">IF(AND($C27="Goal",AM$7&gt;=$F27,AM$7&lt;=$F27+$G27-1),2,IF(AND($C27="Milestone",AM$7&gt;=$F27,AM$7&lt;=$F27+$G27-1),1,""))</f>
        <v/>
      </c>
      <c r="AN23" s="70" t="str">
        <f ca="1">IF(AND($C27="Goal",AN$7&gt;=$F27,AN$7&lt;=$F27+$G27-1),2,IF(AND($C27="Milestone",AN$7&gt;=$F27,AN$7&lt;=$F27+$G27-1),1,""))</f>
        <v/>
      </c>
      <c r="AO23" s="70" t="str">
        <f ca="1">IF(AND($C27="Goal",AO$7&gt;=$F27,AO$7&lt;=$F27+$G27-1),2,IF(AND($C27="Milestone",AO$7&gt;=$F27,AO$7&lt;=$F27+$G27-1),1,""))</f>
        <v/>
      </c>
      <c r="AP23" s="70" t="str">
        <f ca="1">IF(AND($C27="Goal",AP$7&gt;=$F27,AP$7&lt;=$F27+$G27-1),2,IF(AND($C27="Milestone",AP$7&gt;=$F27,AP$7&lt;=$F27+$G27-1),1,""))</f>
        <v/>
      </c>
      <c r="AQ23" s="70" t="str">
        <f ca="1">IF(AND($C27="Goal",AQ$7&gt;=$F27,AQ$7&lt;=$F27+$G27-1),2,IF(AND($C27="Milestone",AQ$7&gt;=$F27,AQ$7&lt;=$F27+$G27-1),1,""))</f>
        <v/>
      </c>
      <c r="AR23" s="70" t="str">
        <f ca="1">IF(AND($C27="Goal",AR$7&gt;=$F27,AR$7&lt;=$F27+$G27-1),2,IF(AND($C27="Milestone",AR$7&gt;=$F27,AR$7&lt;=$F27+$G27-1),1,""))</f>
        <v/>
      </c>
      <c r="AS23" s="70" t="str">
        <f ca="1">IF(AND($C27="Goal",AS$7&gt;=$F27,AS$7&lt;=$F27+$G27-1),2,IF(AND($C27="Milestone",AS$7&gt;=$F27,AS$7&lt;=$F27+$G27-1),1,""))</f>
        <v/>
      </c>
      <c r="AT23" s="70" t="str">
        <f ca="1">IF(AND($C27="Goal",AT$7&gt;=$F27,AT$7&lt;=$F27+$G27-1),2,IF(AND($C27="Milestone",AT$7&gt;=$F27,AT$7&lt;=$F27+$G27-1),1,""))</f>
        <v/>
      </c>
      <c r="AU23" s="70" t="str">
        <f ca="1">IF(AND($C27="Goal",AU$7&gt;=$F27,AU$7&lt;=$F27+$G27-1),2,IF(AND($C27="Milestone",AU$7&gt;=$F27,AU$7&lt;=$F27+$G27-1),1,""))</f>
        <v/>
      </c>
      <c r="AV23" s="70" t="str">
        <f ca="1">IF(AND($C27="Goal",AV$7&gt;=$F27,AV$7&lt;=$F27+$G27-1),2,IF(AND($C27="Milestone",AV$7&gt;=$F27,AV$7&lt;=$F27+$G27-1),1,""))</f>
        <v/>
      </c>
      <c r="AW23" s="70" t="str">
        <f ca="1">IF(AND($C27="Goal",AW$7&gt;=$F27,AW$7&lt;=$F27+$G27-1),2,IF(AND($C27="Milestone",AW$7&gt;=$F27,AW$7&lt;=$F27+$G27-1),1,""))</f>
        <v/>
      </c>
      <c r="AX23" s="70" t="str">
        <f ca="1">IF(AND($C27="Goal",AX$7&gt;=$F27,AX$7&lt;=$F27+$G27-1),2,IF(AND($C27="Milestone",AX$7&gt;=$F27,AX$7&lt;=$F27+$G27-1),1,""))</f>
        <v/>
      </c>
      <c r="AY23" s="70" t="str">
        <f ca="1">IF(AND($C27="Goal",AY$7&gt;=$F27,AY$7&lt;=$F27+$G27-1),2,IF(AND($C27="Milestone",AY$7&gt;=$F27,AY$7&lt;=$F27+$G27-1),1,""))</f>
        <v/>
      </c>
      <c r="AZ23" s="70" t="str">
        <f ca="1">IF(AND($C27="Goal",AZ$7&gt;=$F27,AZ$7&lt;=$F27+$G27-1),2,IF(AND($C27="Milestone",AZ$7&gt;=$F27,AZ$7&lt;=$F27+$G27-1),1,""))</f>
        <v/>
      </c>
      <c r="BA23" s="70" t="str">
        <f ca="1">IF(AND($C27="Goal",BA$7&gt;=$F27,BA$7&lt;=$F27+$G27-1),2,IF(AND($C27="Milestone",BA$7&gt;=$F27,BA$7&lt;=$F27+$G27-1),1,""))</f>
        <v/>
      </c>
      <c r="BB23" s="70" t="str">
        <f ca="1">IF(AND($C27="Goal",BB$7&gt;=$F27,BB$7&lt;=$F27+$G27-1),2,IF(AND($C27="Milestone",BB$7&gt;=$F27,BB$7&lt;=$F27+$G27-1),1,""))</f>
        <v/>
      </c>
      <c r="BC23" s="70" t="str">
        <f ca="1">IF(AND($C27="Goal",BC$7&gt;=$F27,BC$7&lt;=$F27+$G27-1),2,IF(AND($C27="Milestone",BC$7&gt;=$F27,BC$7&lt;=$F27+$G27-1),1,""))</f>
        <v/>
      </c>
      <c r="BD23" s="70" t="str">
        <f ca="1">IF(AND($C27="Goal",BD$7&gt;=$F27,BD$7&lt;=$F27+$G27-1),2,IF(AND($C27="Milestone",BD$7&gt;=$F27,BD$7&lt;=$F27+$G27-1),1,""))</f>
        <v/>
      </c>
      <c r="BE23" s="70" t="str">
        <f ca="1">IF(AND($C27="Goal",BE$7&gt;=$F27,BE$7&lt;=$F27+$G27-1),2,IF(AND($C27="Milestone",BE$7&gt;=$F27,BE$7&lt;=$F27+$G27-1),1,""))</f>
        <v/>
      </c>
      <c r="BF23" s="70" t="str">
        <f ca="1">IF(AND($C27="Goal",BF$7&gt;=$F27,BF$7&lt;=$F27+$G27-1),2,IF(AND($C27="Milestone",BF$7&gt;=$F27,BF$7&lt;=$F27+$G27-1),1,""))</f>
        <v/>
      </c>
      <c r="BG23" s="70" t="str">
        <f ca="1">IF(AND($C27="Goal",BG$7&gt;=$F27,BG$7&lt;=$F27+$G27-1),2,IF(AND($C27="Milestone",BG$7&gt;=$F27,BG$7&lt;=$F27+$G27-1),1,""))</f>
        <v/>
      </c>
      <c r="BH23" s="70" t="str">
        <f ca="1">IF(AND($C27="Goal",BH$7&gt;=$F27,BH$7&lt;=$F27+$G27-1),2,IF(AND($C27="Milestone",BH$7&gt;=$F27,BH$7&lt;=$F27+$G27-1),1,""))</f>
        <v/>
      </c>
      <c r="BI23" s="70" t="str">
        <f ca="1">IF(AND($C27="Goal",BI$7&gt;=$F27,BI$7&lt;=$F27+$G27-1),2,IF(AND($C27="Milestone",BI$7&gt;=$F27,BI$7&lt;=$F27+$G27-1),1,""))</f>
        <v/>
      </c>
      <c r="BJ23" s="70" t="str">
        <f ca="1">IF(AND($C27="Goal",BJ$7&gt;=$F27,BJ$7&lt;=$F27+$G27-1),2,IF(AND($C27="Milestone",BJ$7&gt;=$F27,BJ$7&lt;=$F27+$G27-1),1,""))</f>
        <v/>
      </c>
      <c r="BK23" s="70" t="str">
        <f ca="1">IF(AND($C27="Goal",BK$7&gt;=$F27,BK$7&lt;=$F27+$G27-1),2,IF(AND($C27="Milestone",BK$7&gt;=$F27,BK$7&lt;=$F27+$G27-1),1,""))</f>
        <v/>
      </c>
      <c r="BL23" s="70" t="str">
        <f ca="1">IF(AND($C27="Goal",BL$7&gt;=$F27,BL$7&lt;=$F27+$G27-1),2,IF(AND($C27="Milestone",BL$7&gt;=$F27,BL$7&lt;=$F27+$G27-1),1,""))</f>
        <v/>
      </c>
      <c r="BM23" s="25"/>
    </row>
    <row r="24" spans="1:65" s="1" customFormat="1" ht="40.15" customHeight="1">
      <c r="A24" s="9"/>
      <c r="B24" s="24" t="s">
        <v>48</v>
      </c>
      <c r="C24" s="21" t="s">
        <v>34</v>
      </c>
      <c r="D24" s="21" t="s">
        <v>47</v>
      </c>
      <c r="E24" s="22">
        <v>0</v>
      </c>
      <c r="F24" s="73">
        <v>45640</v>
      </c>
      <c r="G24" s="23"/>
      <c r="H24" s="19"/>
      <c r="I24" s="69" t="str">
        <f ca="1">IF(AND($C28="Goal",I$7&gt;=$F28,I$7&lt;=$F28+$G28-1),2,IF(AND($C28="Milestone",I$7&gt;=$F28,I$7&lt;=$F28+$G28-1),1,""))</f>
        <v/>
      </c>
      <c r="J24" s="70" t="str">
        <f ca="1">IF(AND($C28="Goal",J$7&gt;=$F28,J$7&lt;=$F28+$G28-1),2,IF(AND($C28="Milestone",J$7&gt;=$F28,J$7&lt;=$F28+$G28-1),1,""))</f>
        <v/>
      </c>
      <c r="K24" s="70" t="str">
        <f ca="1">IF(AND($C28="Goal",K$7&gt;=$F28,K$7&lt;=$F28+$G28-1),2,IF(AND($C28="Milestone",K$7&gt;=$F28,K$7&lt;=$F28+$G28-1),1,""))</f>
        <v/>
      </c>
      <c r="L24" s="70" t="str">
        <f ca="1">IF(AND($C28="Goal",L$7&gt;=$F28,L$7&lt;=$F28+$G28-1),2,IF(AND($C28="Milestone",L$7&gt;=$F28,L$7&lt;=$F28+$G28-1),1,""))</f>
        <v/>
      </c>
      <c r="M24" s="70" t="str">
        <f ca="1">IF(AND($C28="Goal",M$7&gt;=$F28,M$7&lt;=$F28+$G28-1),2,IF(AND($C28="Milestone",M$7&gt;=$F28,M$7&lt;=$F28+$G28-1),1,""))</f>
        <v/>
      </c>
      <c r="N24" s="70" t="str">
        <f ca="1">IF(AND($C28="Goal",N$7&gt;=$F28,N$7&lt;=$F28+$G28-1),2,IF(AND($C28="Milestone",N$7&gt;=$F28,N$7&lt;=$F28+$G28-1),1,""))</f>
        <v/>
      </c>
      <c r="O24" s="70" t="str">
        <f ca="1">IF(AND($C28="Goal",O$7&gt;=$F28,O$7&lt;=$F28+$G28-1),2,IF(AND($C28="Milestone",O$7&gt;=$F28,O$7&lt;=$F28+$G28-1),1,""))</f>
        <v/>
      </c>
      <c r="P24" s="70" t="str">
        <f ca="1">IF(AND($C28="Goal",P$7&gt;=$F28,P$7&lt;=$F28+$G28-1),2,IF(AND($C28="Milestone",P$7&gt;=$F28,P$7&lt;=$F28+$G28-1),1,""))</f>
        <v/>
      </c>
      <c r="Q24" s="70" t="str">
        <f ca="1">IF(AND($C28="Goal",Q$7&gt;=$F28,Q$7&lt;=$F28+$G28-1),2,IF(AND($C28="Milestone",Q$7&gt;=$F28,Q$7&lt;=$F28+$G28-1),1,""))</f>
        <v/>
      </c>
      <c r="R24" s="70" t="str">
        <f ca="1">IF(AND($C28="Goal",R$7&gt;=$F28,R$7&lt;=$F28+$G28-1),2,IF(AND($C28="Milestone",R$7&gt;=$F28,R$7&lt;=$F28+$G28-1),1,""))</f>
        <v/>
      </c>
      <c r="S24" s="70" t="str">
        <f ca="1">IF(AND($C28="Goal",S$7&gt;=$F28,S$7&lt;=$F28+$G28-1),2,IF(AND($C28="Milestone",S$7&gt;=$F28,S$7&lt;=$F28+$G28-1),1,""))</f>
        <v/>
      </c>
      <c r="T24" s="70" t="str">
        <f ca="1">IF(AND($C28="Goal",T$7&gt;=$F28,T$7&lt;=$F28+$G28-1),2,IF(AND($C28="Milestone",T$7&gt;=$F28,T$7&lt;=$F28+$G28-1),1,""))</f>
        <v/>
      </c>
      <c r="U24" s="70" t="str">
        <f ca="1">IF(AND($C28="Goal",U$7&gt;=$F28,U$7&lt;=$F28+$G28-1),2,IF(AND($C28="Milestone",U$7&gt;=$F28,U$7&lt;=$F28+$G28-1),1,""))</f>
        <v/>
      </c>
      <c r="V24" s="70" t="str">
        <f ca="1">IF(AND($C28="Goal",V$7&gt;=$F28,V$7&lt;=$F28+$G28-1),2,IF(AND($C28="Milestone",V$7&gt;=$F28,V$7&lt;=$F28+$G28-1),1,""))</f>
        <v/>
      </c>
      <c r="W24" s="70" t="str">
        <f ca="1">IF(AND($C28="Goal",W$7&gt;=$F28,W$7&lt;=$F28+$G28-1),2,IF(AND($C28="Milestone",W$7&gt;=$F28,W$7&lt;=$F28+$G28-1),1,""))</f>
        <v/>
      </c>
      <c r="X24" s="70" t="str">
        <f ca="1">IF(AND($C28="Goal",X$7&gt;=$F28,X$7&lt;=$F28+$G28-1),2,IF(AND($C28="Milestone",X$7&gt;=$F28,X$7&lt;=$F28+$G28-1),1,""))</f>
        <v/>
      </c>
      <c r="Y24" s="70" t="str">
        <f ca="1">IF(AND($C28="Goal",Y$7&gt;=$F28,Y$7&lt;=$F28+$G28-1),2,IF(AND($C28="Milestone",Y$7&gt;=$F28,Y$7&lt;=$F28+$G28-1),1,""))</f>
        <v/>
      </c>
      <c r="Z24" s="70" t="str">
        <f ca="1">IF(AND($C28="Goal",Z$7&gt;=$F28,Z$7&lt;=$F28+$G28-1),2,IF(AND($C28="Milestone",Z$7&gt;=$F28,Z$7&lt;=$F28+$G28-1),1,""))</f>
        <v/>
      </c>
      <c r="AA24" s="70" t="str">
        <f ca="1">IF(AND($C28="Goal",AA$7&gt;=$F28,AA$7&lt;=$F28+$G28-1),2,IF(AND($C28="Milestone",AA$7&gt;=$F28,AA$7&lt;=$F28+$G28-1),1,""))</f>
        <v/>
      </c>
      <c r="AB24" s="70" t="str">
        <f ca="1">IF(AND($C28="Goal",AB$7&gt;=$F28,AB$7&lt;=$F28+$G28-1),2,IF(AND($C28="Milestone",AB$7&gt;=$F28,AB$7&lt;=$F28+$G28-1),1,""))</f>
        <v/>
      </c>
      <c r="AC24" s="70" t="str">
        <f ca="1">IF(AND($C28="Goal",AC$7&gt;=$F28,AC$7&lt;=$F28+$G28-1),2,IF(AND($C28="Milestone",AC$7&gt;=$F28,AC$7&lt;=$F28+$G28-1),1,""))</f>
        <v/>
      </c>
      <c r="AD24" s="70" t="str">
        <f ca="1">IF(AND($C28="Goal",AD$7&gt;=$F28,AD$7&lt;=$F28+$G28-1),2,IF(AND($C28="Milestone",AD$7&gt;=$F28,AD$7&lt;=$F28+$G28-1),1,""))</f>
        <v/>
      </c>
      <c r="AE24" s="70" t="str">
        <f ca="1">IF(AND($C28="Goal",AE$7&gt;=$F28,AE$7&lt;=$F28+$G28-1),2,IF(AND($C28="Milestone",AE$7&gt;=$F28,AE$7&lt;=$F28+$G28-1),1,""))</f>
        <v/>
      </c>
      <c r="AF24" s="70" t="str">
        <f ca="1">IF(AND($C28="Goal",AF$7&gt;=$F28,AF$7&lt;=$F28+$G28-1),2,IF(AND($C28="Milestone",AF$7&gt;=$F28,AF$7&lt;=$F28+$G28-1),1,""))</f>
        <v/>
      </c>
      <c r="AG24" s="70" t="str">
        <f ca="1">IF(AND($C28="Goal",AG$7&gt;=$F28,AG$7&lt;=$F28+$G28-1),2,IF(AND($C28="Milestone",AG$7&gt;=$F28,AG$7&lt;=$F28+$G28-1),1,""))</f>
        <v/>
      </c>
      <c r="AH24" s="70" t="str">
        <f ca="1">IF(AND($C28="Goal",AH$7&gt;=$F28,AH$7&lt;=$F28+$G28-1),2,IF(AND($C28="Milestone",AH$7&gt;=$F28,AH$7&lt;=$F28+$G28-1),1,""))</f>
        <v/>
      </c>
      <c r="AI24" s="70" t="str">
        <f ca="1">IF(AND($C28="Goal",AI$7&gt;=$F28,AI$7&lt;=$F28+$G28-1),2,IF(AND($C28="Milestone",AI$7&gt;=$F28,AI$7&lt;=$F28+$G28-1),1,""))</f>
        <v/>
      </c>
      <c r="AJ24" s="70" t="str">
        <f ca="1">IF(AND($C28="Goal",AJ$7&gt;=$F28,AJ$7&lt;=$F28+$G28-1),2,IF(AND($C28="Milestone",AJ$7&gt;=$F28,AJ$7&lt;=$F28+$G28-1),1,""))</f>
        <v/>
      </c>
      <c r="AK24" s="70" t="str">
        <f ca="1">IF(AND($C28="Goal",AK$7&gt;=$F28,AK$7&lt;=$F28+$G28-1),2,IF(AND($C28="Milestone",AK$7&gt;=$F28,AK$7&lt;=$F28+$G28-1),1,""))</f>
        <v/>
      </c>
      <c r="AL24" s="70" t="str">
        <f ca="1">IF(AND($C28="Goal",AL$7&gt;=$F28,AL$7&lt;=$F28+$G28-1),2,IF(AND($C28="Milestone",AL$7&gt;=$F28,AL$7&lt;=$F28+$G28-1),1,""))</f>
        <v/>
      </c>
      <c r="AM24" s="70" t="str">
        <f ca="1">IF(AND($C28="Goal",AM$7&gt;=$F28,AM$7&lt;=$F28+$G28-1),2,IF(AND($C28="Milestone",AM$7&gt;=$F28,AM$7&lt;=$F28+$G28-1),1,""))</f>
        <v/>
      </c>
      <c r="AN24" s="70" t="str">
        <f ca="1">IF(AND($C28="Goal",AN$7&gt;=$F28,AN$7&lt;=$F28+$G28-1),2,IF(AND($C28="Milestone",AN$7&gt;=$F28,AN$7&lt;=$F28+$G28-1),1,""))</f>
        <v/>
      </c>
      <c r="AO24" s="70" t="str">
        <f ca="1">IF(AND($C28="Goal",AO$7&gt;=$F28,AO$7&lt;=$F28+$G28-1),2,IF(AND($C28="Milestone",AO$7&gt;=$F28,AO$7&lt;=$F28+$G28-1),1,""))</f>
        <v/>
      </c>
      <c r="AP24" s="70" t="str">
        <f ca="1">IF(AND($C28="Goal",AP$7&gt;=$F28,AP$7&lt;=$F28+$G28-1),2,IF(AND($C28="Milestone",AP$7&gt;=$F28,AP$7&lt;=$F28+$G28-1),1,""))</f>
        <v/>
      </c>
      <c r="AQ24" s="70" t="str">
        <f ca="1">IF(AND($C28="Goal",AQ$7&gt;=$F28,AQ$7&lt;=$F28+$G28-1),2,IF(AND($C28="Milestone",AQ$7&gt;=$F28,AQ$7&lt;=$F28+$G28-1),1,""))</f>
        <v/>
      </c>
      <c r="AR24" s="70" t="str">
        <f ca="1">IF(AND($C28="Goal",AR$7&gt;=$F28,AR$7&lt;=$F28+$G28-1),2,IF(AND($C28="Milestone",AR$7&gt;=$F28,AR$7&lt;=$F28+$G28-1),1,""))</f>
        <v/>
      </c>
      <c r="AS24" s="70" t="str">
        <f ca="1">IF(AND($C28="Goal",AS$7&gt;=$F28,AS$7&lt;=$F28+$G28-1),2,IF(AND($C28="Milestone",AS$7&gt;=$F28,AS$7&lt;=$F28+$G28-1),1,""))</f>
        <v/>
      </c>
      <c r="AT24" s="70" t="str">
        <f ca="1">IF(AND($C28="Goal",AT$7&gt;=$F28,AT$7&lt;=$F28+$G28-1),2,IF(AND($C28="Milestone",AT$7&gt;=$F28,AT$7&lt;=$F28+$G28-1),1,""))</f>
        <v/>
      </c>
      <c r="AU24" s="70" t="str">
        <f ca="1">IF(AND($C28="Goal",AU$7&gt;=$F28,AU$7&lt;=$F28+$G28-1),2,IF(AND($C28="Milestone",AU$7&gt;=$F28,AU$7&lt;=$F28+$G28-1),1,""))</f>
        <v/>
      </c>
      <c r="AV24" s="70" t="str">
        <f ca="1">IF(AND($C28="Goal",AV$7&gt;=$F28,AV$7&lt;=$F28+$G28-1),2,IF(AND($C28="Milestone",AV$7&gt;=$F28,AV$7&lt;=$F28+$G28-1),1,""))</f>
        <v/>
      </c>
      <c r="AW24" s="70" t="str">
        <f ca="1">IF(AND($C28="Goal",AW$7&gt;=$F28,AW$7&lt;=$F28+$G28-1),2,IF(AND($C28="Milestone",AW$7&gt;=$F28,AW$7&lt;=$F28+$G28-1),1,""))</f>
        <v/>
      </c>
      <c r="AX24" s="70" t="str">
        <f ca="1">IF(AND($C28="Goal",AX$7&gt;=$F28,AX$7&lt;=$F28+$G28-1),2,IF(AND($C28="Milestone",AX$7&gt;=$F28,AX$7&lt;=$F28+$G28-1),1,""))</f>
        <v/>
      </c>
      <c r="AY24" s="70" t="str">
        <f ca="1">IF(AND($C28="Goal",AY$7&gt;=$F28,AY$7&lt;=$F28+$G28-1),2,IF(AND($C28="Milestone",AY$7&gt;=$F28,AY$7&lt;=$F28+$G28-1),1,""))</f>
        <v/>
      </c>
      <c r="AZ24" s="70" t="str">
        <f ca="1">IF(AND($C28="Goal",AZ$7&gt;=$F28,AZ$7&lt;=$F28+$G28-1),2,IF(AND($C28="Milestone",AZ$7&gt;=$F28,AZ$7&lt;=$F28+$G28-1),1,""))</f>
        <v/>
      </c>
      <c r="BA24" s="70" t="str">
        <f ca="1">IF(AND($C28="Goal",BA$7&gt;=$F28,BA$7&lt;=$F28+$G28-1),2,IF(AND($C28="Milestone",BA$7&gt;=$F28,BA$7&lt;=$F28+$G28-1),1,""))</f>
        <v/>
      </c>
      <c r="BB24" s="70" t="str">
        <f ca="1">IF(AND($C28="Goal",BB$7&gt;=$F28,BB$7&lt;=$F28+$G28-1),2,IF(AND($C28="Milestone",BB$7&gt;=$F28,BB$7&lt;=$F28+$G28-1),1,""))</f>
        <v/>
      </c>
      <c r="BC24" s="70" t="str">
        <f ca="1">IF(AND($C28="Goal",BC$7&gt;=$F28,BC$7&lt;=$F28+$G28-1),2,IF(AND($C28="Milestone",BC$7&gt;=$F28,BC$7&lt;=$F28+$G28-1),1,""))</f>
        <v/>
      </c>
      <c r="BD24" s="70" t="str">
        <f ca="1">IF(AND($C28="Goal",BD$7&gt;=$F28,BD$7&lt;=$F28+$G28-1),2,IF(AND($C28="Milestone",BD$7&gt;=$F28,BD$7&lt;=$F28+$G28-1),1,""))</f>
        <v/>
      </c>
      <c r="BE24" s="70" t="str">
        <f ca="1">IF(AND($C28="Goal",BE$7&gt;=$F28,BE$7&lt;=$F28+$G28-1),2,IF(AND($C28="Milestone",BE$7&gt;=$F28,BE$7&lt;=$F28+$G28-1),1,""))</f>
        <v/>
      </c>
      <c r="BF24" s="70" t="str">
        <f ca="1">IF(AND($C28="Goal",BF$7&gt;=$F28,BF$7&lt;=$F28+$G28-1),2,IF(AND($C28="Milestone",BF$7&gt;=$F28,BF$7&lt;=$F28+$G28-1),1,""))</f>
        <v/>
      </c>
      <c r="BG24" s="70" t="str">
        <f ca="1">IF(AND($C28="Goal",BG$7&gt;=$F28,BG$7&lt;=$F28+$G28-1),2,IF(AND($C28="Milestone",BG$7&gt;=$F28,BG$7&lt;=$F28+$G28-1),1,""))</f>
        <v/>
      </c>
      <c r="BH24" s="70" t="str">
        <f ca="1">IF(AND($C28="Goal",BH$7&gt;=$F28,BH$7&lt;=$F28+$G28-1),2,IF(AND($C28="Milestone",BH$7&gt;=$F28,BH$7&lt;=$F28+$G28-1),1,""))</f>
        <v/>
      </c>
      <c r="BI24" s="70" t="str">
        <f ca="1">IF(AND($C28="Goal",BI$7&gt;=$F28,BI$7&lt;=$F28+$G28-1),2,IF(AND($C28="Milestone",BI$7&gt;=$F28,BI$7&lt;=$F28+$G28-1),1,""))</f>
        <v/>
      </c>
      <c r="BJ24" s="70" t="str">
        <f ca="1">IF(AND($C28="Goal",BJ$7&gt;=$F28,BJ$7&lt;=$F28+$G28-1),2,IF(AND($C28="Milestone",BJ$7&gt;=$F28,BJ$7&lt;=$F28+$G28-1),1,""))</f>
        <v/>
      </c>
      <c r="BK24" s="70" t="str">
        <f ca="1">IF(AND($C28="Goal",BK$7&gt;=$F28,BK$7&lt;=$F28+$G28-1),2,IF(AND($C28="Milestone",BK$7&gt;=$F28,BK$7&lt;=$F28+$G28-1),1,""))</f>
        <v/>
      </c>
      <c r="BL24" s="70" t="str">
        <f ca="1">IF(AND($C28="Goal",BL$7&gt;=$F28,BL$7&lt;=$F28+$G28-1),2,IF(AND($C28="Milestone",BL$7&gt;=$F28,BL$7&lt;=$F28+$G28-1),1,""))</f>
        <v/>
      </c>
      <c r="BM24" s="25"/>
    </row>
    <row r="25" spans="1:65" s="1" customFormat="1" ht="40.15" customHeight="1">
      <c r="A25" s="9"/>
      <c r="B25" s="24" t="s">
        <v>49</v>
      </c>
      <c r="C25" s="21" t="s">
        <v>34</v>
      </c>
      <c r="D25" s="21" t="s">
        <v>50</v>
      </c>
      <c r="E25" s="22">
        <v>0</v>
      </c>
      <c r="F25" s="73">
        <v>45640</v>
      </c>
      <c r="G25" s="23"/>
      <c r="H25" s="19"/>
      <c r="I25" s="69" t="str">
        <f ca="1">IF(AND($C29="Goal",I$7&gt;=$F29,I$7&lt;=$F29+$G29-1),2,IF(AND($C29="Milestone",I$7&gt;=$F29,I$7&lt;=$F29+$G29-1),1,""))</f>
        <v/>
      </c>
      <c r="J25" s="70" t="str">
        <f ca="1">IF(AND($C29="Goal",J$7&gt;=$F29,J$7&lt;=$F29+$G29-1),2,IF(AND($C29="Milestone",J$7&gt;=$F29,J$7&lt;=$F29+$G29-1),1,""))</f>
        <v/>
      </c>
      <c r="K25" s="70" t="str">
        <f ca="1">IF(AND($C29="Goal",K$7&gt;=$F29,K$7&lt;=$F29+$G29-1),2,IF(AND($C29="Milestone",K$7&gt;=$F29,K$7&lt;=$F29+$G29-1),1,""))</f>
        <v/>
      </c>
      <c r="L25" s="70" t="str">
        <f ca="1">IF(AND($C29="Goal",L$7&gt;=$F29,L$7&lt;=$F29+$G29-1),2,IF(AND($C29="Milestone",L$7&gt;=$F29,L$7&lt;=$F29+$G29-1),1,""))</f>
        <v/>
      </c>
      <c r="M25" s="70" t="str">
        <f ca="1">IF(AND($C29="Goal",M$7&gt;=$F29,M$7&lt;=$F29+$G29-1),2,IF(AND($C29="Milestone",M$7&gt;=$F29,M$7&lt;=$F29+$G29-1),1,""))</f>
        <v/>
      </c>
      <c r="N25" s="70" t="str">
        <f ca="1">IF(AND($C29="Goal",N$7&gt;=$F29,N$7&lt;=$F29+$G29-1),2,IF(AND($C29="Milestone",N$7&gt;=$F29,N$7&lt;=$F29+$G29-1),1,""))</f>
        <v/>
      </c>
      <c r="O25" s="70" t="str">
        <f ca="1">IF(AND($C29="Goal",O$7&gt;=$F29,O$7&lt;=$F29+$G29-1),2,IF(AND($C29="Milestone",O$7&gt;=$F29,O$7&lt;=$F29+$G29-1),1,""))</f>
        <v/>
      </c>
      <c r="P25" s="70" t="str">
        <f ca="1">IF(AND($C29="Goal",P$7&gt;=$F29,P$7&lt;=$F29+$G29-1),2,IF(AND($C29="Milestone",P$7&gt;=$F29,P$7&lt;=$F29+$G29-1),1,""))</f>
        <v/>
      </c>
      <c r="Q25" s="70" t="str">
        <f ca="1">IF(AND($C29="Goal",Q$7&gt;=$F29,Q$7&lt;=$F29+$G29-1),2,IF(AND($C29="Milestone",Q$7&gt;=$F29,Q$7&lt;=$F29+$G29-1),1,""))</f>
        <v/>
      </c>
      <c r="R25" s="70" t="str">
        <f ca="1">IF(AND($C29="Goal",R$7&gt;=$F29,R$7&lt;=$F29+$G29-1),2,IF(AND($C29="Milestone",R$7&gt;=$F29,R$7&lt;=$F29+$G29-1),1,""))</f>
        <v/>
      </c>
      <c r="S25" s="70" t="str">
        <f ca="1">IF(AND($C29="Goal",S$7&gt;=$F29,S$7&lt;=$F29+$G29-1),2,IF(AND($C29="Milestone",S$7&gt;=$F29,S$7&lt;=$F29+$G29-1),1,""))</f>
        <v/>
      </c>
      <c r="T25" s="70" t="str">
        <f ca="1">IF(AND($C29="Goal",T$7&gt;=$F29,T$7&lt;=$F29+$G29-1),2,IF(AND($C29="Milestone",T$7&gt;=$F29,T$7&lt;=$F29+$G29-1),1,""))</f>
        <v/>
      </c>
      <c r="U25" s="70" t="str">
        <f ca="1">IF(AND($C29="Goal",U$7&gt;=$F29,U$7&lt;=$F29+$G29-1),2,IF(AND($C29="Milestone",U$7&gt;=$F29,U$7&lt;=$F29+$G29-1),1,""))</f>
        <v/>
      </c>
      <c r="V25" s="70" t="str">
        <f ca="1">IF(AND($C29="Goal",V$7&gt;=$F29,V$7&lt;=$F29+$G29-1),2,IF(AND($C29="Milestone",V$7&gt;=$F29,V$7&lt;=$F29+$G29-1),1,""))</f>
        <v/>
      </c>
      <c r="W25" s="70" t="str">
        <f ca="1">IF(AND($C29="Goal",W$7&gt;=$F29,W$7&lt;=$F29+$G29-1),2,IF(AND($C29="Milestone",W$7&gt;=$F29,W$7&lt;=$F29+$G29-1),1,""))</f>
        <v/>
      </c>
      <c r="X25" s="70" t="str">
        <f ca="1">IF(AND($C29="Goal",X$7&gt;=$F29,X$7&lt;=$F29+$G29-1),2,IF(AND($C29="Milestone",X$7&gt;=$F29,X$7&lt;=$F29+$G29-1),1,""))</f>
        <v/>
      </c>
      <c r="Y25" s="70" t="str">
        <f ca="1">IF(AND($C29="Goal",Y$7&gt;=$F29,Y$7&lt;=$F29+$G29-1),2,IF(AND($C29="Milestone",Y$7&gt;=$F29,Y$7&lt;=$F29+$G29-1),1,""))</f>
        <v/>
      </c>
      <c r="Z25" s="70" t="str">
        <f ca="1">IF(AND($C29="Goal",Z$7&gt;=$F29,Z$7&lt;=$F29+$G29-1),2,IF(AND($C29="Milestone",Z$7&gt;=$F29,Z$7&lt;=$F29+$G29-1),1,""))</f>
        <v/>
      </c>
      <c r="AA25" s="70" t="str">
        <f ca="1">IF(AND($C29="Goal",AA$7&gt;=$F29,AA$7&lt;=$F29+$G29-1),2,IF(AND($C29="Milestone",AA$7&gt;=$F29,AA$7&lt;=$F29+$G29-1),1,""))</f>
        <v/>
      </c>
      <c r="AB25" s="70" t="str">
        <f ca="1">IF(AND($C29="Goal",AB$7&gt;=$F29,AB$7&lt;=$F29+$G29-1),2,IF(AND($C29="Milestone",AB$7&gt;=$F29,AB$7&lt;=$F29+$G29-1),1,""))</f>
        <v/>
      </c>
      <c r="AC25" s="70" t="str">
        <f ca="1">IF(AND($C29="Goal",AC$7&gt;=$F29,AC$7&lt;=$F29+$G29-1),2,IF(AND($C29="Milestone",AC$7&gt;=$F29,AC$7&lt;=$F29+$G29-1),1,""))</f>
        <v/>
      </c>
      <c r="AD25" s="70" t="str">
        <f ca="1">IF(AND($C29="Goal",AD$7&gt;=$F29,AD$7&lt;=$F29+$G29-1),2,IF(AND($C29="Milestone",AD$7&gt;=$F29,AD$7&lt;=$F29+$G29-1),1,""))</f>
        <v/>
      </c>
      <c r="AE25" s="70" t="str">
        <f ca="1">IF(AND($C29="Goal",AE$7&gt;=$F29,AE$7&lt;=$F29+$G29-1),2,IF(AND($C29="Milestone",AE$7&gt;=$F29,AE$7&lt;=$F29+$G29-1),1,""))</f>
        <v/>
      </c>
      <c r="AF25" s="70" t="str">
        <f ca="1">IF(AND($C29="Goal",AF$7&gt;=$F29,AF$7&lt;=$F29+$G29-1),2,IF(AND($C29="Milestone",AF$7&gt;=$F29,AF$7&lt;=$F29+$G29-1),1,""))</f>
        <v/>
      </c>
      <c r="AG25" s="70" t="str">
        <f ca="1">IF(AND($C29="Goal",AG$7&gt;=$F29,AG$7&lt;=$F29+$G29-1),2,IF(AND($C29="Milestone",AG$7&gt;=$F29,AG$7&lt;=$F29+$G29-1),1,""))</f>
        <v/>
      </c>
      <c r="AH25" s="70" t="str">
        <f ca="1">IF(AND($C29="Goal",AH$7&gt;=$F29,AH$7&lt;=$F29+$G29-1),2,IF(AND($C29="Milestone",AH$7&gt;=$F29,AH$7&lt;=$F29+$G29-1),1,""))</f>
        <v/>
      </c>
      <c r="AI25" s="70" t="str">
        <f ca="1">IF(AND($C29="Goal",AI$7&gt;=$F29,AI$7&lt;=$F29+$G29-1),2,IF(AND($C29="Milestone",AI$7&gt;=$F29,AI$7&lt;=$F29+$G29-1),1,""))</f>
        <v/>
      </c>
      <c r="AJ25" s="70" t="str">
        <f ca="1">IF(AND($C29="Goal",AJ$7&gt;=$F29,AJ$7&lt;=$F29+$G29-1),2,IF(AND($C29="Milestone",AJ$7&gt;=$F29,AJ$7&lt;=$F29+$G29-1),1,""))</f>
        <v/>
      </c>
      <c r="AK25" s="70" t="str">
        <f ca="1">IF(AND($C29="Goal",AK$7&gt;=$F29,AK$7&lt;=$F29+$G29-1),2,IF(AND($C29="Milestone",AK$7&gt;=$F29,AK$7&lt;=$F29+$G29-1),1,""))</f>
        <v/>
      </c>
      <c r="AL25" s="70" t="str">
        <f ca="1">IF(AND($C29="Goal",AL$7&gt;=$F29,AL$7&lt;=$F29+$G29-1),2,IF(AND($C29="Milestone",AL$7&gt;=$F29,AL$7&lt;=$F29+$G29-1),1,""))</f>
        <v/>
      </c>
      <c r="AM25" s="70" t="str">
        <f ca="1">IF(AND($C29="Goal",AM$7&gt;=$F29,AM$7&lt;=$F29+$G29-1),2,IF(AND($C29="Milestone",AM$7&gt;=$F29,AM$7&lt;=$F29+$G29-1),1,""))</f>
        <v/>
      </c>
      <c r="AN25" s="70" t="str">
        <f ca="1">IF(AND($C29="Goal",AN$7&gt;=$F29,AN$7&lt;=$F29+$G29-1),2,IF(AND($C29="Milestone",AN$7&gt;=$F29,AN$7&lt;=$F29+$G29-1),1,""))</f>
        <v/>
      </c>
      <c r="AO25" s="70" t="str">
        <f ca="1">IF(AND($C29="Goal",AO$7&gt;=$F29,AO$7&lt;=$F29+$G29-1),2,IF(AND($C29="Milestone",AO$7&gt;=$F29,AO$7&lt;=$F29+$G29-1),1,""))</f>
        <v/>
      </c>
      <c r="AP25" s="70" t="str">
        <f ca="1">IF(AND($C29="Goal",AP$7&gt;=$F29,AP$7&lt;=$F29+$G29-1),2,IF(AND($C29="Milestone",AP$7&gt;=$F29,AP$7&lt;=$F29+$G29-1),1,""))</f>
        <v/>
      </c>
      <c r="AQ25" s="70" t="str">
        <f ca="1">IF(AND($C29="Goal",AQ$7&gt;=$F29,AQ$7&lt;=$F29+$G29-1),2,IF(AND($C29="Milestone",AQ$7&gt;=$F29,AQ$7&lt;=$F29+$G29-1),1,""))</f>
        <v/>
      </c>
      <c r="AR25" s="70" t="str">
        <f ca="1">IF(AND($C29="Goal",AR$7&gt;=$F29,AR$7&lt;=$F29+$G29-1),2,IF(AND($C29="Milestone",AR$7&gt;=$F29,AR$7&lt;=$F29+$G29-1),1,""))</f>
        <v/>
      </c>
      <c r="AS25" s="70" t="str">
        <f ca="1">IF(AND($C29="Goal",AS$7&gt;=$F29,AS$7&lt;=$F29+$G29-1),2,IF(AND($C29="Milestone",AS$7&gt;=$F29,AS$7&lt;=$F29+$G29-1),1,""))</f>
        <v/>
      </c>
      <c r="AT25" s="70" t="str">
        <f ca="1">IF(AND($C29="Goal",AT$7&gt;=$F29,AT$7&lt;=$F29+$G29-1),2,IF(AND($C29="Milestone",AT$7&gt;=$F29,AT$7&lt;=$F29+$G29-1),1,""))</f>
        <v/>
      </c>
      <c r="AU25" s="70" t="str">
        <f ca="1">IF(AND($C29="Goal",AU$7&gt;=$F29,AU$7&lt;=$F29+$G29-1),2,IF(AND($C29="Milestone",AU$7&gt;=$F29,AU$7&lt;=$F29+$G29-1),1,""))</f>
        <v/>
      </c>
      <c r="AV25" s="70" t="str">
        <f ca="1">IF(AND($C29="Goal",AV$7&gt;=$F29,AV$7&lt;=$F29+$G29-1),2,IF(AND($C29="Milestone",AV$7&gt;=$F29,AV$7&lt;=$F29+$G29-1),1,""))</f>
        <v/>
      </c>
      <c r="AW25" s="70" t="str">
        <f ca="1">IF(AND($C29="Goal",AW$7&gt;=$F29,AW$7&lt;=$F29+$G29-1),2,IF(AND($C29="Milestone",AW$7&gt;=$F29,AW$7&lt;=$F29+$G29-1),1,""))</f>
        <v/>
      </c>
      <c r="AX25" s="70" t="str">
        <f ca="1">IF(AND($C29="Goal",AX$7&gt;=$F29,AX$7&lt;=$F29+$G29-1),2,IF(AND($C29="Milestone",AX$7&gt;=$F29,AX$7&lt;=$F29+$G29-1),1,""))</f>
        <v/>
      </c>
      <c r="AY25" s="70" t="str">
        <f ca="1">IF(AND($C29="Goal",AY$7&gt;=$F29,AY$7&lt;=$F29+$G29-1),2,IF(AND($C29="Milestone",AY$7&gt;=$F29,AY$7&lt;=$F29+$G29-1),1,""))</f>
        <v/>
      </c>
      <c r="AZ25" s="70" t="str">
        <f ca="1">IF(AND($C29="Goal",AZ$7&gt;=$F29,AZ$7&lt;=$F29+$G29-1),2,IF(AND($C29="Milestone",AZ$7&gt;=$F29,AZ$7&lt;=$F29+$G29-1),1,""))</f>
        <v/>
      </c>
      <c r="BA25" s="70" t="str">
        <f ca="1">IF(AND($C29="Goal",BA$7&gt;=$F29,BA$7&lt;=$F29+$G29-1),2,IF(AND($C29="Milestone",BA$7&gt;=$F29,BA$7&lt;=$F29+$G29-1),1,""))</f>
        <v/>
      </c>
      <c r="BB25" s="70" t="str">
        <f ca="1">IF(AND($C29="Goal",BB$7&gt;=$F29,BB$7&lt;=$F29+$G29-1),2,IF(AND($C29="Milestone",BB$7&gt;=$F29,BB$7&lt;=$F29+$G29-1),1,""))</f>
        <v/>
      </c>
      <c r="BC25" s="70" t="str">
        <f ca="1">IF(AND($C29="Goal",BC$7&gt;=$F29,BC$7&lt;=$F29+$G29-1),2,IF(AND($C29="Milestone",BC$7&gt;=$F29,BC$7&lt;=$F29+$G29-1),1,""))</f>
        <v/>
      </c>
      <c r="BD25" s="70" t="str">
        <f ca="1">IF(AND($C29="Goal",BD$7&gt;=$F29,BD$7&lt;=$F29+$G29-1),2,IF(AND($C29="Milestone",BD$7&gt;=$F29,BD$7&lt;=$F29+$G29-1),1,""))</f>
        <v/>
      </c>
      <c r="BE25" s="70" t="str">
        <f ca="1">IF(AND($C29="Goal",BE$7&gt;=$F29,BE$7&lt;=$F29+$G29-1),2,IF(AND($C29="Milestone",BE$7&gt;=$F29,BE$7&lt;=$F29+$G29-1),1,""))</f>
        <v/>
      </c>
      <c r="BF25" s="70" t="str">
        <f ca="1">IF(AND($C29="Goal",BF$7&gt;=$F29,BF$7&lt;=$F29+$G29-1),2,IF(AND($C29="Milestone",BF$7&gt;=$F29,BF$7&lt;=$F29+$G29-1),1,""))</f>
        <v/>
      </c>
      <c r="BG25" s="70" t="str">
        <f ca="1">IF(AND($C29="Goal",BG$7&gt;=$F29,BG$7&lt;=$F29+$G29-1),2,IF(AND($C29="Milestone",BG$7&gt;=$F29,BG$7&lt;=$F29+$G29-1),1,""))</f>
        <v/>
      </c>
      <c r="BH25" s="70" t="str">
        <f ca="1">IF(AND($C29="Goal",BH$7&gt;=$F29,BH$7&lt;=$F29+$G29-1),2,IF(AND($C29="Milestone",BH$7&gt;=$F29,BH$7&lt;=$F29+$G29-1),1,""))</f>
        <v/>
      </c>
      <c r="BI25" s="70" t="str">
        <f ca="1">IF(AND($C29="Goal",BI$7&gt;=$F29,BI$7&lt;=$F29+$G29-1),2,IF(AND($C29="Milestone",BI$7&gt;=$F29,BI$7&lt;=$F29+$G29-1),1,""))</f>
        <v/>
      </c>
      <c r="BJ25" s="70" t="str">
        <f ca="1">IF(AND($C29="Goal",BJ$7&gt;=$F29,BJ$7&lt;=$F29+$G29-1),2,IF(AND($C29="Milestone",BJ$7&gt;=$F29,BJ$7&lt;=$F29+$G29-1),1,""))</f>
        <v/>
      </c>
      <c r="BK25" s="70" t="str">
        <f ca="1">IF(AND($C29="Goal",BK$7&gt;=$F29,BK$7&lt;=$F29+$G29-1),2,IF(AND($C29="Milestone",BK$7&gt;=$F29,BK$7&lt;=$F29+$G29-1),1,""))</f>
        <v/>
      </c>
      <c r="BL25" s="70" t="str">
        <f ca="1">IF(AND($C29="Goal",BL$7&gt;=$F29,BL$7&lt;=$F29+$G29-1),2,IF(AND($C29="Milestone",BL$7&gt;=$F29,BL$7&lt;=$F29+$G29-1),1,""))</f>
        <v/>
      </c>
      <c r="BM25" s="25"/>
    </row>
    <row r="26" spans="1:65" s="1" customFormat="1" ht="40.15" customHeight="1">
      <c r="A26" s="9"/>
      <c r="B26" s="24" t="s">
        <v>51</v>
      </c>
      <c r="C26" s="21" t="s">
        <v>34</v>
      </c>
      <c r="D26" s="21" t="s">
        <v>38</v>
      </c>
      <c r="E26" s="22">
        <v>0</v>
      </c>
      <c r="F26" s="73">
        <v>45640</v>
      </c>
      <c r="G26" s="23"/>
      <c r="H26" s="19"/>
      <c r="I26" s="69" t="str">
        <f ca="1">IF(AND($C30="Goal",I$7&gt;=$F30,I$7&lt;=$F30+$G30-1),2,IF(AND($C30="Milestone",I$7&gt;=$F30,I$7&lt;=$F30+$G30-1),1,""))</f>
        <v/>
      </c>
      <c r="J26" s="70" t="str">
        <f ca="1">IF(AND($C30="Goal",J$7&gt;=$F30,J$7&lt;=$F30+$G30-1),2,IF(AND($C30="Milestone",J$7&gt;=$F30,J$7&lt;=$F30+$G30-1),1,""))</f>
        <v/>
      </c>
      <c r="K26" s="70" t="str">
        <f ca="1">IF(AND($C30="Goal",K$7&gt;=$F30,K$7&lt;=$F30+$G30-1),2,IF(AND($C30="Milestone",K$7&gt;=$F30,K$7&lt;=$F30+$G30-1),1,""))</f>
        <v/>
      </c>
      <c r="L26" s="70" t="str">
        <f ca="1">IF(AND($C30="Goal",L$7&gt;=$F30,L$7&lt;=$F30+$G30-1),2,IF(AND($C30="Milestone",L$7&gt;=$F30,L$7&lt;=$F30+$G30-1),1,""))</f>
        <v/>
      </c>
      <c r="M26" s="70" t="str">
        <f ca="1">IF(AND($C30="Goal",M$7&gt;=$F30,M$7&lt;=$F30+$G30-1),2,IF(AND($C30="Milestone",M$7&gt;=$F30,M$7&lt;=$F30+$G30-1),1,""))</f>
        <v/>
      </c>
      <c r="N26" s="70" t="str">
        <f ca="1">IF(AND($C30="Goal",N$7&gt;=$F30,N$7&lt;=$F30+$G30-1),2,IF(AND($C30="Milestone",N$7&gt;=$F30,N$7&lt;=$F30+$G30-1),1,""))</f>
        <v/>
      </c>
      <c r="O26" s="70" t="str">
        <f ca="1">IF(AND($C30="Goal",O$7&gt;=$F30,O$7&lt;=$F30+$G30-1),2,IF(AND($C30="Milestone",O$7&gt;=$F30,O$7&lt;=$F30+$G30-1),1,""))</f>
        <v/>
      </c>
      <c r="P26" s="70" t="str">
        <f ca="1">IF(AND($C30="Goal",P$7&gt;=$F30,P$7&lt;=$F30+$G30-1),2,IF(AND($C30="Milestone",P$7&gt;=$F30,P$7&lt;=$F30+$G30-1),1,""))</f>
        <v/>
      </c>
      <c r="Q26" s="70" t="str">
        <f ca="1">IF(AND($C30="Goal",Q$7&gt;=$F30,Q$7&lt;=$F30+$G30-1),2,IF(AND($C30="Milestone",Q$7&gt;=$F30,Q$7&lt;=$F30+$G30-1),1,""))</f>
        <v/>
      </c>
      <c r="R26" s="70" t="str">
        <f ca="1">IF(AND($C30="Goal",R$7&gt;=$F30,R$7&lt;=$F30+$G30-1),2,IF(AND($C30="Milestone",R$7&gt;=$F30,R$7&lt;=$F30+$G30-1),1,""))</f>
        <v/>
      </c>
      <c r="S26" s="70" t="str">
        <f ca="1">IF(AND($C30="Goal",S$7&gt;=$F30,S$7&lt;=$F30+$G30-1),2,IF(AND($C30="Milestone",S$7&gt;=$F30,S$7&lt;=$F30+$G30-1),1,""))</f>
        <v/>
      </c>
      <c r="T26" s="70" t="str">
        <f ca="1">IF(AND($C30="Goal",T$7&gt;=$F30,T$7&lt;=$F30+$G30-1),2,IF(AND($C30="Milestone",T$7&gt;=$F30,T$7&lt;=$F30+$G30-1),1,""))</f>
        <v/>
      </c>
      <c r="U26" s="70" t="str">
        <f ca="1">IF(AND($C30="Goal",U$7&gt;=$F30,U$7&lt;=$F30+$G30-1),2,IF(AND($C30="Milestone",U$7&gt;=$F30,U$7&lt;=$F30+$G30-1),1,""))</f>
        <v/>
      </c>
      <c r="V26" s="70" t="str">
        <f ca="1">IF(AND($C30="Goal",V$7&gt;=$F30,V$7&lt;=$F30+$G30-1),2,IF(AND($C30="Milestone",V$7&gt;=$F30,V$7&lt;=$F30+$G30-1),1,""))</f>
        <v/>
      </c>
      <c r="W26" s="70" t="str">
        <f ca="1">IF(AND($C30="Goal",W$7&gt;=$F30,W$7&lt;=$F30+$G30-1),2,IF(AND($C30="Milestone",W$7&gt;=$F30,W$7&lt;=$F30+$G30-1),1,""))</f>
        <v/>
      </c>
      <c r="X26" s="70" t="str">
        <f ca="1">IF(AND($C30="Goal",X$7&gt;=$F30,X$7&lt;=$F30+$G30-1),2,IF(AND($C30="Milestone",X$7&gt;=$F30,X$7&lt;=$F30+$G30-1),1,""))</f>
        <v/>
      </c>
      <c r="Y26" s="70" t="str">
        <f ca="1">IF(AND($C30="Goal",Y$7&gt;=$F30,Y$7&lt;=$F30+$G30-1),2,IF(AND($C30="Milestone",Y$7&gt;=$F30,Y$7&lt;=$F30+$G30-1),1,""))</f>
        <v/>
      </c>
      <c r="Z26" s="70" t="str">
        <f ca="1">IF(AND($C30="Goal",Z$7&gt;=$F30,Z$7&lt;=$F30+$G30-1),2,IF(AND($C30="Milestone",Z$7&gt;=$F30,Z$7&lt;=$F30+$G30-1),1,""))</f>
        <v/>
      </c>
      <c r="AA26" s="70" t="str">
        <f ca="1">IF(AND($C30="Goal",AA$7&gt;=$F30,AA$7&lt;=$F30+$G30-1),2,IF(AND($C30="Milestone",AA$7&gt;=$F30,AA$7&lt;=$F30+$G30-1),1,""))</f>
        <v/>
      </c>
      <c r="AB26" s="70" t="str">
        <f ca="1">IF(AND($C30="Goal",AB$7&gt;=$F30,AB$7&lt;=$F30+$G30-1),2,IF(AND($C30="Milestone",AB$7&gt;=$F30,AB$7&lt;=$F30+$G30-1),1,""))</f>
        <v/>
      </c>
      <c r="AC26" s="70" t="str">
        <f ca="1">IF(AND($C30="Goal",AC$7&gt;=$F30,AC$7&lt;=$F30+$G30-1),2,IF(AND($C30="Milestone",AC$7&gt;=$F30,AC$7&lt;=$F30+$G30-1),1,""))</f>
        <v/>
      </c>
      <c r="AD26" s="70" t="str">
        <f ca="1">IF(AND($C30="Goal",AD$7&gt;=$F30,AD$7&lt;=$F30+$G30-1),2,IF(AND($C30="Milestone",AD$7&gt;=$F30,AD$7&lt;=$F30+$G30-1),1,""))</f>
        <v/>
      </c>
      <c r="AE26" s="70" t="str">
        <f ca="1">IF(AND($C30="Goal",AE$7&gt;=$F30,AE$7&lt;=$F30+$G30-1),2,IF(AND($C30="Milestone",AE$7&gt;=$F30,AE$7&lt;=$F30+$G30-1),1,""))</f>
        <v/>
      </c>
      <c r="AF26" s="70" t="str">
        <f ca="1">IF(AND($C30="Goal",AF$7&gt;=$F30,AF$7&lt;=$F30+$G30-1),2,IF(AND($C30="Milestone",AF$7&gt;=$F30,AF$7&lt;=$F30+$G30-1),1,""))</f>
        <v/>
      </c>
      <c r="AG26" s="70" t="str">
        <f ca="1">IF(AND($C30="Goal",AG$7&gt;=$F30,AG$7&lt;=$F30+$G30-1),2,IF(AND($C30="Milestone",AG$7&gt;=$F30,AG$7&lt;=$F30+$G30-1),1,""))</f>
        <v/>
      </c>
      <c r="AH26" s="70" t="str">
        <f ca="1">IF(AND($C30="Goal",AH$7&gt;=$F30,AH$7&lt;=$F30+$G30-1),2,IF(AND($C30="Milestone",AH$7&gt;=$F30,AH$7&lt;=$F30+$G30-1),1,""))</f>
        <v/>
      </c>
      <c r="AI26" s="70" t="str">
        <f ca="1">IF(AND($C30="Goal",AI$7&gt;=$F30,AI$7&lt;=$F30+$G30-1),2,IF(AND($C30="Milestone",AI$7&gt;=$F30,AI$7&lt;=$F30+$G30-1),1,""))</f>
        <v/>
      </c>
      <c r="AJ26" s="70" t="str">
        <f ca="1">IF(AND($C30="Goal",AJ$7&gt;=$F30,AJ$7&lt;=$F30+$G30-1),2,IF(AND($C30="Milestone",AJ$7&gt;=$F30,AJ$7&lt;=$F30+$G30-1),1,""))</f>
        <v/>
      </c>
      <c r="AK26" s="70" t="str">
        <f ca="1">IF(AND($C30="Goal",AK$7&gt;=$F30,AK$7&lt;=$F30+$G30-1),2,IF(AND($C30="Milestone",AK$7&gt;=$F30,AK$7&lt;=$F30+$G30-1),1,""))</f>
        <v/>
      </c>
      <c r="AL26" s="70" t="str">
        <f ca="1">IF(AND($C30="Goal",AL$7&gt;=$F30,AL$7&lt;=$F30+$G30-1),2,IF(AND($C30="Milestone",AL$7&gt;=$F30,AL$7&lt;=$F30+$G30-1),1,""))</f>
        <v/>
      </c>
      <c r="AM26" s="70" t="str">
        <f ca="1">IF(AND($C30="Goal",AM$7&gt;=$F30,AM$7&lt;=$F30+$G30-1),2,IF(AND($C30="Milestone",AM$7&gt;=$F30,AM$7&lt;=$F30+$G30-1),1,""))</f>
        <v/>
      </c>
      <c r="AN26" s="70" t="str">
        <f ca="1">IF(AND($C30="Goal",AN$7&gt;=$F30,AN$7&lt;=$F30+$G30-1),2,IF(AND($C30="Milestone",AN$7&gt;=$F30,AN$7&lt;=$F30+$G30-1),1,""))</f>
        <v/>
      </c>
      <c r="AO26" s="70" t="str">
        <f ca="1">IF(AND($C30="Goal",AO$7&gt;=$F30,AO$7&lt;=$F30+$G30-1),2,IF(AND($C30="Milestone",AO$7&gt;=$F30,AO$7&lt;=$F30+$G30-1),1,""))</f>
        <v/>
      </c>
      <c r="AP26" s="70" t="str">
        <f ca="1">IF(AND($C30="Goal",AP$7&gt;=$F30,AP$7&lt;=$F30+$G30-1),2,IF(AND($C30="Milestone",AP$7&gt;=$F30,AP$7&lt;=$F30+$G30-1),1,""))</f>
        <v/>
      </c>
      <c r="AQ26" s="70" t="str">
        <f ca="1">IF(AND($C30="Goal",AQ$7&gt;=$F30,AQ$7&lt;=$F30+$G30-1),2,IF(AND($C30="Milestone",AQ$7&gt;=$F30,AQ$7&lt;=$F30+$G30-1),1,""))</f>
        <v/>
      </c>
      <c r="AR26" s="70" t="str">
        <f ca="1">IF(AND($C30="Goal",AR$7&gt;=$F30,AR$7&lt;=$F30+$G30-1),2,IF(AND($C30="Milestone",AR$7&gt;=$F30,AR$7&lt;=$F30+$G30-1),1,""))</f>
        <v/>
      </c>
      <c r="AS26" s="70" t="str">
        <f ca="1">IF(AND($C30="Goal",AS$7&gt;=$F30,AS$7&lt;=$F30+$G30-1),2,IF(AND($C30="Milestone",AS$7&gt;=$F30,AS$7&lt;=$F30+$G30-1),1,""))</f>
        <v/>
      </c>
      <c r="AT26" s="70" t="str">
        <f ca="1">IF(AND($C30="Goal",AT$7&gt;=$F30,AT$7&lt;=$F30+$G30-1),2,IF(AND($C30="Milestone",AT$7&gt;=$F30,AT$7&lt;=$F30+$G30-1),1,""))</f>
        <v/>
      </c>
      <c r="AU26" s="70" t="str">
        <f ca="1">IF(AND($C30="Goal",AU$7&gt;=$F30,AU$7&lt;=$F30+$G30-1),2,IF(AND($C30="Milestone",AU$7&gt;=$F30,AU$7&lt;=$F30+$G30-1),1,""))</f>
        <v/>
      </c>
      <c r="AV26" s="70" t="str">
        <f ca="1">IF(AND($C30="Goal",AV$7&gt;=$F30,AV$7&lt;=$F30+$G30-1),2,IF(AND($C30="Milestone",AV$7&gt;=$F30,AV$7&lt;=$F30+$G30-1),1,""))</f>
        <v/>
      </c>
      <c r="AW26" s="70" t="str">
        <f ca="1">IF(AND($C30="Goal",AW$7&gt;=$F30,AW$7&lt;=$F30+$G30-1),2,IF(AND($C30="Milestone",AW$7&gt;=$F30,AW$7&lt;=$F30+$G30-1),1,""))</f>
        <v/>
      </c>
      <c r="AX26" s="70" t="str">
        <f ca="1">IF(AND($C30="Goal",AX$7&gt;=$F30,AX$7&lt;=$F30+$G30-1),2,IF(AND($C30="Milestone",AX$7&gt;=$F30,AX$7&lt;=$F30+$G30-1),1,""))</f>
        <v/>
      </c>
      <c r="AY26" s="70" t="str">
        <f ca="1">IF(AND($C30="Goal",AY$7&gt;=$F30,AY$7&lt;=$F30+$G30-1),2,IF(AND($C30="Milestone",AY$7&gt;=$F30,AY$7&lt;=$F30+$G30-1),1,""))</f>
        <v/>
      </c>
      <c r="AZ26" s="70" t="str">
        <f ca="1">IF(AND($C30="Goal",AZ$7&gt;=$F30,AZ$7&lt;=$F30+$G30-1),2,IF(AND($C30="Milestone",AZ$7&gt;=$F30,AZ$7&lt;=$F30+$G30-1),1,""))</f>
        <v/>
      </c>
      <c r="BA26" s="70" t="str">
        <f ca="1">IF(AND($C30="Goal",BA$7&gt;=$F30,BA$7&lt;=$F30+$G30-1),2,IF(AND($C30="Milestone",BA$7&gt;=$F30,BA$7&lt;=$F30+$G30-1),1,""))</f>
        <v/>
      </c>
      <c r="BB26" s="70" t="str">
        <f ca="1">IF(AND($C30="Goal",BB$7&gt;=$F30,BB$7&lt;=$F30+$G30-1),2,IF(AND($C30="Milestone",BB$7&gt;=$F30,BB$7&lt;=$F30+$G30-1),1,""))</f>
        <v/>
      </c>
      <c r="BC26" s="70" t="str">
        <f ca="1">IF(AND($C30="Goal",BC$7&gt;=$F30,BC$7&lt;=$F30+$G30-1),2,IF(AND($C30="Milestone",BC$7&gt;=$F30,BC$7&lt;=$F30+$G30-1),1,""))</f>
        <v/>
      </c>
      <c r="BD26" s="70" t="str">
        <f ca="1">IF(AND($C30="Goal",BD$7&gt;=$F30,BD$7&lt;=$F30+$G30-1),2,IF(AND($C30="Milestone",BD$7&gt;=$F30,BD$7&lt;=$F30+$G30-1),1,""))</f>
        <v/>
      </c>
      <c r="BE26" s="70" t="str">
        <f ca="1">IF(AND($C30="Goal",BE$7&gt;=$F30,BE$7&lt;=$F30+$G30-1),2,IF(AND($C30="Milestone",BE$7&gt;=$F30,BE$7&lt;=$F30+$G30-1),1,""))</f>
        <v/>
      </c>
      <c r="BF26" s="70" t="str">
        <f ca="1">IF(AND($C30="Goal",BF$7&gt;=$F30,BF$7&lt;=$F30+$G30-1),2,IF(AND($C30="Milestone",BF$7&gt;=$F30,BF$7&lt;=$F30+$G30-1),1,""))</f>
        <v/>
      </c>
      <c r="BG26" s="70" t="str">
        <f ca="1">IF(AND($C30="Goal",BG$7&gt;=$F30,BG$7&lt;=$F30+$G30-1),2,IF(AND($C30="Milestone",BG$7&gt;=$F30,BG$7&lt;=$F30+$G30-1),1,""))</f>
        <v/>
      </c>
      <c r="BH26" s="70" t="str">
        <f ca="1">IF(AND($C30="Goal",BH$7&gt;=$F30,BH$7&lt;=$F30+$G30-1),2,IF(AND($C30="Milestone",BH$7&gt;=$F30,BH$7&lt;=$F30+$G30-1),1,""))</f>
        <v/>
      </c>
      <c r="BI26" s="70" t="str">
        <f ca="1">IF(AND($C30="Goal",BI$7&gt;=$F30,BI$7&lt;=$F30+$G30-1),2,IF(AND($C30="Milestone",BI$7&gt;=$F30,BI$7&lt;=$F30+$G30-1),1,""))</f>
        <v/>
      </c>
      <c r="BJ26" s="70" t="str">
        <f ca="1">IF(AND($C30="Goal",BJ$7&gt;=$F30,BJ$7&lt;=$F30+$G30-1),2,IF(AND($C30="Milestone",BJ$7&gt;=$F30,BJ$7&lt;=$F30+$G30-1),1,""))</f>
        <v/>
      </c>
      <c r="BK26" s="70" t="str">
        <f ca="1">IF(AND($C30="Goal",BK$7&gt;=$F30,BK$7&lt;=$F30+$G30-1),2,IF(AND($C30="Milestone",BK$7&gt;=$F30,BK$7&lt;=$F30+$G30-1),1,""))</f>
        <v/>
      </c>
      <c r="BL26" s="70" t="str">
        <f ca="1">IF(AND($C30="Goal",BL$7&gt;=$F30,BL$7&lt;=$F30+$G30-1),2,IF(AND($C30="Milestone",BL$7&gt;=$F30,BL$7&lt;=$F30+$G30-1),1,""))</f>
        <v/>
      </c>
      <c r="BM26" s="25"/>
    </row>
    <row r="27" spans="1:65" s="1" customFormat="1" ht="40.15" customHeight="1">
      <c r="A27" s="9"/>
      <c r="B27" s="68" t="s">
        <v>52</v>
      </c>
      <c r="C27" s="21"/>
      <c r="D27" s="21"/>
      <c r="E27" s="22"/>
      <c r="F27" s="73"/>
      <c r="G27" s="23"/>
      <c r="H27" s="19"/>
      <c r="I27" s="69" t="str">
        <f ca="1">IF(AND($C31="Goal",I$7&gt;=$F31,I$7&lt;=$F31+$G31-1),2,IF(AND($C31="Milestone",I$7&gt;=$F31,I$7&lt;=$F31+$G31-1),1,""))</f>
        <v/>
      </c>
      <c r="J27" s="70" t="str">
        <f ca="1">IF(AND($C31="Goal",J$7&gt;=$F31,J$7&lt;=$F31+$G31-1),2,IF(AND($C31="Milestone",J$7&gt;=$F31,J$7&lt;=$F31+$G31-1),1,""))</f>
        <v/>
      </c>
      <c r="K27" s="70" t="str">
        <f ca="1">IF(AND($C31="Goal",K$7&gt;=$F31,K$7&lt;=$F31+$G31-1),2,IF(AND($C31="Milestone",K$7&gt;=$F31,K$7&lt;=$F31+$G31-1),1,""))</f>
        <v/>
      </c>
      <c r="L27" s="70" t="str">
        <f ca="1">IF(AND($C31="Goal",L$7&gt;=$F31,L$7&lt;=$F31+$G31-1),2,IF(AND($C31="Milestone",L$7&gt;=$F31,L$7&lt;=$F31+$G31-1),1,""))</f>
        <v/>
      </c>
      <c r="M27" s="70" t="str">
        <f ca="1">IF(AND($C31="Goal",M$7&gt;=$F31,M$7&lt;=$F31+$G31-1),2,IF(AND($C31="Milestone",M$7&gt;=$F31,M$7&lt;=$F31+$G31-1),1,""))</f>
        <v/>
      </c>
      <c r="N27" s="70" t="str">
        <f ca="1">IF(AND($C31="Goal",N$7&gt;=$F31,N$7&lt;=$F31+$G31-1),2,IF(AND($C31="Milestone",N$7&gt;=$F31,N$7&lt;=$F31+$G31-1),1,""))</f>
        <v/>
      </c>
      <c r="O27" s="70" t="str">
        <f ca="1">IF(AND($C31="Goal",O$7&gt;=$F31,O$7&lt;=$F31+$G31-1),2,IF(AND($C31="Milestone",O$7&gt;=$F31,O$7&lt;=$F31+$G31-1),1,""))</f>
        <v/>
      </c>
      <c r="P27" s="70" t="str">
        <f ca="1">IF(AND($C31="Goal",P$7&gt;=$F31,P$7&lt;=$F31+$G31-1),2,IF(AND($C31="Milestone",P$7&gt;=$F31,P$7&lt;=$F31+$G31-1),1,""))</f>
        <v/>
      </c>
      <c r="Q27" s="70" t="str">
        <f ca="1">IF(AND($C31="Goal",Q$7&gt;=$F31,Q$7&lt;=$F31+$G31-1),2,IF(AND($C31="Milestone",Q$7&gt;=$F31,Q$7&lt;=$F31+$G31-1),1,""))</f>
        <v/>
      </c>
      <c r="R27" s="70" t="str">
        <f ca="1">IF(AND($C31="Goal",R$7&gt;=$F31,R$7&lt;=$F31+$G31-1),2,IF(AND($C31="Milestone",R$7&gt;=$F31,R$7&lt;=$F31+$G31-1),1,""))</f>
        <v/>
      </c>
      <c r="S27" s="70" t="str">
        <f ca="1">IF(AND($C31="Goal",S$7&gt;=$F31,S$7&lt;=$F31+$G31-1),2,IF(AND($C31="Milestone",S$7&gt;=$F31,S$7&lt;=$F31+$G31-1),1,""))</f>
        <v/>
      </c>
      <c r="T27" s="70" t="str">
        <f ca="1">IF(AND($C31="Goal",T$7&gt;=$F31,T$7&lt;=$F31+$G31-1),2,IF(AND($C31="Milestone",T$7&gt;=$F31,T$7&lt;=$F31+$G31-1),1,""))</f>
        <v/>
      </c>
      <c r="U27" s="70" t="str">
        <f ca="1">IF(AND($C31="Goal",U$7&gt;=$F31,U$7&lt;=$F31+$G31-1),2,IF(AND($C31="Milestone",U$7&gt;=$F31,U$7&lt;=$F31+$G31-1),1,""))</f>
        <v/>
      </c>
      <c r="V27" s="70" t="str">
        <f ca="1">IF(AND($C31="Goal",V$7&gt;=$F31,V$7&lt;=$F31+$G31-1),2,IF(AND($C31="Milestone",V$7&gt;=$F31,V$7&lt;=$F31+$G31-1),1,""))</f>
        <v/>
      </c>
      <c r="W27" s="70" t="str">
        <f ca="1">IF(AND($C31="Goal",W$7&gt;=$F31,W$7&lt;=$F31+$G31-1),2,IF(AND($C31="Milestone",W$7&gt;=$F31,W$7&lt;=$F31+$G31-1),1,""))</f>
        <v/>
      </c>
      <c r="X27" s="70" t="str">
        <f ca="1">IF(AND($C31="Goal",X$7&gt;=$F31,X$7&lt;=$F31+$G31-1),2,IF(AND($C31="Milestone",X$7&gt;=$F31,X$7&lt;=$F31+$G31-1),1,""))</f>
        <v/>
      </c>
      <c r="Y27" s="70" t="str">
        <f ca="1">IF(AND($C31="Goal",Y$7&gt;=$F31,Y$7&lt;=$F31+$G31-1),2,IF(AND($C31="Milestone",Y$7&gt;=$F31,Y$7&lt;=$F31+$G31-1),1,""))</f>
        <v/>
      </c>
      <c r="Z27" s="70" t="str">
        <f ca="1">IF(AND($C31="Goal",Z$7&gt;=$F31,Z$7&lt;=$F31+$G31-1),2,IF(AND($C31="Milestone",Z$7&gt;=$F31,Z$7&lt;=$F31+$G31-1),1,""))</f>
        <v/>
      </c>
      <c r="AA27" s="70" t="str">
        <f ca="1">IF(AND($C31="Goal",AA$7&gt;=$F31,AA$7&lt;=$F31+$G31-1),2,IF(AND($C31="Milestone",AA$7&gt;=$F31,AA$7&lt;=$F31+$G31-1),1,""))</f>
        <v/>
      </c>
      <c r="AB27" s="70" t="str">
        <f ca="1">IF(AND($C31="Goal",AB$7&gt;=$F31,AB$7&lt;=$F31+$G31-1),2,IF(AND($C31="Milestone",AB$7&gt;=$F31,AB$7&lt;=$F31+$G31-1),1,""))</f>
        <v/>
      </c>
      <c r="AC27" s="70" t="str">
        <f ca="1">IF(AND($C31="Goal",AC$7&gt;=$F31,AC$7&lt;=$F31+$G31-1),2,IF(AND($C31="Milestone",AC$7&gt;=$F31,AC$7&lt;=$F31+$G31-1),1,""))</f>
        <v/>
      </c>
      <c r="AD27" s="70" t="str">
        <f ca="1">IF(AND($C31="Goal",AD$7&gt;=$F31,AD$7&lt;=$F31+$G31-1),2,IF(AND($C31="Milestone",AD$7&gt;=$F31,AD$7&lt;=$F31+$G31-1),1,""))</f>
        <v/>
      </c>
      <c r="AE27" s="70" t="str">
        <f ca="1">IF(AND($C31="Goal",AE$7&gt;=$F31,AE$7&lt;=$F31+$G31-1),2,IF(AND($C31="Milestone",AE$7&gt;=$F31,AE$7&lt;=$F31+$G31-1),1,""))</f>
        <v/>
      </c>
      <c r="AF27" s="70" t="str">
        <f ca="1">IF(AND($C31="Goal",AF$7&gt;=$F31,AF$7&lt;=$F31+$G31-1),2,IF(AND($C31="Milestone",AF$7&gt;=$F31,AF$7&lt;=$F31+$G31-1),1,""))</f>
        <v/>
      </c>
      <c r="AG27" s="70" t="str">
        <f ca="1">IF(AND($C31="Goal",AG$7&gt;=$F31,AG$7&lt;=$F31+$G31-1),2,IF(AND($C31="Milestone",AG$7&gt;=$F31,AG$7&lt;=$F31+$G31-1),1,""))</f>
        <v/>
      </c>
      <c r="AH27" s="70" t="str">
        <f ca="1">IF(AND($C31="Goal",AH$7&gt;=$F31,AH$7&lt;=$F31+$G31-1),2,IF(AND($C31="Milestone",AH$7&gt;=$F31,AH$7&lt;=$F31+$G31-1),1,""))</f>
        <v/>
      </c>
      <c r="AI27" s="70" t="str">
        <f ca="1">IF(AND($C31="Goal",AI$7&gt;=$F31,AI$7&lt;=$F31+$G31-1),2,IF(AND($C31="Milestone",AI$7&gt;=$F31,AI$7&lt;=$F31+$G31-1),1,""))</f>
        <v/>
      </c>
      <c r="AJ27" s="70" t="str">
        <f ca="1">IF(AND($C31="Goal",AJ$7&gt;=$F31,AJ$7&lt;=$F31+$G31-1),2,IF(AND($C31="Milestone",AJ$7&gt;=$F31,AJ$7&lt;=$F31+$G31-1),1,""))</f>
        <v/>
      </c>
      <c r="AK27" s="70" t="str">
        <f ca="1">IF(AND($C31="Goal",AK$7&gt;=$F31,AK$7&lt;=$F31+$G31-1),2,IF(AND($C31="Milestone",AK$7&gt;=$F31,AK$7&lt;=$F31+$G31-1),1,""))</f>
        <v/>
      </c>
      <c r="AL27" s="70" t="str">
        <f ca="1">IF(AND($C31="Goal",AL$7&gt;=$F31,AL$7&lt;=$F31+$G31-1),2,IF(AND($C31="Milestone",AL$7&gt;=$F31,AL$7&lt;=$F31+$G31-1),1,""))</f>
        <v/>
      </c>
      <c r="AM27" s="70" t="str">
        <f ca="1">IF(AND($C31="Goal",AM$7&gt;=$F31,AM$7&lt;=$F31+$G31-1),2,IF(AND($C31="Milestone",AM$7&gt;=$F31,AM$7&lt;=$F31+$G31-1),1,""))</f>
        <v/>
      </c>
      <c r="AN27" s="70" t="str">
        <f ca="1">IF(AND($C31="Goal",AN$7&gt;=$F31,AN$7&lt;=$F31+$G31-1),2,IF(AND($C31="Milestone",AN$7&gt;=$F31,AN$7&lt;=$F31+$G31-1),1,""))</f>
        <v/>
      </c>
      <c r="AO27" s="70" t="str">
        <f ca="1">IF(AND($C31="Goal",AO$7&gt;=$F31,AO$7&lt;=$F31+$G31-1),2,IF(AND($C31="Milestone",AO$7&gt;=$F31,AO$7&lt;=$F31+$G31-1),1,""))</f>
        <v/>
      </c>
      <c r="AP27" s="70" t="str">
        <f ca="1">IF(AND($C31="Goal",AP$7&gt;=$F31,AP$7&lt;=$F31+$G31-1),2,IF(AND($C31="Milestone",AP$7&gt;=$F31,AP$7&lt;=$F31+$G31-1),1,""))</f>
        <v/>
      </c>
      <c r="AQ27" s="70" t="str">
        <f ca="1">IF(AND($C31="Goal",AQ$7&gt;=$F31,AQ$7&lt;=$F31+$G31-1),2,IF(AND($C31="Milestone",AQ$7&gt;=$F31,AQ$7&lt;=$F31+$G31-1),1,""))</f>
        <v/>
      </c>
      <c r="AR27" s="70" t="str">
        <f ca="1">IF(AND($C31="Goal",AR$7&gt;=$F31,AR$7&lt;=$F31+$G31-1),2,IF(AND($C31="Milestone",AR$7&gt;=$F31,AR$7&lt;=$F31+$G31-1),1,""))</f>
        <v/>
      </c>
      <c r="AS27" s="70" t="str">
        <f ca="1">IF(AND($C31="Goal",AS$7&gt;=$F31,AS$7&lt;=$F31+$G31-1),2,IF(AND($C31="Milestone",AS$7&gt;=$F31,AS$7&lt;=$F31+$G31-1),1,""))</f>
        <v/>
      </c>
      <c r="AT27" s="70" t="str">
        <f ca="1">IF(AND($C31="Goal",AT$7&gt;=$F31,AT$7&lt;=$F31+$G31-1),2,IF(AND($C31="Milestone",AT$7&gt;=$F31,AT$7&lt;=$F31+$G31-1),1,""))</f>
        <v/>
      </c>
      <c r="AU27" s="70" t="str">
        <f ca="1">IF(AND($C31="Goal",AU$7&gt;=$F31,AU$7&lt;=$F31+$G31-1),2,IF(AND($C31="Milestone",AU$7&gt;=$F31,AU$7&lt;=$F31+$G31-1),1,""))</f>
        <v/>
      </c>
      <c r="AV27" s="70" t="str">
        <f ca="1">IF(AND($C31="Goal",AV$7&gt;=$F31,AV$7&lt;=$F31+$G31-1),2,IF(AND($C31="Milestone",AV$7&gt;=$F31,AV$7&lt;=$F31+$G31-1),1,""))</f>
        <v/>
      </c>
      <c r="AW27" s="70" t="str">
        <f ca="1">IF(AND($C31="Goal",AW$7&gt;=$F31,AW$7&lt;=$F31+$G31-1),2,IF(AND($C31="Milestone",AW$7&gt;=$F31,AW$7&lt;=$F31+$G31-1),1,""))</f>
        <v/>
      </c>
      <c r="AX27" s="70" t="str">
        <f ca="1">IF(AND($C31="Goal",AX$7&gt;=$F31,AX$7&lt;=$F31+$G31-1),2,IF(AND($C31="Milestone",AX$7&gt;=$F31,AX$7&lt;=$F31+$G31-1),1,""))</f>
        <v/>
      </c>
      <c r="AY27" s="70" t="str">
        <f ca="1">IF(AND($C31="Goal",AY$7&gt;=$F31,AY$7&lt;=$F31+$G31-1),2,IF(AND($C31="Milestone",AY$7&gt;=$F31,AY$7&lt;=$F31+$G31-1),1,""))</f>
        <v/>
      </c>
      <c r="AZ27" s="70" t="str">
        <f ca="1">IF(AND($C31="Goal",AZ$7&gt;=$F31,AZ$7&lt;=$F31+$G31-1),2,IF(AND($C31="Milestone",AZ$7&gt;=$F31,AZ$7&lt;=$F31+$G31-1),1,""))</f>
        <v/>
      </c>
      <c r="BA27" s="70" t="str">
        <f ca="1">IF(AND($C31="Goal",BA$7&gt;=$F31,BA$7&lt;=$F31+$G31-1),2,IF(AND($C31="Milestone",BA$7&gt;=$F31,BA$7&lt;=$F31+$G31-1),1,""))</f>
        <v/>
      </c>
      <c r="BB27" s="70" t="str">
        <f ca="1">IF(AND($C31="Goal",BB$7&gt;=$F31,BB$7&lt;=$F31+$G31-1),2,IF(AND($C31="Milestone",BB$7&gt;=$F31,BB$7&lt;=$F31+$G31-1),1,""))</f>
        <v/>
      </c>
      <c r="BC27" s="70" t="str">
        <f ca="1">IF(AND($C31="Goal",BC$7&gt;=$F31,BC$7&lt;=$F31+$G31-1),2,IF(AND($C31="Milestone",BC$7&gt;=$F31,BC$7&lt;=$F31+$G31-1),1,""))</f>
        <v/>
      </c>
      <c r="BD27" s="70" t="str">
        <f ca="1">IF(AND($C31="Goal",BD$7&gt;=$F31,BD$7&lt;=$F31+$G31-1),2,IF(AND($C31="Milestone",BD$7&gt;=$F31,BD$7&lt;=$F31+$G31-1),1,""))</f>
        <v/>
      </c>
      <c r="BE27" s="70" t="str">
        <f ca="1">IF(AND($C31="Goal",BE$7&gt;=$F31,BE$7&lt;=$F31+$G31-1),2,IF(AND($C31="Milestone",BE$7&gt;=$F31,BE$7&lt;=$F31+$G31-1),1,""))</f>
        <v/>
      </c>
      <c r="BF27" s="70" t="str">
        <f ca="1">IF(AND($C31="Goal",BF$7&gt;=$F31,BF$7&lt;=$F31+$G31-1),2,IF(AND($C31="Milestone",BF$7&gt;=$F31,BF$7&lt;=$F31+$G31-1),1,""))</f>
        <v/>
      </c>
      <c r="BG27" s="70" t="str">
        <f ca="1">IF(AND($C31="Goal",BG$7&gt;=$F31,BG$7&lt;=$F31+$G31-1),2,IF(AND($C31="Milestone",BG$7&gt;=$F31,BG$7&lt;=$F31+$G31-1),1,""))</f>
        <v/>
      </c>
      <c r="BH27" s="70" t="str">
        <f ca="1">IF(AND($C31="Goal",BH$7&gt;=$F31,BH$7&lt;=$F31+$G31-1),2,IF(AND($C31="Milestone",BH$7&gt;=$F31,BH$7&lt;=$F31+$G31-1),1,""))</f>
        <v/>
      </c>
      <c r="BI27" s="70" t="str">
        <f ca="1">IF(AND($C31="Goal",BI$7&gt;=$F31,BI$7&lt;=$F31+$G31-1),2,IF(AND($C31="Milestone",BI$7&gt;=$F31,BI$7&lt;=$F31+$G31-1),1,""))</f>
        <v/>
      </c>
      <c r="BJ27" s="70" t="str">
        <f ca="1">IF(AND($C31="Goal",BJ$7&gt;=$F31,BJ$7&lt;=$F31+$G31-1),2,IF(AND($C31="Milestone",BJ$7&gt;=$F31,BJ$7&lt;=$F31+$G31-1),1,""))</f>
        <v/>
      </c>
      <c r="BK27" s="70" t="str">
        <f ca="1">IF(AND($C31="Goal",BK$7&gt;=$F31,BK$7&lt;=$F31+$G31-1),2,IF(AND($C31="Milestone",BK$7&gt;=$F31,BK$7&lt;=$F31+$G31-1),1,""))</f>
        <v/>
      </c>
      <c r="BL27" s="70" t="str">
        <f ca="1">IF(AND($C31="Goal",BL$7&gt;=$F31,BL$7&lt;=$F31+$G31-1),2,IF(AND($C31="Milestone",BL$7&gt;=$F31,BL$7&lt;=$F31+$G31-1),1,""))</f>
        <v/>
      </c>
      <c r="BM27" s="25"/>
    </row>
    <row r="28" spans="1:65" s="1" customFormat="1" ht="40.15" customHeight="1">
      <c r="A28" s="9"/>
      <c r="B28" s="24"/>
      <c r="C28" s="21"/>
      <c r="D28" s="21"/>
      <c r="E28" s="22"/>
      <c r="F28" s="73"/>
      <c r="G28" s="23"/>
      <c r="H28" s="19"/>
      <c r="I28" s="69" t="str">
        <f ca="1">IF(AND($C32="Goal",I$7&gt;=$F32,I$7&lt;=$F32+$G32-1),2,IF(AND($C32="Milestone",I$7&gt;=$F32,I$7&lt;=$F32+$G32-1),1,""))</f>
        <v/>
      </c>
      <c r="J28" s="70" t="str">
        <f ca="1">IF(AND($C32="Goal",J$7&gt;=$F32,J$7&lt;=$F32+$G32-1),2,IF(AND($C32="Milestone",J$7&gt;=$F32,J$7&lt;=$F32+$G32-1),1,""))</f>
        <v/>
      </c>
      <c r="K28" s="70" t="str">
        <f ca="1">IF(AND($C32="Goal",K$7&gt;=$F32,K$7&lt;=$F32+$G32-1),2,IF(AND($C32="Milestone",K$7&gt;=$F32,K$7&lt;=$F32+$G32-1),1,""))</f>
        <v/>
      </c>
      <c r="L28" s="70" t="str">
        <f ca="1">IF(AND($C32="Goal",L$7&gt;=$F32,L$7&lt;=$F32+$G32-1),2,IF(AND($C32="Milestone",L$7&gt;=$F32,L$7&lt;=$F32+$G32-1),1,""))</f>
        <v/>
      </c>
      <c r="M28" s="70" t="str">
        <f ca="1">IF(AND($C32="Goal",M$7&gt;=$F32,M$7&lt;=$F32+$G32-1),2,IF(AND($C32="Milestone",M$7&gt;=$F32,M$7&lt;=$F32+$G32-1),1,""))</f>
        <v/>
      </c>
      <c r="N28" s="70" t="str">
        <f ca="1">IF(AND($C32="Goal",N$7&gt;=$F32,N$7&lt;=$F32+$G32-1),2,IF(AND($C32="Milestone",N$7&gt;=$F32,N$7&lt;=$F32+$G32-1),1,""))</f>
        <v/>
      </c>
      <c r="O28" s="70" t="str">
        <f ca="1">IF(AND($C32="Goal",O$7&gt;=$F32,O$7&lt;=$F32+$G32-1),2,IF(AND($C32="Milestone",O$7&gt;=$F32,O$7&lt;=$F32+$G32-1),1,""))</f>
        <v/>
      </c>
      <c r="P28" s="70" t="str">
        <f ca="1">IF(AND($C32="Goal",P$7&gt;=$F32,P$7&lt;=$F32+$G32-1),2,IF(AND($C32="Milestone",P$7&gt;=$F32,P$7&lt;=$F32+$G32-1),1,""))</f>
        <v/>
      </c>
      <c r="Q28" s="70" t="str">
        <f ca="1">IF(AND($C32="Goal",Q$7&gt;=$F32,Q$7&lt;=$F32+$G32-1),2,IF(AND($C32="Milestone",Q$7&gt;=$F32,Q$7&lt;=$F32+$G32-1),1,""))</f>
        <v/>
      </c>
      <c r="R28" s="70" t="str">
        <f ca="1">IF(AND($C32="Goal",R$7&gt;=$F32,R$7&lt;=$F32+$G32-1),2,IF(AND($C32="Milestone",R$7&gt;=$F32,R$7&lt;=$F32+$G32-1),1,""))</f>
        <v/>
      </c>
      <c r="S28" s="70" t="str">
        <f ca="1">IF(AND($C32="Goal",S$7&gt;=$F32,S$7&lt;=$F32+$G32-1),2,IF(AND($C32="Milestone",S$7&gt;=$F32,S$7&lt;=$F32+$G32-1),1,""))</f>
        <v/>
      </c>
      <c r="T28" s="70" t="str">
        <f ca="1">IF(AND($C32="Goal",T$7&gt;=$F32,T$7&lt;=$F32+$G32-1),2,IF(AND($C32="Milestone",T$7&gt;=$F32,T$7&lt;=$F32+$G32-1),1,""))</f>
        <v/>
      </c>
      <c r="U28" s="70" t="str">
        <f ca="1">IF(AND($C32="Goal",U$7&gt;=$F32,U$7&lt;=$F32+$G32-1),2,IF(AND($C32="Milestone",U$7&gt;=$F32,U$7&lt;=$F32+$G32-1),1,""))</f>
        <v/>
      </c>
      <c r="V28" s="70" t="str">
        <f ca="1">IF(AND($C32="Goal",V$7&gt;=$F32,V$7&lt;=$F32+$G32-1),2,IF(AND($C32="Milestone",V$7&gt;=$F32,V$7&lt;=$F32+$G32-1),1,""))</f>
        <v/>
      </c>
      <c r="W28" s="70" t="str">
        <f ca="1">IF(AND($C32="Goal",W$7&gt;=$F32,W$7&lt;=$F32+$G32-1),2,IF(AND($C32="Milestone",W$7&gt;=$F32,W$7&lt;=$F32+$G32-1),1,""))</f>
        <v/>
      </c>
      <c r="X28" s="70" t="str">
        <f ca="1">IF(AND($C32="Goal",X$7&gt;=$F32,X$7&lt;=$F32+$G32-1),2,IF(AND($C32="Milestone",X$7&gt;=$F32,X$7&lt;=$F32+$G32-1),1,""))</f>
        <v/>
      </c>
      <c r="Y28" s="70" t="str">
        <f ca="1">IF(AND($C32="Goal",Y$7&gt;=$F32,Y$7&lt;=$F32+$G32-1),2,IF(AND($C32="Milestone",Y$7&gt;=$F32,Y$7&lt;=$F32+$G32-1),1,""))</f>
        <v/>
      </c>
      <c r="Z28" s="70" t="str">
        <f ca="1">IF(AND($C32="Goal",Z$7&gt;=$F32,Z$7&lt;=$F32+$G32-1),2,IF(AND($C32="Milestone",Z$7&gt;=$F32,Z$7&lt;=$F32+$G32-1),1,""))</f>
        <v/>
      </c>
      <c r="AA28" s="70" t="str">
        <f ca="1">IF(AND($C32="Goal",AA$7&gt;=$F32,AA$7&lt;=$F32+$G32-1),2,IF(AND($C32="Milestone",AA$7&gt;=$F32,AA$7&lt;=$F32+$G32-1),1,""))</f>
        <v/>
      </c>
      <c r="AB28" s="70" t="str">
        <f ca="1">IF(AND($C32="Goal",AB$7&gt;=$F32,AB$7&lt;=$F32+$G32-1),2,IF(AND($C32="Milestone",AB$7&gt;=$F32,AB$7&lt;=$F32+$G32-1),1,""))</f>
        <v/>
      </c>
      <c r="AC28" s="70" t="str">
        <f ca="1">IF(AND($C32="Goal",AC$7&gt;=$F32,AC$7&lt;=$F32+$G32-1),2,IF(AND($C32="Milestone",AC$7&gt;=$F32,AC$7&lt;=$F32+$G32-1),1,""))</f>
        <v/>
      </c>
      <c r="AD28" s="70" t="str">
        <f ca="1">IF(AND($C32="Goal",AD$7&gt;=$F32,AD$7&lt;=$F32+$G32-1),2,IF(AND($C32="Milestone",AD$7&gt;=$F32,AD$7&lt;=$F32+$G32-1),1,""))</f>
        <v/>
      </c>
      <c r="AE28" s="70" t="str">
        <f ca="1">IF(AND($C32="Goal",AE$7&gt;=$F32,AE$7&lt;=$F32+$G32-1),2,IF(AND($C32="Milestone",AE$7&gt;=$F32,AE$7&lt;=$F32+$G32-1),1,""))</f>
        <v/>
      </c>
      <c r="AF28" s="70" t="str">
        <f ca="1">IF(AND($C32="Goal",AF$7&gt;=$F32,AF$7&lt;=$F32+$G32-1),2,IF(AND($C32="Milestone",AF$7&gt;=$F32,AF$7&lt;=$F32+$G32-1),1,""))</f>
        <v/>
      </c>
      <c r="AG28" s="70" t="str">
        <f ca="1">IF(AND($C32="Goal",AG$7&gt;=$F32,AG$7&lt;=$F32+$G32-1),2,IF(AND($C32="Milestone",AG$7&gt;=$F32,AG$7&lt;=$F32+$G32-1),1,""))</f>
        <v/>
      </c>
      <c r="AH28" s="70" t="str">
        <f ca="1">IF(AND($C32="Goal",AH$7&gt;=$F32,AH$7&lt;=$F32+$G32-1),2,IF(AND($C32="Milestone",AH$7&gt;=$F32,AH$7&lt;=$F32+$G32-1),1,""))</f>
        <v/>
      </c>
      <c r="AI28" s="70" t="str">
        <f ca="1">IF(AND($C32="Goal",AI$7&gt;=$F32,AI$7&lt;=$F32+$G32-1),2,IF(AND($C32="Milestone",AI$7&gt;=$F32,AI$7&lt;=$F32+$G32-1),1,""))</f>
        <v/>
      </c>
      <c r="AJ28" s="70" t="str">
        <f ca="1">IF(AND($C32="Goal",AJ$7&gt;=$F32,AJ$7&lt;=$F32+$G32-1),2,IF(AND($C32="Milestone",AJ$7&gt;=$F32,AJ$7&lt;=$F32+$G32-1),1,""))</f>
        <v/>
      </c>
      <c r="AK28" s="70" t="str">
        <f ca="1">IF(AND($C32="Goal",AK$7&gt;=$F32,AK$7&lt;=$F32+$G32-1),2,IF(AND($C32="Milestone",AK$7&gt;=$F32,AK$7&lt;=$F32+$G32-1),1,""))</f>
        <v/>
      </c>
      <c r="AL28" s="70" t="str">
        <f ca="1">IF(AND($C32="Goal",AL$7&gt;=$F32,AL$7&lt;=$F32+$G32-1),2,IF(AND($C32="Milestone",AL$7&gt;=$F32,AL$7&lt;=$F32+$G32-1),1,""))</f>
        <v/>
      </c>
      <c r="AM28" s="70" t="str">
        <f ca="1">IF(AND($C32="Goal",AM$7&gt;=$F32,AM$7&lt;=$F32+$G32-1),2,IF(AND($C32="Milestone",AM$7&gt;=$F32,AM$7&lt;=$F32+$G32-1),1,""))</f>
        <v/>
      </c>
      <c r="AN28" s="70" t="str">
        <f ca="1">IF(AND($C32="Goal",AN$7&gt;=$F32,AN$7&lt;=$F32+$G32-1),2,IF(AND($C32="Milestone",AN$7&gt;=$F32,AN$7&lt;=$F32+$G32-1),1,""))</f>
        <v/>
      </c>
      <c r="AO28" s="70" t="str">
        <f ca="1">IF(AND($C32="Goal",AO$7&gt;=$F32,AO$7&lt;=$F32+$G32-1),2,IF(AND($C32="Milestone",AO$7&gt;=$F32,AO$7&lt;=$F32+$G32-1),1,""))</f>
        <v/>
      </c>
      <c r="AP28" s="70" t="str">
        <f ca="1">IF(AND($C32="Goal",AP$7&gt;=$F32,AP$7&lt;=$F32+$G32-1),2,IF(AND($C32="Milestone",AP$7&gt;=$F32,AP$7&lt;=$F32+$G32-1),1,""))</f>
        <v/>
      </c>
      <c r="AQ28" s="70" t="str">
        <f ca="1">IF(AND($C32="Goal",AQ$7&gt;=$F32,AQ$7&lt;=$F32+$G32-1),2,IF(AND($C32="Milestone",AQ$7&gt;=$F32,AQ$7&lt;=$F32+$G32-1),1,""))</f>
        <v/>
      </c>
      <c r="AR28" s="70" t="str">
        <f ca="1">IF(AND($C32="Goal",AR$7&gt;=$F32,AR$7&lt;=$F32+$G32-1),2,IF(AND($C32="Milestone",AR$7&gt;=$F32,AR$7&lt;=$F32+$G32-1),1,""))</f>
        <v/>
      </c>
      <c r="AS28" s="70" t="str">
        <f ca="1">IF(AND($C32="Goal",AS$7&gt;=$F32,AS$7&lt;=$F32+$G32-1),2,IF(AND($C32="Milestone",AS$7&gt;=$F32,AS$7&lt;=$F32+$G32-1),1,""))</f>
        <v/>
      </c>
      <c r="AT28" s="70" t="str">
        <f ca="1">IF(AND($C32="Goal",AT$7&gt;=$F32,AT$7&lt;=$F32+$G32-1),2,IF(AND($C32="Milestone",AT$7&gt;=$F32,AT$7&lt;=$F32+$G32-1),1,""))</f>
        <v/>
      </c>
      <c r="AU28" s="70" t="str">
        <f ca="1">IF(AND($C32="Goal",AU$7&gt;=$F32,AU$7&lt;=$F32+$G32-1),2,IF(AND($C32="Milestone",AU$7&gt;=$F32,AU$7&lt;=$F32+$G32-1),1,""))</f>
        <v/>
      </c>
      <c r="AV28" s="70" t="str">
        <f ca="1">IF(AND($C32="Goal",AV$7&gt;=$F32,AV$7&lt;=$F32+$G32-1),2,IF(AND($C32="Milestone",AV$7&gt;=$F32,AV$7&lt;=$F32+$G32-1),1,""))</f>
        <v/>
      </c>
      <c r="AW28" s="70" t="str">
        <f ca="1">IF(AND($C32="Goal",AW$7&gt;=$F32,AW$7&lt;=$F32+$G32-1),2,IF(AND($C32="Milestone",AW$7&gt;=$F32,AW$7&lt;=$F32+$G32-1),1,""))</f>
        <v/>
      </c>
      <c r="AX28" s="70" t="str">
        <f ca="1">IF(AND($C32="Goal",AX$7&gt;=$F32,AX$7&lt;=$F32+$G32-1),2,IF(AND($C32="Milestone",AX$7&gt;=$F32,AX$7&lt;=$F32+$G32-1),1,""))</f>
        <v/>
      </c>
      <c r="AY28" s="70" t="str">
        <f ca="1">IF(AND($C32="Goal",AY$7&gt;=$F32,AY$7&lt;=$F32+$G32-1),2,IF(AND($C32="Milestone",AY$7&gt;=$F32,AY$7&lt;=$F32+$G32-1),1,""))</f>
        <v/>
      </c>
      <c r="AZ28" s="70" t="str">
        <f ca="1">IF(AND($C32="Goal",AZ$7&gt;=$F32,AZ$7&lt;=$F32+$G32-1),2,IF(AND($C32="Milestone",AZ$7&gt;=$F32,AZ$7&lt;=$F32+$G32-1),1,""))</f>
        <v/>
      </c>
      <c r="BA28" s="70" t="str">
        <f ca="1">IF(AND($C32="Goal",BA$7&gt;=$F32,BA$7&lt;=$F32+$G32-1),2,IF(AND($C32="Milestone",BA$7&gt;=$F32,BA$7&lt;=$F32+$G32-1),1,""))</f>
        <v/>
      </c>
      <c r="BB28" s="70" t="str">
        <f ca="1">IF(AND($C32="Goal",BB$7&gt;=$F32,BB$7&lt;=$F32+$G32-1),2,IF(AND($C32="Milestone",BB$7&gt;=$F32,BB$7&lt;=$F32+$G32-1),1,""))</f>
        <v/>
      </c>
      <c r="BC28" s="70" t="str">
        <f ca="1">IF(AND($C32="Goal",BC$7&gt;=$F32,BC$7&lt;=$F32+$G32-1),2,IF(AND($C32="Milestone",BC$7&gt;=$F32,BC$7&lt;=$F32+$G32-1),1,""))</f>
        <v/>
      </c>
      <c r="BD28" s="70" t="str">
        <f ca="1">IF(AND($C32="Goal",BD$7&gt;=$F32,BD$7&lt;=$F32+$G32-1),2,IF(AND($C32="Milestone",BD$7&gt;=$F32,BD$7&lt;=$F32+$G32-1),1,""))</f>
        <v/>
      </c>
      <c r="BE28" s="70" t="str">
        <f ca="1">IF(AND($C32="Goal",BE$7&gt;=$F32,BE$7&lt;=$F32+$G32-1),2,IF(AND($C32="Milestone",BE$7&gt;=$F32,BE$7&lt;=$F32+$G32-1),1,""))</f>
        <v/>
      </c>
      <c r="BF28" s="70" t="str">
        <f ca="1">IF(AND($C32="Goal",BF$7&gt;=$F32,BF$7&lt;=$F32+$G32-1),2,IF(AND($C32="Milestone",BF$7&gt;=$F32,BF$7&lt;=$F32+$G32-1),1,""))</f>
        <v/>
      </c>
      <c r="BG28" s="70" t="str">
        <f ca="1">IF(AND($C32="Goal",BG$7&gt;=$F32,BG$7&lt;=$F32+$G32-1),2,IF(AND($C32="Milestone",BG$7&gt;=$F32,BG$7&lt;=$F32+$G32-1),1,""))</f>
        <v/>
      </c>
      <c r="BH28" s="70" t="str">
        <f ca="1">IF(AND($C32="Goal",BH$7&gt;=$F32,BH$7&lt;=$F32+$G32-1),2,IF(AND($C32="Milestone",BH$7&gt;=$F32,BH$7&lt;=$F32+$G32-1),1,""))</f>
        <v/>
      </c>
      <c r="BI28" s="70" t="str">
        <f ca="1">IF(AND($C32="Goal",BI$7&gt;=$F32,BI$7&lt;=$F32+$G32-1),2,IF(AND($C32="Milestone",BI$7&gt;=$F32,BI$7&lt;=$F32+$G32-1),1,""))</f>
        <v/>
      </c>
      <c r="BJ28" s="70" t="str">
        <f ca="1">IF(AND($C32="Goal",BJ$7&gt;=$F32,BJ$7&lt;=$F32+$G32-1),2,IF(AND($C32="Milestone",BJ$7&gt;=$F32,BJ$7&lt;=$F32+$G32-1),1,""))</f>
        <v/>
      </c>
      <c r="BK28" s="70" t="str">
        <f ca="1">IF(AND($C32="Goal",BK$7&gt;=$F32,BK$7&lt;=$F32+$G32-1),2,IF(AND($C32="Milestone",BK$7&gt;=$F32,BK$7&lt;=$F32+$G32-1),1,""))</f>
        <v/>
      </c>
      <c r="BL28" s="70" t="str">
        <f ca="1">IF(AND($C32="Goal",BL$7&gt;=$F32,BL$7&lt;=$F32+$G32-1),2,IF(AND($C32="Milestone",BL$7&gt;=$F32,BL$7&lt;=$F32+$G32-1),1,""))</f>
        <v/>
      </c>
      <c r="BM28" s="25"/>
    </row>
    <row r="29" spans="1:65" s="1" customFormat="1" ht="40.15" customHeight="1">
      <c r="A29" s="9"/>
      <c r="B29" s="24"/>
      <c r="C29" s="21"/>
      <c r="D29" s="21"/>
      <c r="E29" s="22"/>
      <c r="F29" s="73"/>
      <c r="G29" s="23"/>
      <c r="H29" s="19"/>
      <c r="I29" s="69" t="str">
        <f ca="1">IF(AND($C33="Goal",I$7&gt;=$F33,I$7&lt;=$F33+$G33-1),2,IF(AND($C33="Milestone",I$7&gt;=$F33,I$7&lt;=$F33+$G33-1),1,""))</f>
        <v/>
      </c>
      <c r="J29" s="70" t="str">
        <f ca="1">IF(AND($C33="Goal",J$7&gt;=$F33,J$7&lt;=$F33+$G33-1),2,IF(AND($C33="Milestone",J$7&gt;=$F33,J$7&lt;=$F33+$G33-1),1,""))</f>
        <v/>
      </c>
      <c r="K29" s="70" t="str">
        <f ca="1">IF(AND($C33="Goal",K$7&gt;=$F33,K$7&lt;=$F33+$G33-1),2,IF(AND($C33="Milestone",K$7&gt;=$F33,K$7&lt;=$F33+$G33-1),1,""))</f>
        <v/>
      </c>
      <c r="L29" s="70" t="str">
        <f ca="1">IF(AND($C33="Goal",L$7&gt;=$F33,L$7&lt;=$F33+$G33-1),2,IF(AND($C33="Milestone",L$7&gt;=$F33,L$7&lt;=$F33+$G33-1),1,""))</f>
        <v/>
      </c>
      <c r="M29" s="70" t="str">
        <f ca="1">IF(AND($C33="Goal",M$7&gt;=$F33,M$7&lt;=$F33+$G33-1),2,IF(AND($C33="Milestone",M$7&gt;=$F33,M$7&lt;=$F33+$G33-1),1,""))</f>
        <v/>
      </c>
      <c r="N29" s="70" t="str">
        <f ca="1">IF(AND($C33="Goal",N$7&gt;=$F33,N$7&lt;=$F33+$G33-1),2,IF(AND($C33="Milestone",N$7&gt;=$F33,N$7&lt;=$F33+$G33-1),1,""))</f>
        <v/>
      </c>
      <c r="O29" s="70" t="str">
        <f ca="1">IF(AND($C33="Goal",O$7&gt;=$F33,O$7&lt;=$F33+$G33-1),2,IF(AND($C33="Milestone",O$7&gt;=$F33,O$7&lt;=$F33+$G33-1),1,""))</f>
        <v/>
      </c>
      <c r="P29" s="70" t="str">
        <f ca="1">IF(AND($C33="Goal",P$7&gt;=$F33,P$7&lt;=$F33+$G33-1),2,IF(AND($C33="Milestone",P$7&gt;=$F33,P$7&lt;=$F33+$G33-1),1,""))</f>
        <v/>
      </c>
      <c r="Q29" s="70" t="str">
        <f ca="1">IF(AND($C33="Goal",Q$7&gt;=$F33,Q$7&lt;=$F33+$G33-1),2,IF(AND($C33="Milestone",Q$7&gt;=$F33,Q$7&lt;=$F33+$G33-1),1,""))</f>
        <v/>
      </c>
      <c r="R29" s="70" t="str">
        <f ca="1">IF(AND($C33="Goal",R$7&gt;=$F33,R$7&lt;=$F33+$G33-1),2,IF(AND($C33="Milestone",R$7&gt;=$F33,R$7&lt;=$F33+$G33-1),1,""))</f>
        <v/>
      </c>
      <c r="S29" s="70" t="str">
        <f ca="1">IF(AND($C33="Goal",S$7&gt;=$F33,S$7&lt;=$F33+$G33-1),2,IF(AND($C33="Milestone",S$7&gt;=$F33,S$7&lt;=$F33+$G33-1),1,""))</f>
        <v/>
      </c>
      <c r="T29" s="70" t="str">
        <f ca="1">IF(AND($C33="Goal",T$7&gt;=$F33,T$7&lt;=$F33+$G33-1),2,IF(AND($C33="Milestone",T$7&gt;=$F33,T$7&lt;=$F33+$G33-1),1,""))</f>
        <v/>
      </c>
      <c r="U29" s="70" t="str">
        <f ca="1">IF(AND($C33="Goal",U$7&gt;=$F33,U$7&lt;=$F33+$G33-1),2,IF(AND($C33="Milestone",U$7&gt;=$F33,U$7&lt;=$F33+$G33-1),1,""))</f>
        <v/>
      </c>
      <c r="V29" s="70" t="str">
        <f ca="1">IF(AND($C33="Goal",V$7&gt;=$F33,V$7&lt;=$F33+$G33-1),2,IF(AND($C33="Milestone",V$7&gt;=$F33,V$7&lt;=$F33+$G33-1),1,""))</f>
        <v/>
      </c>
      <c r="W29" s="70" t="str">
        <f ca="1">IF(AND($C33="Goal",W$7&gt;=$F33,W$7&lt;=$F33+$G33-1),2,IF(AND($C33="Milestone",W$7&gt;=$F33,W$7&lt;=$F33+$G33-1),1,""))</f>
        <v/>
      </c>
      <c r="X29" s="70" t="str">
        <f ca="1">IF(AND($C33="Goal",X$7&gt;=$F33,X$7&lt;=$F33+$G33-1),2,IF(AND($C33="Milestone",X$7&gt;=$F33,X$7&lt;=$F33+$G33-1),1,""))</f>
        <v/>
      </c>
      <c r="Y29" s="70" t="str">
        <f ca="1">IF(AND($C33="Goal",Y$7&gt;=$F33,Y$7&lt;=$F33+$G33-1),2,IF(AND($C33="Milestone",Y$7&gt;=$F33,Y$7&lt;=$F33+$G33-1),1,""))</f>
        <v/>
      </c>
      <c r="Z29" s="70" t="str">
        <f ca="1">IF(AND($C33="Goal",Z$7&gt;=$F33,Z$7&lt;=$F33+$G33-1),2,IF(AND($C33="Milestone",Z$7&gt;=$F33,Z$7&lt;=$F33+$G33-1),1,""))</f>
        <v/>
      </c>
      <c r="AA29" s="70" t="str">
        <f ca="1">IF(AND($C33="Goal",AA$7&gt;=$F33,AA$7&lt;=$F33+$G33-1),2,IF(AND($C33="Milestone",AA$7&gt;=$F33,AA$7&lt;=$F33+$G33-1),1,""))</f>
        <v/>
      </c>
      <c r="AB29" s="70" t="str">
        <f ca="1">IF(AND($C33="Goal",AB$7&gt;=$F33,AB$7&lt;=$F33+$G33-1),2,IF(AND($C33="Milestone",AB$7&gt;=$F33,AB$7&lt;=$F33+$G33-1),1,""))</f>
        <v/>
      </c>
      <c r="AC29" s="70" t="str">
        <f ca="1">IF(AND($C33="Goal",AC$7&gt;=$F33,AC$7&lt;=$F33+$G33-1),2,IF(AND($C33="Milestone",AC$7&gt;=$F33,AC$7&lt;=$F33+$G33-1),1,""))</f>
        <v/>
      </c>
      <c r="AD29" s="70" t="str">
        <f ca="1">IF(AND($C33="Goal",AD$7&gt;=$F33,AD$7&lt;=$F33+$G33-1),2,IF(AND($C33="Milestone",AD$7&gt;=$F33,AD$7&lt;=$F33+$G33-1),1,""))</f>
        <v/>
      </c>
      <c r="AE29" s="70" t="str">
        <f ca="1">IF(AND($C33="Goal",AE$7&gt;=$F33,AE$7&lt;=$F33+$G33-1),2,IF(AND($C33="Milestone",AE$7&gt;=$F33,AE$7&lt;=$F33+$G33-1),1,""))</f>
        <v/>
      </c>
      <c r="AF29" s="70" t="str">
        <f ca="1">IF(AND($C33="Goal",AF$7&gt;=$F33,AF$7&lt;=$F33+$G33-1),2,IF(AND($C33="Milestone",AF$7&gt;=$F33,AF$7&lt;=$F33+$G33-1),1,""))</f>
        <v/>
      </c>
      <c r="AG29" s="70" t="str">
        <f ca="1">IF(AND($C33="Goal",AG$7&gt;=$F33,AG$7&lt;=$F33+$G33-1),2,IF(AND($C33="Milestone",AG$7&gt;=$F33,AG$7&lt;=$F33+$G33-1),1,""))</f>
        <v/>
      </c>
      <c r="AH29" s="70" t="str">
        <f ca="1">IF(AND($C33="Goal",AH$7&gt;=$F33,AH$7&lt;=$F33+$G33-1),2,IF(AND($C33="Milestone",AH$7&gt;=$F33,AH$7&lt;=$F33+$G33-1),1,""))</f>
        <v/>
      </c>
      <c r="AI29" s="70" t="str">
        <f ca="1">IF(AND($C33="Goal",AI$7&gt;=$F33,AI$7&lt;=$F33+$G33-1),2,IF(AND($C33="Milestone",AI$7&gt;=$F33,AI$7&lt;=$F33+$G33-1),1,""))</f>
        <v/>
      </c>
      <c r="AJ29" s="70" t="str">
        <f ca="1">IF(AND($C33="Goal",AJ$7&gt;=$F33,AJ$7&lt;=$F33+$G33-1),2,IF(AND($C33="Milestone",AJ$7&gt;=$F33,AJ$7&lt;=$F33+$G33-1),1,""))</f>
        <v/>
      </c>
      <c r="AK29" s="70" t="str">
        <f ca="1">IF(AND($C33="Goal",AK$7&gt;=$F33,AK$7&lt;=$F33+$G33-1),2,IF(AND($C33="Milestone",AK$7&gt;=$F33,AK$7&lt;=$F33+$G33-1),1,""))</f>
        <v/>
      </c>
      <c r="AL29" s="70" t="str">
        <f ca="1">IF(AND($C33="Goal",AL$7&gt;=$F33,AL$7&lt;=$F33+$G33-1),2,IF(AND($C33="Milestone",AL$7&gt;=$F33,AL$7&lt;=$F33+$G33-1),1,""))</f>
        <v/>
      </c>
      <c r="AM29" s="70" t="str">
        <f ca="1">IF(AND($C33="Goal",AM$7&gt;=$F33,AM$7&lt;=$F33+$G33-1),2,IF(AND($C33="Milestone",AM$7&gt;=$F33,AM$7&lt;=$F33+$G33-1),1,""))</f>
        <v/>
      </c>
      <c r="AN29" s="70" t="str">
        <f ca="1">IF(AND($C33="Goal",AN$7&gt;=$F33,AN$7&lt;=$F33+$G33-1),2,IF(AND($C33="Milestone",AN$7&gt;=$F33,AN$7&lt;=$F33+$G33-1),1,""))</f>
        <v/>
      </c>
      <c r="AO29" s="70" t="str">
        <f ca="1">IF(AND($C33="Goal",AO$7&gt;=$F33,AO$7&lt;=$F33+$G33-1),2,IF(AND($C33="Milestone",AO$7&gt;=$F33,AO$7&lt;=$F33+$G33-1),1,""))</f>
        <v/>
      </c>
      <c r="AP29" s="70" t="str">
        <f ca="1">IF(AND($C33="Goal",AP$7&gt;=$F33,AP$7&lt;=$F33+$G33-1),2,IF(AND($C33="Milestone",AP$7&gt;=$F33,AP$7&lt;=$F33+$G33-1),1,""))</f>
        <v/>
      </c>
      <c r="AQ29" s="70" t="str">
        <f ca="1">IF(AND($C33="Goal",AQ$7&gt;=$F33,AQ$7&lt;=$F33+$G33-1),2,IF(AND($C33="Milestone",AQ$7&gt;=$F33,AQ$7&lt;=$F33+$G33-1),1,""))</f>
        <v/>
      </c>
      <c r="AR29" s="70" t="str">
        <f ca="1">IF(AND($C33="Goal",AR$7&gt;=$F33,AR$7&lt;=$F33+$G33-1),2,IF(AND($C33="Milestone",AR$7&gt;=$F33,AR$7&lt;=$F33+$G33-1),1,""))</f>
        <v/>
      </c>
      <c r="AS29" s="70" t="str">
        <f ca="1">IF(AND($C33="Goal",AS$7&gt;=$F33,AS$7&lt;=$F33+$G33-1),2,IF(AND($C33="Milestone",AS$7&gt;=$F33,AS$7&lt;=$F33+$G33-1),1,""))</f>
        <v/>
      </c>
      <c r="AT29" s="70" t="str">
        <f ca="1">IF(AND($C33="Goal",AT$7&gt;=$F33,AT$7&lt;=$F33+$G33-1),2,IF(AND($C33="Milestone",AT$7&gt;=$F33,AT$7&lt;=$F33+$G33-1),1,""))</f>
        <v/>
      </c>
      <c r="AU29" s="70" t="str">
        <f ca="1">IF(AND($C33="Goal",AU$7&gt;=$F33,AU$7&lt;=$F33+$G33-1),2,IF(AND($C33="Milestone",AU$7&gt;=$F33,AU$7&lt;=$F33+$G33-1),1,""))</f>
        <v/>
      </c>
      <c r="AV29" s="70" t="str">
        <f ca="1">IF(AND($C33="Goal",AV$7&gt;=$F33,AV$7&lt;=$F33+$G33-1),2,IF(AND($C33="Milestone",AV$7&gt;=$F33,AV$7&lt;=$F33+$G33-1),1,""))</f>
        <v/>
      </c>
      <c r="AW29" s="70" t="str">
        <f ca="1">IF(AND($C33="Goal",AW$7&gt;=$F33,AW$7&lt;=$F33+$G33-1),2,IF(AND($C33="Milestone",AW$7&gt;=$F33,AW$7&lt;=$F33+$G33-1),1,""))</f>
        <v/>
      </c>
      <c r="AX29" s="70" t="str">
        <f ca="1">IF(AND($C33="Goal",AX$7&gt;=$F33,AX$7&lt;=$F33+$G33-1),2,IF(AND($C33="Milestone",AX$7&gt;=$F33,AX$7&lt;=$F33+$G33-1),1,""))</f>
        <v/>
      </c>
      <c r="AY29" s="70" t="str">
        <f ca="1">IF(AND($C33="Goal",AY$7&gt;=$F33,AY$7&lt;=$F33+$G33-1),2,IF(AND($C33="Milestone",AY$7&gt;=$F33,AY$7&lt;=$F33+$G33-1),1,""))</f>
        <v/>
      </c>
      <c r="AZ29" s="70" t="str">
        <f ca="1">IF(AND($C33="Goal",AZ$7&gt;=$F33,AZ$7&lt;=$F33+$G33-1),2,IF(AND($C33="Milestone",AZ$7&gt;=$F33,AZ$7&lt;=$F33+$G33-1),1,""))</f>
        <v/>
      </c>
      <c r="BA29" s="70" t="str">
        <f ca="1">IF(AND($C33="Goal",BA$7&gt;=$F33,BA$7&lt;=$F33+$G33-1),2,IF(AND($C33="Milestone",BA$7&gt;=$F33,BA$7&lt;=$F33+$G33-1),1,""))</f>
        <v/>
      </c>
      <c r="BB29" s="70" t="str">
        <f ca="1">IF(AND($C33="Goal",BB$7&gt;=$F33,BB$7&lt;=$F33+$G33-1),2,IF(AND($C33="Milestone",BB$7&gt;=$F33,BB$7&lt;=$F33+$G33-1),1,""))</f>
        <v/>
      </c>
      <c r="BC29" s="70" t="str">
        <f ca="1">IF(AND($C33="Goal",BC$7&gt;=$F33,BC$7&lt;=$F33+$G33-1),2,IF(AND($C33="Milestone",BC$7&gt;=$F33,BC$7&lt;=$F33+$G33-1),1,""))</f>
        <v/>
      </c>
      <c r="BD29" s="70" t="str">
        <f ca="1">IF(AND($C33="Goal",BD$7&gt;=$F33,BD$7&lt;=$F33+$G33-1),2,IF(AND($C33="Milestone",BD$7&gt;=$F33,BD$7&lt;=$F33+$G33-1),1,""))</f>
        <v/>
      </c>
      <c r="BE29" s="70" t="str">
        <f ca="1">IF(AND($C33="Goal",BE$7&gt;=$F33,BE$7&lt;=$F33+$G33-1),2,IF(AND($C33="Milestone",BE$7&gt;=$F33,BE$7&lt;=$F33+$G33-1),1,""))</f>
        <v/>
      </c>
      <c r="BF29" s="70" t="str">
        <f ca="1">IF(AND($C33="Goal",BF$7&gt;=$F33,BF$7&lt;=$F33+$G33-1),2,IF(AND($C33="Milestone",BF$7&gt;=$F33,BF$7&lt;=$F33+$G33-1),1,""))</f>
        <v/>
      </c>
      <c r="BG29" s="70" t="str">
        <f ca="1">IF(AND($C33="Goal",BG$7&gt;=$F33,BG$7&lt;=$F33+$G33-1),2,IF(AND($C33="Milestone",BG$7&gt;=$F33,BG$7&lt;=$F33+$G33-1),1,""))</f>
        <v/>
      </c>
      <c r="BH29" s="70" t="str">
        <f ca="1">IF(AND($C33="Goal",BH$7&gt;=$F33,BH$7&lt;=$F33+$G33-1),2,IF(AND($C33="Milestone",BH$7&gt;=$F33,BH$7&lt;=$F33+$G33-1),1,""))</f>
        <v/>
      </c>
      <c r="BI29" s="70" t="str">
        <f ca="1">IF(AND($C33="Goal",BI$7&gt;=$F33,BI$7&lt;=$F33+$G33-1),2,IF(AND($C33="Milestone",BI$7&gt;=$F33,BI$7&lt;=$F33+$G33-1),1,""))</f>
        <v/>
      </c>
      <c r="BJ29" s="70" t="str">
        <f ca="1">IF(AND($C33="Goal",BJ$7&gt;=$F33,BJ$7&lt;=$F33+$G33-1),2,IF(AND($C33="Milestone",BJ$7&gt;=$F33,BJ$7&lt;=$F33+$G33-1),1,""))</f>
        <v/>
      </c>
      <c r="BK29" s="70" t="str">
        <f ca="1">IF(AND($C33="Goal",BK$7&gt;=$F33,BK$7&lt;=$F33+$G33-1),2,IF(AND($C33="Milestone",BK$7&gt;=$F33,BK$7&lt;=$F33+$G33-1),1,""))</f>
        <v/>
      </c>
      <c r="BL29" s="70" t="str">
        <f ca="1">IF(AND($C33="Goal",BL$7&gt;=$F33,BL$7&lt;=$F33+$G33-1),2,IF(AND($C33="Milestone",BL$7&gt;=$F33,BL$7&lt;=$F33+$G33-1),1,""))</f>
        <v/>
      </c>
      <c r="BM29" s="25"/>
    </row>
    <row r="30" spans="1:65" s="1" customFormat="1" ht="40.15" customHeight="1">
      <c r="A30" s="9"/>
      <c r="B30" s="24"/>
      <c r="C30" s="21"/>
      <c r="D30" s="21"/>
      <c r="E30" s="22"/>
      <c r="F30" s="73"/>
      <c r="G30" s="23"/>
      <c r="H30" s="19"/>
      <c r="I30" s="69" t="str">
        <f ca="1">IF(AND($C34="Goal",I$7&gt;=$F34,I$7&lt;=$F34+$G34-1),2,IF(AND($C34="Milestone",I$7&gt;=$F34,I$7&lt;=$F34+$G34-1),1,""))</f>
        <v/>
      </c>
      <c r="J30" s="70" t="str">
        <f ca="1">IF(AND($C34="Goal",J$7&gt;=$F34,J$7&lt;=$F34+$G34-1),2,IF(AND($C34="Milestone",J$7&gt;=$F34,J$7&lt;=$F34+$G34-1),1,""))</f>
        <v/>
      </c>
      <c r="K30" s="70" t="str">
        <f ca="1">IF(AND($C34="Goal",K$7&gt;=$F34,K$7&lt;=$F34+$G34-1),2,IF(AND($C34="Milestone",K$7&gt;=$F34,K$7&lt;=$F34+$G34-1),1,""))</f>
        <v/>
      </c>
      <c r="L30" s="70" t="str">
        <f ca="1">IF(AND($C34="Goal",L$7&gt;=$F34,L$7&lt;=$F34+$G34-1),2,IF(AND($C34="Milestone",L$7&gt;=$F34,L$7&lt;=$F34+$G34-1),1,""))</f>
        <v/>
      </c>
      <c r="M30" s="70" t="str">
        <f ca="1">IF(AND($C34="Goal",M$7&gt;=$F34,M$7&lt;=$F34+$G34-1),2,IF(AND($C34="Milestone",M$7&gt;=$F34,M$7&lt;=$F34+$G34-1),1,""))</f>
        <v/>
      </c>
      <c r="N30" s="70" t="str">
        <f ca="1">IF(AND($C34="Goal",N$7&gt;=$F34,N$7&lt;=$F34+$G34-1),2,IF(AND($C34="Milestone",N$7&gt;=$F34,N$7&lt;=$F34+$G34-1),1,""))</f>
        <v/>
      </c>
      <c r="O30" s="70" t="str">
        <f ca="1">IF(AND($C34="Goal",O$7&gt;=$F34,O$7&lt;=$F34+$G34-1),2,IF(AND($C34="Milestone",O$7&gt;=$F34,O$7&lt;=$F34+$G34-1),1,""))</f>
        <v/>
      </c>
      <c r="P30" s="70" t="str">
        <f ca="1">IF(AND($C34="Goal",P$7&gt;=$F34,P$7&lt;=$F34+$G34-1),2,IF(AND($C34="Milestone",P$7&gt;=$F34,P$7&lt;=$F34+$G34-1),1,""))</f>
        <v/>
      </c>
      <c r="Q30" s="70" t="str">
        <f ca="1">IF(AND($C34="Goal",Q$7&gt;=$F34,Q$7&lt;=$F34+$G34-1),2,IF(AND($C34="Milestone",Q$7&gt;=$F34,Q$7&lt;=$F34+$G34-1),1,""))</f>
        <v/>
      </c>
      <c r="R30" s="70" t="str">
        <f ca="1">IF(AND($C34="Goal",R$7&gt;=$F34,R$7&lt;=$F34+$G34-1),2,IF(AND($C34="Milestone",R$7&gt;=$F34,R$7&lt;=$F34+$G34-1),1,""))</f>
        <v/>
      </c>
      <c r="S30" s="70" t="str">
        <f ca="1">IF(AND($C34="Goal",S$7&gt;=$F34,S$7&lt;=$F34+$G34-1),2,IF(AND($C34="Milestone",S$7&gt;=$F34,S$7&lt;=$F34+$G34-1),1,""))</f>
        <v/>
      </c>
      <c r="T30" s="70" t="str">
        <f ca="1">IF(AND($C34="Goal",T$7&gt;=$F34,T$7&lt;=$F34+$G34-1),2,IF(AND($C34="Milestone",T$7&gt;=$F34,T$7&lt;=$F34+$G34-1),1,""))</f>
        <v/>
      </c>
      <c r="U30" s="70" t="str">
        <f ca="1">IF(AND($C34="Goal",U$7&gt;=$F34,U$7&lt;=$F34+$G34-1),2,IF(AND($C34="Milestone",U$7&gt;=$F34,U$7&lt;=$F34+$G34-1),1,""))</f>
        <v/>
      </c>
      <c r="V30" s="70" t="str">
        <f ca="1">IF(AND($C34="Goal",V$7&gt;=$F34,V$7&lt;=$F34+$G34-1),2,IF(AND($C34="Milestone",V$7&gt;=$F34,V$7&lt;=$F34+$G34-1),1,""))</f>
        <v/>
      </c>
      <c r="W30" s="70" t="str">
        <f ca="1">IF(AND($C34="Goal",W$7&gt;=$F34,W$7&lt;=$F34+$G34-1),2,IF(AND($C34="Milestone",W$7&gt;=$F34,W$7&lt;=$F34+$G34-1),1,""))</f>
        <v/>
      </c>
      <c r="X30" s="70" t="str">
        <f ca="1">IF(AND($C34="Goal",X$7&gt;=$F34,X$7&lt;=$F34+$G34-1),2,IF(AND($C34="Milestone",X$7&gt;=$F34,X$7&lt;=$F34+$G34-1),1,""))</f>
        <v/>
      </c>
      <c r="Y30" s="70" t="str">
        <f ca="1">IF(AND($C34="Goal",Y$7&gt;=$F34,Y$7&lt;=$F34+$G34-1),2,IF(AND($C34="Milestone",Y$7&gt;=$F34,Y$7&lt;=$F34+$G34-1),1,""))</f>
        <v/>
      </c>
      <c r="Z30" s="70" t="str">
        <f ca="1">IF(AND($C34="Goal",Z$7&gt;=$F34,Z$7&lt;=$F34+$G34-1),2,IF(AND($C34="Milestone",Z$7&gt;=$F34,Z$7&lt;=$F34+$G34-1),1,""))</f>
        <v/>
      </c>
      <c r="AA30" s="70" t="str">
        <f ca="1">IF(AND($C34="Goal",AA$7&gt;=$F34,AA$7&lt;=$F34+$G34-1),2,IF(AND($C34="Milestone",AA$7&gt;=$F34,AA$7&lt;=$F34+$G34-1),1,""))</f>
        <v/>
      </c>
      <c r="AB30" s="70" t="str">
        <f ca="1">IF(AND($C34="Goal",AB$7&gt;=$F34,AB$7&lt;=$F34+$G34-1),2,IF(AND($C34="Milestone",AB$7&gt;=$F34,AB$7&lt;=$F34+$G34-1),1,""))</f>
        <v/>
      </c>
      <c r="AC30" s="70" t="str">
        <f ca="1">IF(AND($C34="Goal",AC$7&gt;=$F34,AC$7&lt;=$F34+$G34-1),2,IF(AND($C34="Milestone",AC$7&gt;=$F34,AC$7&lt;=$F34+$G34-1),1,""))</f>
        <v/>
      </c>
      <c r="AD30" s="70" t="str">
        <f ca="1">IF(AND($C34="Goal",AD$7&gt;=$F34,AD$7&lt;=$F34+$G34-1),2,IF(AND($C34="Milestone",AD$7&gt;=$F34,AD$7&lt;=$F34+$G34-1),1,""))</f>
        <v/>
      </c>
      <c r="AE30" s="70" t="str">
        <f ca="1">IF(AND($C34="Goal",AE$7&gt;=$F34,AE$7&lt;=$F34+$G34-1),2,IF(AND($C34="Milestone",AE$7&gt;=$F34,AE$7&lt;=$F34+$G34-1),1,""))</f>
        <v/>
      </c>
      <c r="AF30" s="70" t="str">
        <f ca="1">IF(AND($C34="Goal",AF$7&gt;=$F34,AF$7&lt;=$F34+$G34-1),2,IF(AND($C34="Milestone",AF$7&gt;=$F34,AF$7&lt;=$F34+$G34-1),1,""))</f>
        <v/>
      </c>
      <c r="AG30" s="70" t="str">
        <f ca="1">IF(AND($C34="Goal",AG$7&gt;=$F34,AG$7&lt;=$F34+$G34-1),2,IF(AND($C34="Milestone",AG$7&gt;=$F34,AG$7&lt;=$F34+$G34-1),1,""))</f>
        <v/>
      </c>
      <c r="AH30" s="70" t="str">
        <f ca="1">IF(AND($C34="Goal",AH$7&gt;=$F34,AH$7&lt;=$F34+$G34-1),2,IF(AND($C34="Milestone",AH$7&gt;=$F34,AH$7&lt;=$F34+$G34-1),1,""))</f>
        <v/>
      </c>
      <c r="AI30" s="70" t="str">
        <f ca="1">IF(AND($C34="Goal",AI$7&gt;=$F34,AI$7&lt;=$F34+$G34-1),2,IF(AND($C34="Milestone",AI$7&gt;=$F34,AI$7&lt;=$F34+$G34-1),1,""))</f>
        <v/>
      </c>
      <c r="AJ30" s="70" t="str">
        <f ca="1">IF(AND($C34="Goal",AJ$7&gt;=$F34,AJ$7&lt;=$F34+$G34-1),2,IF(AND($C34="Milestone",AJ$7&gt;=$F34,AJ$7&lt;=$F34+$G34-1),1,""))</f>
        <v/>
      </c>
      <c r="AK30" s="70" t="str">
        <f ca="1">IF(AND($C34="Goal",AK$7&gt;=$F34,AK$7&lt;=$F34+$G34-1),2,IF(AND($C34="Milestone",AK$7&gt;=$F34,AK$7&lt;=$F34+$G34-1),1,""))</f>
        <v/>
      </c>
      <c r="AL30" s="70" t="str">
        <f ca="1">IF(AND($C34="Goal",AL$7&gt;=$F34,AL$7&lt;=$F34+$G34-1),2,IF(AND($C34="Milestone",AL$7&gt;=$F34,AL$7&lt;=$F34+$G34-1),1,""))</f>
        <v/>
      </c>
      <c r="AM30" s="70" t="str">
        <f ca="1">IF(AND($C34="Goal",AM$7&gt;=$F34,AM$7&lt;=$F34+$G34-1),2,IF(AND($C34="Milestone",AM$7&gt;=$F34,AM$7&lt;=$F34+$G34-1),1,""))</f>
        <v/>
      </c>
      <c r="AN30" s="70" t="str">
        <f ca="1">IF(AND($C34="Goal",AN$7&gt;=$F34,AN$7&lt;=$F34+$G34-1),2,IF(AND($C34="Milestone",AN$7&gt;=$F34,AN$7&lt;=$F34+$G34-1),1,""))</f>
        <v/>
      </c>
      <c r="AO30" s="70" t="str">
        <f ca="1">IF(AND($C34="Goal",AO$7&gt;=$F34,AO$7&lt;=$F34+$G34-1),2,IF(AND($C34="Milestone",AO$7&gt;=$F34,AO$7&lt;=$F34+$G34-1),1,""))</f>
        <v/>
      </c>
      <c r="AP30" s="70" t="str">
        <f ca="1">IF(AND($C34="Goal",AP$7&gt;=$F34,AP$7&lt;=$F34+$G34-1),2,IF(AND($C34="Milestone",AP$7&gt;=$F34,AP$7&lt;=$F34+$G34-1),1,""))</f>
        <v/>
      </c>
      <c r="AQ30" s="70" t="str">
        <f ca="1">IF(AND($C34="Goal",AQ$7&gt;=$F34,AQ$7&lt;=$F34+$G34-1),2,IF(AND($C34="Milestone",AQ$7&gt;=$F34,AQ$7&lt;=$F34+$G34-1),1,""))</f>
        <v/>
      </c>
      <c r="AR30" s="70" t="str">
        <f ca="1">IF(AND($C34="Goal",AR$7&gt;=$F34,AR$7&lt;=$F34+$G34-1),2,IF(AND($C34="Milestone",AR$7&gt;=$F34,AR$7&lt;=$F34+$G34-1),1,""))</f>
        <v/>
      </c>
      <c r="AS30" s="70" t="str">
        <f ca="1">IF(AND($C34="Goal",AS$7&gt;=$F34,AS$7&lt;=$F34+$G34-1),2,IF(AND($C34="Milestone",AS$7&gt;=$F34,AS$7&lt;=$F34+$G34-1),1,""))</f>
        <v/>
      </c>
      <c r="AT30" s="70" t="str">
        <f ca="1">IF(AND($C34="Goal",AT$7&gt;=$F34,AT$7&lt;=$F34+$G34-1),2,IF(AND($C34="Milestone",AT$7&gt;=$F34,AT$7&lt;=$F34+$G34-1),1,""))</f>
        <v/>
      </c>
      <c r="AU30" s="70" t="str">
        <f ca="1">IF(AND($C34="Goal",AU$7&gt;=$F34,AU$7&lt;=$F34+$G34-1),2,IF(AND($C34="Milestone",AU$7&gt;=$F34,AU$7&lt;=$F34+$G34-1),1,""))</f>
        <v/>
      </c>
      <c r="AV30" s="70" t="str">
        <f ca="1">IF(AND($C34="Goal",AV$7&gt;=$F34,AV$7&lt;=$F34+$G34-1),2,IF(AND($C34="Milestone",AV$7&gt;=$F34,AV$7&lt;=$F34+$G34-1),1,""))</f>
        <v/>
      </c>
      <c r="AW30" s="70" t="str">
        <f ca="1">IF(AND($C34="Goal",AW$7&gt;=$F34,AW$7&lt;=$F34+$G34-1),2,IF(AND($C34="Milestone",AW$7&gt;=$F34,AW$7&lt;=$F34+$G34-1),1,""))</f>
        <v/>
      </c>
      <c r="AX30" s="70" t="str">
        <f ca="1">IF(AND($C34="Goal",AX$7&gt;=$F34,AX$7&lt;=$F34+$G34-1),2,IF(AND($C34="Milestone",AX$7&gt;=$F34,AX$7&lt;=$F34+$G34-1),1,""))</f>
        <v/>
      </c>
      <c r="AY30" s="70" t="str">
        <f ca="1">IF(AND($C34="Goal",AY$7&gt;=$F34,AY$7&lt;=$F34+$G34-1),2,IF(AND($C34="Milestone",AY$7&gt;=$F34,AY$7&lt;=$F34+$G34-1),1,""))</f>
        <v/>
      </c>
      <c r="AZ30" s="70" t="str">
        <f ca="1">IF(AND($C34="Goal",AZ$7&gt;=$F34,AZ$7&lt;=$F34+$G34-1),2,IF(AND($C34="Milestone",AZ$7&gt;=$F34,AZ$7&lt;=$F34+$G34-1),1,""))</f>
        <v/>
      </c>
      <c r="BA30" s="70" t="str">
        <f ca="1">IF(AND($C34="Goal",BA$7&gt;=$F34,BA$7&lt;=$F34+$G34-1),2,IF(AND($C34="Milestone",BA$7&gt;=$F34,BA$7&lt;=$F34+$G34-1),1,""))</f>
        <v/>
      </c>
      <c r="BB30" s="70" t="str">
        <f ca="1">IF(AND($C34="Goal",BB$7&gt;=$F34,BB$7&lt;=$F34+$G34-1),2,IF(AND($C34="Milestone",BB$7&gt;=$F34,BB$7&lt;=$F34+$G34-1),1,""))</f>
        <v/>
      </c>
      <c r="BC30" s="70" t="str">
        <f ca="1">IF(AND($C34="Goal",BC$7&gt;=$F34,BC$7&lt;=$F34+$G34-1),2,IF(AND($C34="Milestone",BC$7&gt;=$F34,BC$7&lt;=$F34+$G34-1),1,""))</f>
        <v/>
      </c>
      <c r="BD30" s="70" t="str">
        <f ca="1">IF(AND($C34="Goal",BD$7&gt;=$F34,BD$7&lt;=$F34+$G34-1),2,IF(AND($C34="Milestone",BD$7&gt;=$F34,BD$7&lt;=$F34+$G34-1),1,""))</f>
        <v/>
      </c>
      <c r="BE30" s="70" t="str">
        <f ca="1">IF(AND($C34="Goal",BE$7&gt;=$F34,BE$7&lt;=$F34+$G34-1),2,IF(AND($C34="Milestone",BE$7&gt;=$F34,BE$7&lt;=$F34+$G34-1),1,""))</f>
        <v/>
      </c>
      <c r="BF30" s="70" t="str">
        <f ca="1">IF(AND($C34="Goal",BF$7&gt;=$F34,BF$7&lt;=$F34+$G34-1),2,IF(AND($C34="Milestone",BF$7&gt;=$F34,BF$7&lt;=$F34+$G34-1),1,""))</f>
        <v/>
      </c>
      <c r="BG30" s="70" t="str">
        <f ca="1">IF(AND($C34="Goal",BG$7&gt;=$F34,BG$7&lt;=$F34+$G34-1),2,IF(AND($C34="Milestone",BG$7&gt;=$F34,BG$7&lt;=$F34+$G34-1),1,""))</f>
        <v/>
      </c>
      <c r="BH30" s="70" t="str">
        <f ca="1">IF(AND($C34="Goal",BH$7&gt;=$F34,BH$7&lt;=$F34+$G34-1),2,IF(AND($C34="Milestone",BH$7&gt;=$F34,BH$7&lt;=$F34+$G34-1),1,""))</f>
        <v/>
      </c>
      <c r="BI30" s="70" t="str">
        <f ca="1">IF(AND($C34="Goal",BI$7&gt;=$F34,BI$7&lt;=$F34+$G34-1),2,IF(AND($C34="Milestone",BI$7&gt;=$F34,BI$7&lt;=$F34+$G34-1),1,""))</f>
        <v/>
      </c>
      <c r="BJ30" s="70" t="str">
        <f ca="1">IF(AND($C34="Goal",BJ$7&gt;=$F34,BJ$7&lt;=$F34+$G34-1),2,IF(AND($C34="Milestone",BJ$7&gt;=$F34,BJ$7&lt;=$F34+$G34-1),1,""))</f>
        <v/>
      </c>
      <c r="BK30" s="70" t="str">
        <f ca="1">IF(AND($C34="Goal",BK$7&gt;=$F34,BK$7&lt;=$F34+$G34-1),2,IF(AND($C34="Milestone",BK$7&gt;=$F34,BK$7&lt;=$F34+$G34-1),1,""))</f>
        <v/>
      </c>
      <c r="BL30" s="70" t="str">
        <f ca="1">IF(AND($C34="Goal",BL$7&gt;=$F34,BL$7&lt;=$F34+$G34-1),2,IF(AND($C34="Milestone",BL$7&gt;=$F34,BL$7&lt;=$F34+$G34-1),1,""))</f>
        <v/>
      </c>
      <c r="BM30" s="25"/>
    </row>
    <row r="31" spans="1:65" s="1" customFormat="1" ht="40.15" customHeight="1">
      <c r="A31" s="9"/>
      <c r="B31" s="24"/>
      <c r="C31" s="21"/>
      <c r="D31" s="21"/>
      <c r="E31" s="22"/>
      <c r="F31" s="73"/>
      <c r="G31" s="23"/>
      <c r="H31" s="19"/>
      <c r="I31" s="69" t="str">
        <f ca="1">IF(AND($C35="Goal",I$7&gt;=$F35,I$7&lt;=$F35+$G35-1),2,IF(AND($C35="Milestone",I$7&gt;=$F35,I$7&lt;=$F35+$G35-1),1,""))</f>
        <v/>
      </c>
      <c r="J31" s="70" t="str">
        <f ca="1">IF(AND($C35="Goal",J$7&gt;=$F35,J$7&lt;=$F35+$G35-1),2,IF(AND($C35="Milestone",J$7&gt;=$F35,J$7&lt;=$F35+$G35-1),1,""))</f>
        <v/>
      </c>
      <c r="K31" s="70" t="str">
        <f ca="1">IF(AND($C35="Goal",K$7&gt;=$F35,K$7&lt;=$F35+$G35-1),2,IF(AND($C35="Milestone",K$7&gt;=$F35,K$7&lt;=$F35+$G35-1),1,""))</f>
        <v/>
      </c>
      <c r="L31" s="70" t="str">
        <f ca="1">IF(AND($C35="Goal",L$7&gt;=$F35,L$7&lt;=$F35+$G35-1),2,IF(AND($C35="Milestone",L$7&gt;=$F35,L$7&lt;=$F35+$G35-1),1,""))</f>
        <v/>
      </c>
      <c r="M31" s="70" t="str">
        <f ca="1">IF(AND($C35="Goal",M$7&gt;=$F35,M$7&lt;=$F35+$G35-1),2,IF(AND($C35="Milestone",M$7&gt;=$F35,M$7&lt;=$F35+$G35-1),1,""))</f>
        <v/>
      </c>
      <c r="N31" s="70" t="str">
        <f ca="1">IF(AND($C35="Goal",N$7&gt;=$F35,N$7&lt;=$F35+$G35-1),2,IF(AND($C35="Milestone",N$7&gt;=$F35,N$7&lt;=$F35+$G35-1),1,""))</f>
        <v/>
      </c>
      <c r="O31" s="70" t="str">
        <f ca="1">IF(AND($C35="Goal",O$7&gt;=$F35,O$7&lt;=$F35+$G35-1),2,IF(AND($C35="Milestone",O$7&gt;=$F35,O$7&lt;=$F35+$G35-1),1,""))</f>
        <v/>
      </c>
      <c r="P31" s="70" t="str">
        <f ca="1">IF(AND($C35="Goal",P$7&gt;=$F35,P$7&lt;=$F35+$G35-1),2,IF(AND($C35="Milestone",P$7&gt;=$F35,P$7&lt;=$F35+$G35-1),1,""))</f>
        <v/>
      </c>
      <c r="Q31" s="70" t="str">
        <f ca="1">IF(AND($C35="Goal",Q$7&gt;=$F35,Q$7&lt;=$F35+$G35-1),2,IF(AND($C35="Milestone",Q$7&gt;=$F35,Q$7&lt;=$F35+$G35-1),1,""))</f>
        <v/>
      </c>
      <c r="R31" s="70" t="str">
        <f ca="1">IF(AND($C35="Goal",R$7&gt;=$F35,R$7&lt;=$F35+$G35-1),2,IF(AND($C35="Milestone",R$7&gt;=$F35,R$7&lt;=$F35+$G35-1),1,""))</f>
        <v/>
      </c>
      <c r="S31" s="70" t="str">
        <f ca="1">IF(AND($C35="Goal",S$7&gt;=$F35,S$7&lt;=$F35+$G35-1),2,IF(AND($C35="Milestone",S$7&gt;=$F35,S$7&lt;=$F35+$G35-1),1,""))</f>
        <v/>
      </c>
      <c r="T31" s="70" t="str">
        <f ca="1">IF(AND($C35="Goal",T$7&gt;=$F35,T$7&lt;=$F35+$G35-1),2,IF(AND($C35="Milestone",T$7&gt;=$F35,T$7&lt;=$F35+$G35-1),1,""))</f>
        <v/>
      </c>
      <c r="U31" s="70" t="str">
        <f ca="1">IF(AND($C35="Goal",U$7&gt;=$F35,U$7&lt;=$F35+$G35-1),2,IF(AND($C35="Milestone",U$7&gt;=$F35,U$7&lt;=$F35+$G35-1),1,""))</f>
        <v/>
      </c>
      <c r="V31" s="70" t="str">
        <f ca="1">IF(AND($C35="Goal",V$7&gt;=$F35,V$7&lt;=$F35+$G35-1),2,IF(AND($C35="Milestone",V$7&gt;=$F35,V$7&lt;=$F35+$G35-1),1,""))</f>
        <v/>
      </c>
      <c r="W31" s="70" t="str">
        <f ca="1">IF(AND($C35="Goal",W$7&gt;=$F35,W$7&lt;=$F35+$G35-1),2,IF(AND($C35="Milestone",W$7&gt;=$F35,W$7&lt;=$F35+$G35-1),1,""))</f>
        <v/>
      </c>
      <c r="X31" s="70" t="str">
        <f ca="1">IF(AND($C35="Goal",X$7&gt;=$F35,X$7&lt;=$F35+$G35-1),2,IF(AND($C35="Milestone",X$7&gt;=$F35,X$7&lt;=$F35+$G35-1),1,""))</f>
        <v/>
      </c>
      <c r="Y31" s="70" t="str">
        <f ca="1">IF(AND($C35="Goal",Y$7&gt;=$F35,Y$7&lt;=$F35+$G35-1),2,IF(AND($C35="Milestone",Y$7&gt;=$F35,Y$7&lt;=$F35+$G35-1),1,""))</f>
        <v/>
      </c>
      <c r="Z31" s="70" t="str">
        <f ca="1">IF(AND($C35="Goal",Z$7&gt;=$F35,Z$7&lt;=$F35+$G35-1),2,IF(AND($C35="Milestone",Z$7&gt;=$F35,Z$7&lt;=$F35+$G35-1),1,""))</f>
        <v/>
      </c>
      <c r="AA31" s="70" t="str">
        <f ca="1">IF(AND($C35="Goal",AA$7&gt;=$F35,AA$7&lt;=$F35+$G35-1),2,IF(AND($C35="Milestone",AA$7&gt;=$F35,AA$7&lt;=$F35+$G35-1),1,""))</f>
        <v/>
      </c>
      <c r="AB31" s="70" t="str">
        <f ca="1">IF(AND($C35="Goal",AB$7&gt;=$F35,AB$7&lt;=$F35+$G35-1),2,IF(AND($C35="Milestone",AB$7&gt;=$F35,AB$7&lt;=$F35+$G35-1),1,""))</f>
        <v/>
      </c>
      <c r="AC31" s="70" t="str">
        <f ca="1">IF(AND($C35="Goal",AC$7&gt;=$F35,AC$7&lt;=$F35+$G35-1),2,IF(AND($C35="Milestone",AC$7&gt;=$F35,AC$7&lt;=$F35+$G35-1),1,""))</f>
        <v/>
      </c>
      <c r="AD31" s="70" t="str">
        <f ca="1">IF(AND($C35="Goal",AD$7&gt;=$F35,AD$7&lt;=$F35+$G35-1),2,IF(AND($C35="Milestone",AD$7&gt;=$F35,AD$7&lt;=$F35+$G35-1),1,""))</f>
        <v/>
      </c>
      <c r="AE31" s="70" t="str">
        <f ca="1">IF(AND($C35="Goal",AE$7&gt;=$F35,AE$7&lt;=$F35+$G35-1),2,IF(AND($C35="Milestone",AE$7&gt;=$F35,AE$7&lt;=$F35+$G35-1),1,""))</f>
        <v/>
      </c>
      <c r="AF31" s="70" t="str">
        <f ca="1">IF(AND($C35="Goal",AF$7&gt;=$F35,AF$7&lt;=$F35+$G35-1),2,IF(AND($C35="Milestone",AF$7&gt;=$F35,AF$7&lt;=$F35+$G35-1),1,""))</f>
        <v/>
      </c>
      <c r="AG31" s="70" t="str">
        <f ca="1">IF(AND($C35="Goal",AG$7&gt;=$F35,AG$7&lt;=$F35+$G35-1),2,IF(AND($C35="Milestone",AG$7&gt;=$F35,AG$7&lt;=$F35+$G35-1),1,""))</f>
        <v/>
      </c>
      <c r="AH31" s="70" t="str">
        <f ca="1">IF(AND($C35="Goal",AH$7&gt;=$F35,AH$7&lt;=$F35+$G35-1),2,IF(AND($C35="Milestone",AH$7&gt;=$F35,AH$7&lt;=$F35+$G35-1),1,""))</f>
        <v/>
      </c>
      <c r="AI31" s="70" t="str">
        <f ca="1">IF(AND($C35="Goal",AI$7&gt;=$F35,AI$7&lt;=$F35+$G35-1),2,IF(AND($C35="Milestone",AI$7&gt;=$F35,AI$7&lt;=$F35+$G35-1),1,""))</f>
        <v/>
      </c>
      <c r="AJ31" s="70" t="str">
        <f ca="1">IF(AND($C35="Goal",AJ$7&gt;=$F35,AJ$7&lt;=$F35+$G35-1),2,IF(AND($C35="Milestone",AJ$7&gt;=$F35,AJ$7&lt;=$F35+$G35-1),1,""))</f>
        <v/>
      </c>
      <c r="AK31" s="70" t="str">
        <f ca="1">IF(AND($C35="Goal",AK$7&gt;=$F35,AK$7&lt;=$F35+$G35-1),2,IF(AND($C35="Milestone",AK$7&gt;=$F35,AK$7&lt;=$F35+$G35-1),1,""))</f>
        <v/>
      </c>
      <c r="AL31" s="70" t="str">
        <f ca="1">IF(AND($C35="Goal",AL$7&gt;=$F35,AL$7&lt;=$F35+$G35-1),2,IF(AND($C35="Milestone",AL$7&gt;=$F35,AL$7&lt;=$F35+$G35-1),1,""))</f>
        <v/>
      </c>
      <c r="AM31" s="70" t="str">
        <f ca="1">IF(AND($C35="Goal",AM$7&gt;=$F35,AM$7&lt;=$F35+$G35-1),2,IF(AND($C35="Milestone",AM$7&gt;=$F35,AM$7&lt;=$F35+$G35-1),1,""))</f>
        <v/>
      </c>
      <c r="AN31" s="70" t="str">
        <f ca="1">IF(AND($C35="Goal",AN$7&gt;=$F35,AN$7&lt;=$F35+$G35-1),2,IF(AND($C35="Milestone",AN$7&gt;=$F35,AN$7&lt;=$F35+$G35-1),1,""))</f>
        <v/>
      </c>
      <c r="AO31" s="70" t="str">
        <f ca="1">IF(AND($C35="Goal",AO$7&gt;=$F35,AO$7&lt;=$F35+$G35-1),2,IF(AND($C35="Milestone",AO$7&gt;=$F35,AO$7&lt;=$F35+$G35-1),1,""))</f>
        <v/>
      </c>
      <c r="AP31" s="70" t="str">
        <f ca="1">IF(AND($C35="Goal",AP$7&gt;=$F35,AP$7&lt;=$F35+$G35-1),2,IF(AND($C35="Milestone",AP$7&gt;=$F35,AP$7&lt;=$F35+$G35-1),1,""))</f>
        <v/>
      </c>
      <c r="AQ31" s="70" t="str">
        <f ca="1">IF(AND($C35="Goal",AQ$7&gt;=$F35,AQ$7&lt;=$F35+$G35-1),2,IF(AND($C35="Milestone",AQ$7&gt;=$F35,AQ$7&lt;=$F35+$G35-1),1,""))</f>
        <v/>
      </c>
      <c r="AR31" s="70" t="str">
        <f ca="1">IF(AND($C35="Goal",AR$7&gt;=$F35,AR$7&lt;=$F35+$G35-1),2,IF(AND($C35="Milestone",AR$7&gt;=$F35,AR$7&lt;=$F35+$G35-1),1,""))</f>
        <v/>
      </c>
      <c r="AS31" s="70" t="str">
        <f ca="1">IF(AND($C35="Goal",AS$7&gt;=$F35,AS$7&lt;=$F35+$G35-1),2,IF(AND($C35="Milestone",AS$7&gt;=$F35,AS$7&lt;=$F35+$G35-1),1,""))</f>
        <v/>
      </c>
      <c r="AT31" s="70" t="str">
        <f ca="1">IF(AND($C35="Goal",AT$7&gt;=$F35,AT$7&lt;=$F35+$G35-1),2,IF(AND($C35="Milestone",AT$7&gt;=$F35,AT$7&lt;=$F35+$G35-1),1,""))</f>
        <v/>
      </c>
      <c r="AU31" s="70" t="str">
        <f ca="1">IF(AND($C35="Goal",AU$7&gt;=$F35,AU$7&lt;=$F35+$G35-1),2,IF(AND($C35="Milestone",AU$7&gt;=$F35,AU$7&lt;=$F35+$G35-1),1,""))</f>
        <v/>
      </c>
      <c r="AV31" s="70" t="str">
        <f ca="1">IF(AND($C35="Goal",AV$7&gt;=$F35,AV$7&lt;=$F35+$G35-1),2,IF(AND($C35="Milestone",AV$7&gt;=$F35,AV$7&lt;=$F35+$G35-1),1,""))</f>
        <v/>
      </c>
      <c r="AW31" s="70" t="str">
        <f ca="1">IF(AND($C35="Goal",AW$7&gt;=$F35,AW$7&lt;=$F35+$G35-1),2,IF(AND($C35="Milestone",AW$7&gt;=$F35,AW$7&lt;=$F35+$G35-1),1,""))</f>
        <v/>
      </c>
      <c r="AX31" s="70" t="str">
        <f ca="1">IF(AND($C35="Goal",AX$7&gt;=$F35,AX$7&lt;=$F35+$G35-1),2,IF(AND($C35="Milestone",AX$7&gt;=$F35,AX$7&lt;=$F35+$G35-1),1,""))</f>
        <v/>
      </c>
      <c r="AY31" s="70" t="str">
        <f ca="1">IF(AND($C35="Goal",AY$7&gt;=$F35,AY$7&lt;=$F35+$G35-1),2,IF(AND($C35="Milestone",AY$7&gt;=$F35,AY$7&lt;=$F35+$G35-1),1,""))</f>
        <v/>
      </c>
      <c r="AZ31" s="70" t="str">
        <f ca="1">IF(AND($C35="Goal",AZ$7&gt;=$F35,AZ$7&lt;=$F35+$G35-1),2,IF(AND($C35="Milestone",AZ$7&gt;=$F35,AZ$7&lt;=$F35+$G35-1),1,""))</f>
        <v/>
      </c>
      <c r="BA31" s="70" t="str">
        <f ca="1">IF(AND($C35="Goal",BA$7&gt;=$F35,BA$7&lt;=$F35+$G35-1),2,IF(AND($C35="Milestone",BA$7&gt;=$F35,BA$7&lt;=$F35+$G35-1),1,""))</f>
        <v/>
      </c>
      <c r="BB31" s="70" t="str">
        <f ca="1">IF(AND($C35="Goal",BB$7&gt;=$F35,BB$7&lt;=$F35+$G35-1),2,IF(AND($C35="Milestone",BB$7&gt;=$F35,BB$7&lt;=$F35+$G35-1),1,""))</f>
        <v/>
      </c>
      <c r="BC31" s="70" t="str">
        <f ca="1">IF(AND($C35="Goal",BC$7&gt;=$F35,BC$7&lt;=$F35+$G35-1),2,IF(AND($C35="Milestone",BC$7&gt;=$F35,BC$7&lt;=$F35+$G35-1),1,""))</f>
        <v/>
      </c>
      <c r="BD31" s="70" t="str">
        <f ca="1">IF(AND($C35="Goal",BD$7&gt;=$F35,BD$7&lt;=$F35+$G35-1),2,IF(AND($C35="Milestone",BD$7&gt;=$F35,BD$7&lt;=$F35+$G35-1),1,""))</f>
        <v/>
      </c>
      <c r="BE31" s="70" t="str">
        <f ca="1">IF(AND($C35="Goal",BE$7&gt;=$F35,BE$7&lt;=$F35+$G35-1),2,IF(AND($C35="Milestone",BE$7&gt;=$F35,BE$7&lt;=$F35+$G35-1),1,""))</f>
        <v/>
      </c>
      <c r="BF31" s="70" t="str">
        <f ca="1">IF(AND($C35="Goal",BF$7&gt;=$F35,BF$7&lt;=$F35+$G35-1),2,IF(AND($C35="Milestone",BF$7&gt;=$F35,BF$7&lt;=$F35+$G35-1),1,""))</f>
        <v/>
      </c>
      <c r="BG31" s="70" t="str">
        <f ca="1">IF(AND($C35="Goal",BG$7&gt;=$F35,BG$7&lt;=$F35+$G35-1),2,IF(AND($C35="Milestone",BG$7&gt;=$F35,BG$7&lt;=$F35+$G35-1),1,""))</f>
        <v/>
      </c>
      <c r="BH31" s="70" t="str">
        <f ca="1">IF(AND($C35="Goal",BH$7&gt;=$F35,BH$7&lt;=$F35+$G35-1),2,IF(AND($C35="Milestone",BH$7&gt;=$F35,BH$7&lt;=$F35+$G35-1),1,""))</f>
        <v/>
      </c>
      <c r="BI31" s="70" t="str">
        <f ca="1">IF(AND($C35="Goal",BI$7&gt;=$F35,BI$7&lt;=$F35+$G35-1),2,IF(AND($C35="Milestone",BI$7&gt;=$F35,BI$7&lt;=$F35+$G35-1),1,""))</f>
        <v/>
      </c>
      <c r="BJ31" s="70" t="str">
        <f ca="1">IF(AND($C35="Goal",BJ$7&gt;=$F35,BJ$7&lt;=$F35+$G35-1),2,IF(AND($C35="Milestone",BJ$7&gt;=$F35,BJ$7&lt;=$F35+$G35-1),1,""))</f>
        <v/>
      </c>
      <c r="BK31" s="70" t="str">
        <f ca="1">IF(AND($C35="Goal",BK$7&gt;=$F35,BK$7&lt;=$F35+$G35-1),2,IF(AND($C35="Milestone",BK$7&gt;=$F35,BK$7&lt;=$F35+$G35-1),1,""))</f>
        <v/>
      </c>
      <c r="BL31" s="70" t="str">
        <f ca="1">IF(AND($C35="Goal",BL$7&gt;=$F35,BL$7&lt;=$F35+$G35-1),2,IF(AND($C35="Milestone",BL$7&gt;=$F35,BL$7&lt;=$F35+$G35-1),1,""))</f>
        <v/>
      </c>
      <c r="BM31" s="25"/>
    </row>
    <row r="32" spans="1:65" s="1" customFormat="1" ht="40.15" customHeight="1">
      <c r="A32" s="9"/>
      <c r="B32" s="24"/>
      <c r="C32" s="21"/>
      <c r="D32" s="21"/>
      <c r="E32" s="22"/>
      <c r="F32" s="73"/>
      <c r="G32" s="23"/>
      <c r="H32" s="19"/>
      <c r="I32" s="69" t="str">
        <f ca="1">IF(AND($C36="Goal",I$7&gt;=$F36,I$7&lt;=$F36+$G36-1),2,IF(AND($C36="Milestone",I$7&gt;=$F36,I$7&lt;=$F36+$G36-1),1,""))</f>
        <v/>
      </c>
      <c r="J32" s="70" t="str">
        <f ca="1">IF(AND($C36="Goal",J$7&gt;=$F36,J$7&lt;=$F36+$G36-1),2,IF(AND($C36="Milestone",J$7&gt;=$F36,J$7&lt;=$F36+$G36-1),1,""))</f>
        <v/>
      </c>
      <c r="K32" s="70" t="str">
        <f ca="1">IF(AND($C36="Goal",K$7&gt;=$F36,K$7&lt;=$F36+$G36-1),2,IF(AND($C36="Milestone",K$7&gt;=$F36,K$7&lt;=$F36+$G36-1),1,""))</f>
        <v/>
      </c>
      <c r="L32" s="70" t="str">
        <f ca="1">IF(AND($C36="Goal",L$7&gt;=$F36,L$7&lt;=$F36+$G36-1),2,IF(AND($C36="Milestone",L$7&gt;=$F36,L$7&lt;=$F36+$G36-1),1,""))</f>
        <v/>
      </c>
      <c r="M32" s="70" t="str">
        <f ca="1">IF(AND($C36="Goal",M$7&gt;=$F36,M$7&lt;=$F36+$G36-1),2,IF(AND($C36="Milestone",M$7&gt;=$F36,M$7&lt;=$F36+$G36-1),1,""))</f>
        <v/>
      </c>
      <c r="N32" s="70" t="str">
        <f ca="1">IF(AND($C36="Goal",N$7&gt;=$F36,N$7&lt;=$F36+$G36-1),2,IF(AND($C36="Milestone",N$7&gt;=$F36,N$7&lt;=$F36+$G36-1),1,""))</f>
        <v/>
      </c>
      <c r="O32" s="70" t="str">
        <f ca="1">IF(AND($C36="Goal",O$7&gt;=$F36,O$7&lt;=$F36+$G36-1),2,IF(AND($C36="Milestone",O$7&gt;=$F36,O$7&lt;=$F36+$G36-1),1,""))</f>
        <v/>
      </c>
      <c r="P32" s="70" t="str">
        <f ca="1">IF(AND($C36="Goal",P$7&gt;=$F36,P$7&lt;=$F36+$G36-1),2,IF(AND($C36="Milestone",P$7&gt;=$F36,P$7&lt;=$F36+$G36-1),1,""))</f>
        <v/>
      </c>
      <c r="Q32" s="70" t="str">
        <f ca="1">IF(AND($C36="Goal",Q$7&gt;=$F36,Q$7&lt;=$F36+$G36-1),2,IF(AND($C36="Milestone",Q$7&gt;=$F36,Q$7&lt;=$F36+$G36-1),1,""))</f>
        <v/>
      </c>
      <c r="R32" s="70" t="str">
        <f ca="1">IF(AND($C36="Goal",R$7&gt;=$F36,R$7&lt;=$F36+$G36-1),2,IF(AND($C36="Milestone",R$7&gt;=$F36,R$7&lt;=$F36+$G36-1),1,""))</f>
        <v/>
      </c>
      <c r="S32" s="70" t="str">
        <f ca="1">IF(AND($C36="Goal",S$7&gt;=$F36,S$7&lt;=$F36+$G36-1),2,IF(AND($C36="Milestone",S$7&gt;=$F36,S$7&lt;=$F36+$G36-1),1,""))</f>
        <v/>
      </c>
      <c r="T32" s="70" t="str">
        <f ca="1">IF(AND($C36="Goal",T$7&gt;=$F36,T$7&lt;=$F36+$G36-1),2,IF(AND($C36="Milestone",T$7&gt;=$F36,T$7&lt;=$F36+$G36-1),1,""))</f>
        <v/>
      </c>
      <c r="U32" s="70" t="str">
        <f ca="1">IF(AND($C36="Goal",U$7&gt;=$F36,U$7&lt;=$F36+$G36-1),2,IF(AND($C36="Milestone",U$7&gt;=$F36,U$7&lt;=$F36+$G36-1),1,""))</f>
        <v/>
      </c>
      <c r="V32" s="70" t="str">
        <f ca="1">IF(AND($C36="Goal",V$7&gt;=$F36,V$7&lt;=$F36+$G36-1),2,IF(AND($C36="Milestone",V$7&gt;=$F36,V$7&lt;=$F36+$G36-1),1,""))</f>
        <v/>
      </c>
      <c r="W32" s="70" t="str">
        <f ca="1">IF(AND($C36="Goal",W$7&gt;=$F36,W$7&lt;=$F36+$G36-1),2,IF(AND($C36="Milestone",W$7&gt;=$F36,W$7&lt;=$F36+$G36-1),1,""))</f>
        <v/>
      </c>
      <c r="X32" s="70" t="str">
        <f ca="1">IF(AND($C36="Goal",X$7&gt;=$F36,X$7&lt;=$F36+$G36-1),2,IF(AND($C36="Milestone",X$7&gt;=$F36,X$7&lt;=$F36+$G36-1),1,""))</f>
        <v/>
      </c>
      <c r="Y32" s="70" t="str">
        <f ca="1">IF(AND($C36="Goal",Y$7&gt;=$F36,Y$7&lt;=$F36+$G36-1),2,IF(AND($C36="Milestone",Y$7&gt;=$F36,Y$7&lt;=$F36+$G36-1),1,""))</f>
        <v/>
      </c>
      <c r="Z32" s="70" t="str">
        <f ca="1">IF(AND($C36="Goal",Z$7&gt;=$F36,Z$7&lt;=$F36+$G36-1),2,IF(AND($C36="Milestone",Z$7&gt;=$F36,Z$7&lt;=$F36+$G36-1),1,""))</f>
        <v/>
      </c>
      <c r="AA32" s="70" t="str">
        <f ca="1">IF(AND($C36="Goal",AA$7&gt;=$F36,AA$7&lt;=$F36+$G36-1),2,IF(AND($C36="Milestone",AA$7&gt;=$F36,AA$7&lt;=$F36+$G36-1),1,""))</f>
        <v/>
      </c>
      <c r="AB32" s="70" t="str">
        <f ca="1">IF(AND($C36="Goal",AB$7&gt;=$F36,AB$7&lt;=$F36+$G36-1),2,IF(AND($C36="Milestone",AB$7&gt;=$F36,AB$7&lt;=$F36+$G36-1),1,""))</f>
        <v/>
      </c>
      <c r="AC32" s="70" t="str">
        <f ca="1">IF(AND($C36="Goal",AC$7&gt;=$F36,AC$7&lt;=$F36+$G36-1),2,IF(AND($C36="Milestone",AC$7&gt;=$F36,AC$7&lt;=$F36+$G36-1),1,""))</f>
        <v/>
      </c>
      <c r="AD32" s="70" t="str">
        <f ca="1">IF(AND($C36="Goal",AD$7&gt;=$F36,AD$7&lt;=$F36+$G36-1),2,IF(AND($C36="Milestone",AD$7&gt;=$F36,AD$7&lt;=$F36+$G36-1),1,""))</f>
        <v/>
      </c>
      <c r="AE32" s="70" t="str">
        <f ca="1">IF(AND($C36="Goal",AE$7&gt;=$F36,AE$7&lt;=$F36+$G36-1),2,IF(AND($C36="Milestone",AE$7&gt;=$F36,AE$7&lt;=$F36+$G36-1),1,""))</f>
        <v/>
      </c>
      <c r="AF32" s="70" t="str">
        <f ca="1">IF(AND($C36="Goal",AF$7&gt;=$F36,AF$7&lt;=$F36+$G36-1),2,IF(AND($C36="Milestone",AF$7&gt;=$F36,AF$7&lt;=$F36+$G36-1),1,""))</f>
        <v/>
      </c>
      <c r="AG32" s="70" t="str">
        <f ca="1">IF(AND($C36="Goal",AG$7&gt;=$F36,AG$7&lt;=$F36+$G36-1),2,IF(AND($C36="Milestone",AG$7&gt;=$F36,AG$7&lt;=$F36+$G36-1),1,""))</f>
        <v/>
      </c>
      <c r="AH32" s="70" t="str">
        <f ca="1">IF(AND($C36="Goal",AH$7&gt;=$F36,AH$7&lt;=$F36+$G36-1),2,IF(AND($C36="Milestone",AH$7&gt;=$F36,AH$7&lt;=$F36+$G36-1),1,""))</f>
        <v/>
      </c>
      <c r="AI32" s="70" t="str">
        <f ca="1">IF(AND($C36="Goal",AI$7&gt;=$F36,AI$7&lt;=$F36+$G36-1),2,IF(AND($C36="Milestone",AI$7&gt;=$F36,AI$7&lt;=$F36+$G36-1),1,""))</f>
        <v/>
      </c>
      <c r="AJ32" s="70" t="str">
        <f ca="1">IF(AND($C36="Goal",AJ$7&gt;=$F36,AJ$7&lt;=$F36+$G36-1),2,IF(AND($C36="Milestone",AJ$7&gt;=$F36,AJ$7&lt;=$F36+$G36-1),1,""))</f>
        <v/>
      </c>
      <c r="AK32" s="70" t="str">
        <f ca="1">IF(AND($C36="Goal",AK$7&gt;=$F36,AK$7&lt;=$F36+$G36-1),2,IF(AND($C36="Milestone",AK$7&gt;=$F36,AK$7&lt;=$F36+$G36-1),1,""))</f>
        <v/>
      </c>
      <c r="AL32" s="70" t="str">
        <f ca="1">IF(AND($C36="Goal",AL$7&gt;=$F36,AL$7&lt;=$F36+$G36-1),2,IF(AND($C36="Milestone",AL$7&gt;=$F36,AL$7&lt;=$F36+$G36-1),1,""))</f>
        <v/>
      </c>
      <c r="AM32" s="70" t="str">
        <f ca="1">IF(AND($C36="Goal",AM$7&gt;=$F36,AM$7&lt;=$F36+$G36-1),2,IF(AND($C36="Milestone",AM$7&gt;=$F36,AM$7&lt;=$F36+$G36-1),1,""))</f>
        <v/>
      </c>
      <c r="AN32" s="70" t="str">
        <f ca="1">IF(AND($C36="Goal",AN$7&gt;=$F36,AN$7&lt;=$F36+$G36-1),2,IF(AND($C36="Milestone",AN$7&gt;=$F36,AN$7&lt;=$F36+$G36-1),1,""))</f>
        <v/>
      </c>
      <c r="AO32" s="70" t="str">
        <f ca="1">IF(AND($C36="Goal",AO$7&gt;=$F36,AO$7&lt;=$F36+$G36-1),2,IF(AND($C36="Milestone",AO$7&gt;=$F36,AO$7&lt;=$F36+$G36-1),1,""))</f>
        <v/>
      </c>
      <c r="AP32" s="70" t="str">
        <f ca="1">IF(AND($C36="Goal",AP$7&gt;=$F36,AP$7&lt;=$F36+$G36-1),2,IF(AND($C36="Milestone",AP$7&gt;=$F36,AP$7&lt;=$F36+$G36-1),1,""))</f>
        <v/>
      </c>
      <c r="AQ32" s="70" t="str">
        <f ca="1">IF(AND($C36="Goal",AQ$7&gt;=$F36,AQ$7&lt;=$F36+$G36-1),2,IF(AND($C36="Milestone",AQ$7&gt;=$F36,AQ$7&lt;=$F36+$G36-1),1,""))</f>
        <v/>
      </c>
      <c r="AR32" s="70" t="str">
        <f ca="1">IF(AND($C36="Goal",AR$7&gt;=$F36,AR$7&lt;=$F36+$G36-1),2,IF(AND($C36="Milestone",AR$7&gt;=$F36,AR$7&lt;=$F36+$G36-1),1,""))</f>
        <v/>
      </c>
      <c r="AS32" s="70" t="str">
        <f ca="1">IF(AND($C36="Goal",AS$7&gt;=$F36,AS$7&lt;=$F36+$G36-1),2,IF(AND($C36="Milestone",AS$7&gt;=$F36,AS$7&lt;=$F36+$G36-1),1,""))</f>
        <v/>
      </c>
      <c r="AT32" s="70" t="str">
        <f ca="1">IF(AND($C36="Goal",AT$7&gt;=$F36,AT$7&lt;=$F36+$G36-1),2,IF(AND($C36="Milestone",AT$7&gt;=$F36,AT$7&lt;=$F36+$G36-1),1,""))</f>
        <v/>
      </c>
      <c r="AU32" s="70" t="str">
        <f ca="1">IF(AND($C36="Goal",AU$7&gt;=$F36,AU$7&lt;=$F36+$G36-1),2,IF(AND($C36="Milestone",AU$7&gt;=$F36,AU$7&lt;=$F36+$G36-1),1,""))</f>
        <v/>
      </c>
      <c r="AV32" s="70" t="str">
        <f ca="1">IF(AND($C36="Goal",AV$7&gt;=$F36,AV$7&lt;=$F36+$G36-1),2,IF(AND($C36="Milestone",AV$7&gt;=$F36,AV$7&lt;=$F36+$G36-1),1,""))</f>
        <v/>
      </c>
      <c r="AW32" s="70" t="str">
        <f ca="1">IF(AND($C36="Goal",AW$7&gt;=$F36,AW$7&lt;=$F36+$G36-1),2,IF(AND($C36="Milestone",AW$7&gt;=$F36,AW$7&lt;=$F36+$G36-1),1,""))</f>
        <v/>
      </c>
      <c r="AX32" s="70" t="str">
        <f ca="1">IF(AND($C36="Goal",AX$7&gt;=$F36,AX$7&lt;=$F36+$G36-1),2,IF(AND($C36="Milestone",AX$7&gt;=$F36,AX$7&lt;=$F36+$G36-1),1,""))</f>
        <v/>
      </c>
      <c r="AY32" s="70" t="str">
        <f ca="1">IF(AND($C36="Goal",AY$7&gt;=$F36,AY$7&lt;=$F36+$G36-1),2,IF(AND($C36="Milestone",AY$7&gt;=$F36,AY$7&lt;=$F36+$G36-1),1,""))</f>
        <v/>
      </c>
      <c r="AZ32" s="70" t="str">
        <f ca="1">IF(AND($C36="Goal",AZ$7&gt;=$F36,AZ$7&lt;=$F36+$G36-1),2,IF(AND($C36="Milestone",AZ$7&gt;=$F36,AZ$7&lt;=$F36+$G36-1),1,""))</f>
        <v/>
      </c>
      <c r="BA32" s="70" t="str">
        <f ca="1">IF(AND($C36="Goal",BA$7&gt;=$F36,BA$7&lt;=$F36+$G36-1),2,IF(AND($C36="Milestone",BA$7&gt;=$F36,BA$7&lt;=$F36+$G36-1),1,""))</f>
        <v/>
      </c>
      <c r="BB32" s="70" t="str">
        <f ca="1">IF(AND($C36="Goal",BB$7&gt;=$F36,BB$7&lt;=$F36+$G36-1),2,IF(AND($C36="Milestone",BB$7&gt;=$F36,BB$7&lt;=$F36+$G36-1),1,""))</f>
        <v/>
      </c>
      <c r="BC32" s="70" t="str">
        <f ca="1">IF(AND($C36="Goal",BC$7&gt;=$F36,BC$7&lt;=$F36+$G36-1),2,IF(AND($C36="Milestone",BC$7&gt;=$F36,BC$7&lt;=$F36+$G36-1),1,""))</f>
        <v/>
      </c>
      <c r="BD32" s="70" t="str">
        <f ca="1">IF(AND($C36="Goal",BD$7&gt;=$F36,BD$7&lt;=$F36+$G36-1),2,IF(AND($C36="Milestone",BD$7&gt;=$F36,BD$7&lt;=$F36+$G36-1),1,""))</f>
        <v/>
      </c>
      <c r="BE32" s="70" t="str">
        <f ca="1">IF(AND($C36="Goal",BE$7&gt;=$F36,BE$7&lt;=$F36+$G36-1),2,IF(AND($C36="Milestone",BE$7&gt;=$F36,BE$7&lt;=$F36+$G36-1),1,""))</f>
        <v/>
      </c>
      <c r="BF32" s="70" t="str">
        <f ca="1">IF(AND($C36="Goal",BF$7&gt;=$F36,BF$7&lt;=$F36+$G36-1),2,IF(AND($C36="Milestone",BF$7&gt;=$F36,BF$7&lt;=$F36+$G36-1),1,""))</f>
        <v/>
      </c>
      <c r="BG32" s="70" t="str">
        <f ca="1">IF(AND($C36="Goal",BG$7&gt;=$F36,BG$7&lt;=$F36+$G36-1),2,IF(AND($C36="Milestone",BG$7&gt;=$F36,BG$7&lt;=$F36+$G36-1),1,""))</f>
        <v/>
      </c>
      <c r="BH32" s="70" t="str">
        <f ca="1">IF(AND($C36="Goal",BH$7&gt;=$F36,BH$7&lt;=$F36+$G36-1),2,IF(AND($C36="Milestone",BH$7&gt;=$F36,BH$7&lt;=$F36+$G36-1),1,""))</f>
        <v/>
      </c>
      <c r="BI32" s="70" t="str">
        <f ca="1">IF(AND($C36="Goal",BI$7&gt;=$F36,BI$7&lt;=$F36+$G36-1),2,IF(AND($C36="Milestone",BI$7&gt;=$F36,BI$7&lt;=$F36+$G36-1),1,""))</f>
        <v/>
      </c>
      <c r="BJ32" s="70" t="str">
        <f ca="1">IF(AND($C36="Goal",BJ$7&gt;=$F36,BJ$7&lt;=$F36+$G36-1),2,IF(AND($C36="Milestone",BJ$7&gt;=$F36,BJ$7&lt;=$F36+$G36-1),1,""))</f>
        <v/>
      </c>
      <c r="BK32" s="70" t="str">
        <f ca="1">IF(AND($C36="Goal",BK$7&gt;=$F36,BK$7&lt;=$F36+$G36-1),2,IF(AND($C36="Milestone",BK$7&gt;=$F36,BK$7&lt;=$F36+$G36-1),1,""))</f>
        <v/>
      </c>
      <c r="BL32" s="70" t="str">
        <f ca="1">IF(AND($C36="Goal",BL$7&gt;=$F36,BL$7&lt;=$F36+$G36-1),2,IF(AND($C36="Milestone",BL$7&gt;=$F36,BL$7&lt;=$F36+$G36-1),1,""))</f>
        <v/>
      </c>
      <c r="BM32" s="25"/>
    </row>
    <row r="33" spans="1:65" s="1" customFormat="1" ht="40.15" customHeight="1">
      <c r="A33" s="9"/>
      <c r="B33" s="68" t="s">
        <v>53</v>
      </c>
      <c r="C33" s="21"/>
      <c r="D33" s="21"/>
      <c r="E33" s="22"/>
      <c r="F33" s="73"/>
      <c r="G33" s="23"/>
      <c r="H33" s="19"/>
      <c r="I33" s="69" t="str">
        <f ca="1">IF(AND($C37="Goal",I$7&gt;=$F37,I$7&lt;=$F37+$G37-1),2,IF(AND($C37="Milestone",I$7&gt;=$F37,I$7&lt;=$F37+$G37-1),1,""))</f>
        <v/>
      </c>
      <c r="J33" s="70" t="str">
        <f ca="1">IF(AND($C37="Goal",J$7&gt;=$F37,J$7&lt;=$F37+$G37-1),2,IF(AND($C37="Milestone",J$7&gt;=$F37,J$7&lt;=$F37+$G37-1),1,""))</f>
        <v/>
      </c>
      <c r="K33" s="70" t="str">
        <f ca="1">IF(AND($C37="Goal",K$7&gt;=$F37,K$7&lt;=$F37+$G37-1),2,IF(AND($C37="Milestone",K$7&gt;=$F37,K$7&lt;=$F37+$G37-1),1,""))</f>
        <v/>
      </c>
      <c r="L33" s="70" t="str">
        <f ca="1">IF(AND($C37="Goal",L$7&gt;=$F37,L$7&lt;=$F37+$G37-1),2,IF(AND($C37="Milestone",L$7&gt;=$F37,L$7&lt;=$F37+$G37-1),1,""))</f>
        <v/>
      </c>
      <c r="M33" s="70" t="str">
        <f ca="1">IF(AND($C37="Goal",M$7&gt;=$F37,M$7&lt;=$F37+$G37-1),2,IF(AND($C37="Milestone",M$7&gt;=$F37,M$7&lt;=$F37+$G37-1),1,""))</f>
        <v/>
      </c>
      <c r="N33" s="70" t="str">
        <f ca="1">IF(AND($C37="Goal",N$7&gt;=$F37,N$7&lt;=$F37+$G37-1),2,IF(AND($C37="Milestone",N$7&gt;=$F37,N$7&lt;=$F37+$G37-1),1,""))</f>
        <v/>
      </c>
      <c r="O33" s="70" t="str">
        <f ca="1">IF(AND($C37="Goal",O$7&gt;=$F37,O$7&lt;=$F37+$G37-1),2,IF(AND($C37="Milestone",O$7&gt;=$F37,O$7&lt;=$F37+$G37-1),1,""))</f>
        <v/>
      </c>
      <c r="P33" s="70" t="str">
        <f ca="1">IF(AND($C37="Goal",P$7&gt;=$F37,P$7&lt;=$F37+$G37-1),2,IF(AND($C37="Milestone",P$7&gt;=$F37,P$7&lt;=$F37+$G37-1),1,""))</f>
        <v/>
      </c>
      <c r="Q33" s="70" t="str">
        <f ca="1">IF(AND($C37="Goal",Q$7&gt;=$F37,Q$7&lt;=$F37+$G37-1),2,IF(AND($C37="Milestone",Q$7&gt;=$F37,Q$7&lt;=$F37+$G37-1),1,""))</f>
        <v/>
      </c>
      <c r="R33" s="70" t="str">
        <f ca="1">IF(AND($C37="Goal",R$7&gt;=$F37,R$7&lt;=$F37+$G37-1),2,IF(AND($C37="Milestone",R$7&gt;=$F37,R$7&lt;=$F37+$G37-1),1,""))</f>
        <v/>
      </c>
      <c r="S33" s="70" t="str">
        <f ca="1">IF(AND($C37="Goal",S$7&gt;=$F37,S$7&lt;=$F37+$G37-1),2,IF(AND($C37="Milestone",S$7&gt;=$F37,S$7&lt;=$F37+$G37-1),1,""))</f>
        <v/>
      </c>
      <c r="T33" s="70" t="str">
        <f ca="1">IF(AND($C37="Goal",T$7&gt;=$F37,T$7&lt;=$F37+$G37-1),2,IF(AND($C37="Milestone",T$7&gt;=$F37,T$7&lt;=$F37+$G37-1),1,""))</f>
        <v/>
      </c>
      <c r="U33" s="70" t="str">
        <f ca="1">IF(AND($C37="Goal",U$7&gt;=$F37,U$7&lt;=$F37+$G37-1),2,IF(AND($C37="Milestone",U$7&gt;=$F37,U$7&lt;=$F37+$G37-1),1,""))</f>
        <v/>
      </c>
      <c r="V33" s="70" t="str">
        <f ca="1">IF(AND($C37="Goal",V$7&gt;=$F37,V$7&lt;=$F37+$G37-1),2,IF(AND($C37="Milestone",V$7&gt;=$F37,V$7&lt;=$F37+$G37-1),1,""))</f>
        <v/>
      </c>
      <c r="W33" s="70" t="str">
        <f ca="1">IF(AND($C37="Goal",W$7&gt;=$F37,W$7&lt;=$F37+$G37-1),2,IF(AND($C37="Milestone",W$7&gt;=$F37,W$7&lt;=$F37+$G37-1),1,""))</f>
        <v/>
      </c>
      <c r="X33" s="70" t="str">
        <f ca="1">IF(AND($C37="Goal",X$7&gt;=$F37,X$7&lt;=$F37+$G37-1),2,IF(AND($C37="Milestone",X$7&gt;=$F37,X$7&lt;=$F37+$G37-1),1,""))</f>
        <v/>
      </c>
      <c r="Y33" s="70" t="str">
        <f ca="1">IF(AND($C37="Goal",Y$7&gt;=$F37,Y$7&lt;=$F37+$G37-1),2,IF(AND($C37="Milestone",Y$7&gt;=$F37,Y$7&lt;=$F37+$G37-1),1,""))</f>
        <v/>
      </c>
      <c r="Z33" s="70" t="str">
        <f ca="1">IF(AND($C37="Goal",Z$7&gt;=$F37,Z$7&lt;=$F37+$G37-1),2,IF(AND($C37="Milestone",Z$7&gt;=$F37,Z$7&lt;=$F37+$G37-1),1,""))</f>
        <v/>
      </c>
      <c r="AA33" s="70" t="str">
        <f ca="1">IF(AND($C37="Goal",AA$7&gt;=$F37,AA$7&lt;=$F37+$G37-1),2,IF(AND($C37="Milestone",AA$7&gt;=$F37,AA$7&lt;=$F37+$G37-1),1,""))</f>
        <v/>
      </c>
      <c r="AB33" s="70" t="str">
        <f ca="1">IF(AND($C37="Goal",AB$7&gt;=$F37,AB$7&lt;=$F37+$G37-1),2,IF(AND($C37="Milestone",AB$7&gt;=$F37,AB$7&lt;=$F37+$G37-1),1,""))</f>
        <v/>
      </c>
      <c r="AC33" s="70" t="str">
        <f ca="1">IF(AND($C37="Goal",AC$7&gt;=$F37,AC$7&lt;=$F37+$G37-1),2,IF(AND($C37="Milestone",AC$7&gt;=$F37,AC$7&lt;=$F37+$G37-1),1,""))</f>
        <v/>
      </c>
      <c r="AD33" s="70" t="str">
        <f ca="1">IF(AND($C37="Goal",AD$7&gt;=$F37,AD$7&lt;=$F37+$G37-1),2,IF(AND($C37="Milestone",AD$7&gt;=$F37,AD$7&lt;=$F37+$G37-1),1,""))</f>
        <v/>
      </c>
      <c r="AE33" s="70" t="str">
        <f ca="1">IF(AND($C37="Goal",AE$7&gt;=$F37,AE$7&lt;=$F37+$G37-1),2,IF(AND($C37="Milestone",AE$7&gt;=$F37,AE$7&lt;=$F37+$G37-1),1,""))</f>
        <v/>
      </c>
      <c r="AF33" s="70" t="str">
        <f ca="1">IF(AND($C37="Goal",AF$7&gt;=$F37,AF$7&lt;=$F37+$G37-1),2,IF(AND($C37="Milestone",AF$7&gt;=$F37,AF$7&lt;=$F37+$G37-1),1,""))</f>
        <v/>
      </c>
      <c r="AG33" s="70" t="str">
        <f ca="1">IF(AND($C37="Goal",AG$7&gt;=$F37,AG$7&lt;=$F37+$G37-1),2,IF(AND($C37="Milestone",AG$7&gt;=$F37,AG$7&lt;=$F37+$G37-1),1,""))</f>
        <v/>
      </c>
      <c r="AH33" s="70" t="str">
        <f ca="1">IF(AND($C37="Goal",AH$7&gt;=$F37,AH$7&lt;=$F37+$G37-1),2,IF(AND($C37="Milestone",AH$7&gt;=$F37,AH$7&lt;=$F37+$G37-1),1,""))</f>
        <v/>
      </c>
      <c r="AI33" s="70" t="str">
        <f ca="1">IF(AND($C37="Goal",AI$7&gt;=$F37,AI$7&lt;=$F37+$G37-1),2,IF(AND($C37="Milestone",AI$7&gt;=$F37,AI$7&lt;=$F37+$G37-1),1,""))</f>
        <v/>
      </c>
      <c r="AJ33" s="70" t="str">
        <f ca="1">IF(AND($C37="Goal",AJ$7&gt;=$F37,AJ$7&lt;=$F37+$G37-1),2,IF(AND($C37="Milestone",AJ$7&gt;=$F37,AJ$7&lt;=$F37+$G37-1),1,""))</f>
        <v/>
      </c>
      <c r="AK33" s="70" t="str">
        <f ca="1">IF(AND($C37="Goal",AK$7&gt;=$F37,AK$7&lt;=$F37+$G37-1),2,IF(AND($C37="Milestone",AK$7&gt;=$F37,AK$7&lt;=$F37+$G37-1),1,""))</f>
        <v/>
      </c>
      <c r="AL33" s="70" t="str">
        <f ca="1">IF(AND($C37="Goal",AL$7&gt;=$F37,AL$7&lt;=$F37+$G37-1),2,IF(AND($C37="Milestone",AL$7&gt;=$F37,AL$7&lt;=$F37+$G37-1),1,""))</f>
        <v/>
      </c>
      <c r="AM33" s="70" t="str">
        <f ca="1">IF(AND($C37="Goal",AM$7&gt;=$F37,AM$7&lt;=$F37+$G37-1),2,IF(AND($C37="Milestone",AM$7&gt;=$F37,AM$7&lt;=$F37+$G37-1),1,""))</f>
        <v/>
      </c>
      <c r="AN33" s="70" t="str">
        <f ca="1">IF(AND($C37="Goal",AN$7&gt;=$F37,AN$7&lt;=$F37+$G37-1),2,IF(AND($C37="Milestone",AN$7&gt;=$F37,AN$7&lt;=$F37+$G37-1),1,""))</f>
        <v/>
      </c>
      <c r="AO33" s="70" t="str">
        <f ca="1">IF(AND($C37="Goal",AO$7&gt;=$F37,AO$7&lt;=$F37+$G37-1),2,IF(AND($C37="Milestone",AO$7&gt;=$F37,AO$7&lt;=$F37+$G37-1),1,""))</f>
        <v/>
      </c>
      <c r="AP33" s="70" t="str">
        <f ca="1">IF(AND($C37="Goal",AP$7&gt;=$F37,AP$7&lt;=$F37+$G37-1),2,IF(AND($C37="Milestone",AP$7&gt;=$F37,AP$7&lt;=$F37+$G37-1),1,""))</f>
        <v/>
      </c>
      <c r="AQ33" s="70" t="str">
        <f ca="1">IF(AND($C37="Goal",AQ$7&gt;=$F37,AQ$7&lt;=$F37+$G37-1),2,IF(AND($C37="Milestone",AQ$7&gt;=$F37,AQ$7&lt;=$F37+$G37-1),1,""))</f>
        <v/>
      </c>
      <c r="AR33" s="70" t="str">
        <f ca="1">IF(AND($C37="Goal",AR$7&gt;=$F37,AR$7&lt;=$F37+$G37-1),2,IF(AND($C37="Milestone",AR$7&gt;=$F37,AR$7&lt;=$F37+$G37-1),1,""))</f>
        <v/>
      </c>
      <c r="AS33" s="70" t="str">
        <f ca="1">IF(AND($C37="Goal",AS$7&gt;=$F37,AS$7&lt;=$F37+$G37-1),2,IF(AND($C37="Milestone",AS$7&gt;=$F37,AS$7&lt;=$F37+$G37-1),1,""))</f>
        <v/>
      </c>
      <c r="AT33" s="70" t="str">
        <f ca="1">IF(AND($C37="Goal",AT$7&gt;=$F37,AT$7&lt;=$F37+$G37-1),2,IF(AND($C37="Milestone",AT$7&gt;=$F37,AT$7&lt;=$F37+$G37-1),1,""))</f>
        <v/>
      </c>
      <c r="AU33" s="70" t="str">
        <f ca="1">IF(AND($C37="Goal",AU$7&gt;=$F37,AU$7&lt;=$F37+$G37-1),2,IF(AND($C37="Milestone",AU$7&gt;=$F37,AU$7&lt;=$F37+$G37-1),1,""))</f>
        <v/>
      </c>
      <c r="AV33" s="70" t="str">
        <f ca="1">IF(AND($C37="Goal",AV$7&gt;=$F37,AV$7&lt;=$F37+$G37-1),2,IF(AND($C37="Milestone",AV$7&gt;=$F37,AV$7&lt;=$F37+$G37-1),1,""))</f>
        <v/>
      </c>
      <c r="AW33" s="70" t="str">
        <f ca="1">IF(AND($C37="Goal",AW$7&gt;=$F37,AW$7&lt;=$F37+$G37-1),2,IF(AND($C37="Milestone",AW$7&gt;=$F37,AW$7&lt;=$F37+$G37-1),1,""))</f>
        <v/>
      </c>
      <c r="AX33" s="70" t="str">
        <f ca="1">IF(AND($C37="Goal",AX$7&gt;=$F37,AX$7&lt;=$F37+$G37-1),2,IF(AND($C37="Milestone",AX$7&gt;=$F37,AX$7&lt;=$F37+$G37-1),1,""))</f>
        <v/>
      </c>
      <c r="AY33" s="70" t="str">
        <f ca="1">IF(AND($C37="Goal",AY$7&gt;=$F37,AY$7&lt;=$F37+$G37-1),2,IF(AND($C37="Milestone",AY$7&gt;=$F37,AY$7&lt;=$F37+$G37-1),1,""))</f>
        <v/>
      </c>
      <c r="AZ33" s="70" t="str">
        <f ca="1">IF(AND($C37="Goal",AZ$7&gt;=$F37,AZ$7&lt;=$F37+$G37-1),2,IF(AND($C37="Milestone",AZ$7&gt;=$F37,AZ$7&lt;=$F37+$G37-1),1,""))</f>
        <v/>
      </c>
      <c r="BA33" s="70" t="str">
        <f ca="1">IF(AND($C37="Goal",BA$7&gt;=$F37,BA$7&lt;=$F37+$G37-1),2,IF(AND($C37="Milestone",BA$7&gt;=$F37,BA$7&lt;=$F37+$G37-1),1,""))</f>
        <v/>
      </c>
      <c r="BB33" s="70" t="str">
        <f ca="1">IF(AND($C37="Goal",BB$7&gt;=$F37,BB$7&lt;=$F37+$G37-1),2,IF(AND($C37="Milestone",BB$7&gt;=$F37,BB$7&lt;=$F37+$G37-1),1,""))</f>
        <v/>
      </c>
      <c r="BC33" s="70" t="str">
        <f ca="1">IF(AND($C37="Goal",BC$7&gt;=$F37,BC$7&lt;=$F37+$G37-1),2,IF(AND($C37="Milestone",BC$7&gt;=$F37,BC$7&lt;=$F37+$G37-1),1,""))</f>
        <v/>
      </c>
      <c r="BD33" s="70" t="str">
        <f ca="1">IF(AND($C37="Goal",BD$7&gt;=$F37,BD$7&lt;=$F37+$G37-1),2,IF(AND($C37="Milestone",BD$7&gt;=$F37,BD$7&lt;=$F37+$G37-1),1,""))</f>
        <v/>
      </c>
      <c r="BE33" s="70" t="str">
        <f ca="1">IF(AND($C37="Goal",BE$7&gt;=$F37,BE$7&lt;=$F37+$G37-1),2,IF(AND($C37="Milestone",BE$7&gt;=$F37,BE$7&lt;=$F37+$G37-1),1,""))</f>
        <v/>
      </c>
      <c r="BF33" s="70" t="str">
        <f ca="1">IF(AND($C37="Goal",BF$7&gt;=$F37,BF$7&lt;=$F37+$G37-1),2,IF(AND($C37="Milestone",BF$7&gt;=$F37,BF$7&lt;=$F37+$G37-1),1,""))</f>
        <v/>
      </c>
      <c r="BG33" s="70" t="str">
        <f ca="1">IF(AND($C37="Goal",BG$7&gt;=$F37,BG$7&lt;=$F37+$G37-1),2,IF(AND($C37="Milestone",BG$7&gt;=$F37,BG$7&lt;=$F37+$G37-1),1,""))</f>
        <v/>
      </c>
      <c r="BH33" s="70" t="str">
        <f ca="1">IF(AND($C37="Goal",BH$7&gt;=$F37,BH$7&lt;=$F37+$G37-1),2,IF(AND($C37="Milestone",BH$7&gt;=$F37,BH$7&lt;=$F37+$G37-1),1,""))</f>
        <v/>
      </c>
      <c r="BI33" s="70" t="str">
        <f ca="1">IF(AND($C37="Goal",BI$7&gt;=$F37,BI$7&lt;=$F37+$G37-1),2,IF(AND($C37="Milestone",BI$7&gt;=$F37,BI$7&lt;=$F37+$G37-1),1,""))</f>
        <v/>
      </c>
      <c r="BJ33" s="70" t="str">
        <f ca="1">IF(AND($C37="Goal",BJ$7&gt;=$F37,BJ$7&lt;=$F37+$G37-1),2,IF(AND($C37="Milestone",BJ$7&gt;=$F37,BJ$7&lt;=$F37+$G37-1),1,""))</f>
        <v/>
      </c>
      <c r="BK33" s="70" t="str">
        <f ca="1">IF(AND($C37="Goal",BK$7&gt;=$F37,BK$7&lt;=$F37+$G37-1),2,IF(AND($C37="Milestone",BK$7&gt;=$F37,BK$7&lt;=$F37+$G37-1),1,""))</f>
        <v/>
      </c>
      <c r="BL33" s="70" t="str">
        <f ca="1">IF(AND($C37="Goal",BL$7&gt;=$F37,BL$7&lt;=$F37+$G37-1),2,IF(AND($C37="Milestone",BL$7&gt;=$F37,BL$7&lt;=$F37+$G37-1),1,""))</f>
        <v/>
      </c>
      <c r="BM33" s="25"/>
    </row>
    <row r="34" spans="1:65" s="1" customFormat="1" ht="40.15" customHeight="1">
      <c r="A34" s="9"/>
      <c r="B34" s="24"/>
      <c r="C34" s="21"/>
      <c r="D34" s="21"/>
      <c r="E34" s="22"/>
      <c r="F34" s="73"/>
      <c r="G34" s="23"/>
      <c r="H34" s="19"/>
      <c r="I34" s="69" t="str">
        <f ca="1">IF(AND($C38="Goal",I$7&gt;=$F38,I$7&lt;=$F38+$G38-1),2,IF(AND($C38="Milestone",I$7&gt;=$F38,I$7&lt;=$F38+$G38-1),1,""))</f>
        <v/>
      </c>
      <c r="J34" s="70" t="str">
        <f ca="1">IF(AND($C38="Goal",J$7&gt;=$F38,J$7&lt;=$F38+$G38-1),2,IF(AND($C38="Milestone",J$7&gt;=$F38,J$7&lt;=$F38+$G38-1),1,""))</f>
        <v/>
      </c>
      <c r="K34" s="70" t="str">
        <f ca="1">IF(AND($C38="Goal",K$7&gt;=$F38,K$7&lt;=$F38+$G38-1),2,IF(AND($C38="Milestone",K$7&gt;=$F38,K$7&lt;=$F38+$G38-1),1,""))</f>
        <v/>
      </c>
      <c r="L34" s="70" t="str">
        <f ca="1">IF(AND($C38="Goal",L$7&gt;=$F38,L$7&lt;=$F38+$G38-1),2,IF(AND($C38="Milestone",L$7&gt;=$F38,L$7&lt;=$F38+$G38-1),1,""))</f>
        <v/>
      </c>
      <c r="M34" s="70" t="str">
        <f ca="1">IF(AND($C38="Goal",M$7&gt;=$F38,M$7&lt;=$F38+$G38-1),2,IF(AND($C38="Milestone",M$7&gt;=$F38,M$7&lt;=$F38+$G38-1),1,""))</f>
        <v/>
      </c>
      <c r="N34" s="70" t="str">
        <f ca="1">IF(AND($C38="Goal",N$7&gt;=$F38,N$7&lt;=$F38+$G38-1),2,IF(AND($C38="Milestone",N$7&gt;=$F38,N$7&lt;=$F38+$G38-1),1,""))</f>
        <v/>
      </c>
      <c r="O34" s="70" t="str">
        <f ca="1">IF(AND($C38="Goal",O$7&gt;=$F38,O$7&lt;=$F38+$G38-1),2,IF(AND($C38="Milestone",O$7&gt;=$F38,O$7&lt;=$F38+$G38-1),1,""))</f>
        <v/>
      </c>
      <c r="P34" s="70" t="str">
        <f ca="1">IF(AND($C38="Goal",P$7&gt;=$F38,P$7&lt;=$F38+$G38-1),2,IF(AND($C38="Milestone",P$7&gt;=$F38,P$7&lt;=$F38+$G38-1),1,""))</f>
        <v/>
      </c>
      <c r="Q34" s="70" t="str">
        <f ca="1">IF(AND($C38="Goal",Q$7&gt;=$F38,Q$7&lt;=$F38+$G38-1),2,IF(AND($C38="Milestone",Q$7&gt;=$F38,Q$7&lt;=$F38+$G38-1),1,""))</f>
        <v/>
      </c>
      <c r="R34" s="70" t="str">
        <f ca="1">IF(AND($C38="Goal",R$7&gt;=$F38,R$7&lt;=$F38+$G38-1),2,IF(AND($C38="Milestone",R$7&gt;=$F38,R$7&lt;=$F38+$G38-1),1,""))</f>
        <v/>
      </c>
      <c r="S34" s="70" t="str">
        <f ca="1">IF(AND($C38="Goal",S$7&gt;=$F38,S$7&lt;=$F38+$G38-1),2,IF(AND($C38="Milestone",S$7&gt;=$F38,S$7&lt;=$F38+$G38-1),1,""))</f>
        <v/>
      </c>
      <c r="T34" s="70" t="str">
        <f ca="1">IF(AND($C38="Goal",T$7&gt;=$F38,T$7&lt;=$F38+$G38-1),2,IF(AND($C38="Milestone",T$7&gt;=$F38,T$7&lt;=$F38+$G38-1),1,""))</f>
        <v/>
      </c>
      <c r="U34" s="70" t="str">
        <f ca="1">IF(AND($C38="Goal",U$7&gt;=$F38,U$7&lt;=$F38+$G38-1),2,IF(AND($C38="Milestone",U$7&gt;=$F38,U$7&lt;=$F38+$G38-1),1,""))</f>
        <v/>
      </c>
      <c r="V34" s="70" t="str">
        <f ca="1">IF(AND($C38="Goal",V$7&gt;=$F38,V$7&lt;=$F38+$G38-1),2,IF(AND($C38="Milestone",V$7&gt;=$F38,V$7&lt;=$F38+$G38-1),1,""))</f>
        <v/>
      </c>
      <c r="W34" s="70" t="str">
        <f ca="1">IF(AND($C38="Goal",W$7&gt;=$F38,W$7&lt;=$F38+$G38-1),2,IF(AND($C38="Milestone",W$7&gt;=$F38,W$7&lt;=$F38+$G38-1),1,""))</f>
        <v/>
      </c>
      <c r="X34" s="70" t="str">
        <f ca="1">IF(AND($C38="Goal",X$7&gt;=$F38,X$7&lt;=$F38+$G38-1),2,IF(AND($C38="Milestone",X$7&gt;=$F38,X$7&lt;=$F38+$G38-1),1,""))</f>
        <v/>
      </c>
      <c r="Y34" s="70" t="str">
        <f ca="1">IF(AND($C38="Goal",Y$7&gt;=$F38,Y$7&lt;=$F38+$G38-1),2,IF(AND($C38="Milestone",Y$7&gt;=$F38,Y$7&lt;=$F38+$G38-1),1,""))</f>
        <v/>
      </c>
      <c r="Z34" s="70" t="str">
        <f ca="1">IF(AND($C38="Goal",Z$7&gt;=$F38,Z$7&lt;=$F38+$G38-1),2,IF(AND($C38="Milestone",Z$7&gt;=$F38,Z$7&lt;=$F38+$G38-1),1,""))</f>
        <v/>
      </c>
      <c r="AA34" s="70" t="str">
        <f ca="1">IF(AND($C38="Goal",AA$7&gt;=$F38,AA$7&lt;=$F38+$G38-1),2,IF(AND($C38="Milestone",AA$7&gt;=$F38,AA$7&lt;=$F38+$G38-1),1,""))</f>
        <v/>
      </c>
      <c r="AB34" s="70" t="str">
        <f ca="1">IF(AND($C38="Goal",AB$7&gt;=$F38,AB$7&lt;=$F38+$G38-1),2,IF(AND($C38="Milestone",AB$7&gt;=$F38,AB$7&lt;=$F38+$G38-1),1,""))</f>
        <v/>
      </c>
      <c r="AC34" s="70" t="str">
        <f ca="1">IF(AND($C38="Goal",AC$7&gt;=$F38,AC$7&lt;=$F38+$G38-1),2,IF(AND($C38="Milestone",AC$7&gt;=$F38,AC$7&lt;=$F38+$G38-1),1,""))</f>
        <v/>
      </c>
      <c r="AD34" s="70" t="str">
        <f ca="1">IF(AND($C38="Goal",AD$7&gt;=$F38,AD$7&lt;=$F38+$G38-1),2,IF(AND($C38="Milestone",AD$7&gt;=$F38,AD$7&lt;=$F38+$G38-1),1,""))</f>
        <v/>
      </c>
      <c r="AE34" s="70" t="str">
        <f ca="1">IF(AND($C38="Goal",AE$7&gt;=$F38,AE$7&lt;=$F38+$G38-1),2,IF(AND($C38="Milestone",AE$7&gt;=$F38,AE$7&lt;=$F38+$G38-1),1,""))</f>
        <v/>
      </c>
      <c r="AF34" s="70" t="str">
        <f ca="1">IF(AND($C38="Goal",AF$7&gt;=$F38,AF$7&lt;=$F38+$G38-1),2,IF(AND($C38="Milestone",AF$7&gt;=$F38,AF$7&lt;=$F38+$G38-1),1,""))</f>
        <v/>
      </c>
      <c r="AG34" s="70" t="str">
        <f ca="1">IF(AND($C38="Goal",AG$7&gt;=$F38,AG$7&lt;=$F38+$G38-1),2,IF(AND($C38="Milestone",AG$7&gt;=$F38,AG$7&lt;=$F38+$G38-1),1,""))</f>
        <v/>
      </c>
      <c r="AH34" s="70" t="str">
        <f ca="1">IF(AND($C38="Goal",AH$7&gt;=$F38,AH$7&lt;=$F38+$G38-1),2,IF(AND($C38="Milestone",AH$7&gt;=$F38,AH$7&lt;=$F38+$G38-1),1,""))</f>
        <v/>
      </c>
      <c r="AI34" s="70" t="str">
        <f ca="1">IF(AND($C38="Goal",AI$7&gt;=$F38,AI$7&lt;=$F38+$G38-1),2,IF(AND($C38="Milestone",AI$7&gt;=$F38,AI$7&lt;=$F38+$G38-1),1,""))</f>
        <v/>
      </c>
      <c r="AJ34" s="70" t="str">
        <f ca="1">IF(AND($C38="Goal",AJ$7&gt;=$F38,AJ$7&lt;=$F38+$G38-1),2,IF(AND($C38="Milestone",AJ$7&gt;=$F38,AJ$7&lt;=$F38+$G38-1),1,""))</f>
        <v/>
      </c>
      <c r="AK34" s="70" t="str">
        <f ca="1">IF(AND($C38="Goal",AK$7&gt;=$F38,AK$7&lt;=$F38+$G38-1),2,IF(AND($C38="Milestone",AK$7&gt;=$F38,AK$7&lt;=$F38+$G38-1),1,""))</f>
        <v/>
      </c>
      <c r="AL34" s="70" t="str">
        <f ca="1">IF(AND($C38="Goal",AL$7&gt;=$F38,AL$7&lt;=$F38+$G38-1),2,IF(AND($C38="Milestone",AL$7&gt;=$F38,AL$7&lt;=$F38+$G38-1),1,""))</f>
        <v/>
      </c>
      <c r="AM34" s="70" t="str">
        <f ca="1">IF(AND($C38="Goal",AM$7&gt;=$F38,AM$7&lt;=$F38+$G38-1),2,IF(AND($C38="Milestone",AM$7&gt;=$F38,AM$7&lt;=$F38+$G38-1),1,""))</f>
        <v/>
      </c>
      <c r="AN34" s="70" t="str">
        <f ca="1">IF(AND($C38="Goal",AN$7&gt;=$F38,AN$7&lt;=$F38+$G38-1),2,IF(AND($C38="Milestone",AN$7&gt;=$F38,AN$7&lt;=$F38+$G38-1),1,""))</f>
        <v/>
      </c>
      <c r="AO34" s="70" t="str">
        <f ca="1">IF(AND($C38="Goal",AO$7&gt;=$F38,AO$7&lt;=$F38+$G38-1),2,IF(AND($C38="Milestone",AO$7&gt;=$F38,AO$7&lt;=$F38+$G38-1),1,""))</f>
        <v/>
      </c>
      <c r="AP34" s="70" t="str">
        <f ca="1">IF(AND($C38="Goal",AP$7&gt;=$F38,AP$7&lt;=$F38+$G38-1),2,IF(AND($C38="Milestone",AP$7&gt;=$F38,AP$7&lt;=$F38+$G38-1),1,""))</f>
        <v/>
      </c>
      <c r="AQ34" s="70" t="str">
        <f ca="1">IF(AND($C38="Goal",AQ$7&gt;=$F38,AQ$7&lt;=$F38+$G38-1),2,IF(AND($C38="Milestone",AQ$7&gt;=$F38,AQ$7&lt;=$F38+$G38-1),1,""))</f>
        <v/>
      </c>
      <c r="AR34" s="70" t="str">
        <f ca="1">IF(AND($C38="Goal",AR$7&gt;=$F38,AR$7&lt;=$F38+$G38-1),2,IF(AND($C38="Milestone",AR$7&gt;=$F38,AR$7&lt;=$F38+$G38-1),1,""))</f>
        <v/>
      </c>
      <c r="AS34" s="70" t="str">
        <f ca="1">IF(AND($C38="Goal",AS$7&gt;=$F38,AS$7&lt;=$F38+$G38-1),2,IF(AND($C38="Milestone",AS$7&gt;=$F38,AS$7&lt;=$F38+$G38-1),1,""))</f>
        <v/>
      </c>
      <c r="AT34" s="70" t="str">
        <f ca="1">IF(AND($C38="Goal",AT$7&gt;=$F38,AT$7&lt;=$F38+$G38-1),2,IF(AND($C38="Milestone",AT$7&gt;=$F38,AT$7&lt;=$F38+$G38-1),1,""))</f>
        <v/>
      </c>
      <c r="AU34" s="70" t="str">
        <f ca="1">IF(AND($C38="Goal",AU$7&gt;=$F38,AU$7&lt;=$F38+$G38-1),2,IF(AND($C38="Milestone",AU$7&gt;=$F38,AU$7&lt;=$F38+$G38-1),1,""))</f>
        <v/>
      </c>
      <c r="AV34" s="70" t="str">
        <f ca="1">IF(AND($C38="Goal",AV$7&gt;=$F38,AV$7&lt;=$F38+$G38-1),2,IF(AND($C38="Milestone",AV$7&gt;=$F38,AV$7&lt;=$F38+$G38-1),1,""))</f>
        <v/>
      </c>
      <c r="AW34" s="70" t="str">
        <f ca="1">IF(AND($C38="Goal",AW$7&gt;=$F38,AW$7&lt;=$F38+$G38-1),2,IF(AND($C38="Milestone",AW$7&gt;=$F38,AW$7&lt;=$F38+$G38-1),1,""))</f>
        <v/>
      </c>
      <c r="AX34" s="70" t="str">
        <f ca="1">IF(AND($C38="Goal",AX$7&gt;=$F38,AX$7&lt;=$F38+$G38-1),2,IF(AND($C38="Milestone",AX$7&gt;=$F38,AX$7&lt;=$F38+$G38-1),1,""))</f>
        <v/>
      </c>
      <c r="AY34" s="70" t="str">
        <f ca="1">IF(AND($C38="Goal",AY$7&gt;=$F38,AY$7&lt;=$F38+$G38-1),2,IF(AND($C38="Milestone",AY$7&gt;=$F38,AY$7&lt;=$F38+$G38-1),1,""))</f>
        <v/>
      </c>
      <c r="AZ34" s="70" t="str">
        <f ca="1">IF(AND($C38="Goal",AZ$7&gt;=$F38,AZ$7&lt;=$F38+$G38-1),2,IF(AND($C38="Milestone",AZ$7&gt;=$F38,AZ$7&lt;=$F38+$G38-1),1,""))</f>
        <v/>
      </c>
      <c r="BA34" s="70" t="str">
        <f ca="1">IF(AND($C38="Goal",BA$7&gt;=$F38,BA$7&lt;=$F38+$G38-1),2,IF(AND($C38="Milestone",BA$7&gt;=$F38,BA$7&lt;=$F38+$G38-1),1,""))</f>
        <v/>
      </c>
      <c r="BB34" s="70" t="str">
        <f ca="1">IF(AND($C38="Goal",BB$7&gt;=$F38,BB$7&lt;=$F38+$G38-1),2,IF(AND($C38="Milestone",BB$7&gt;=$F38,BB$7&lt;=$F38+$G38-1),1,""))</f>
        <v/>
      </c>
      <c r="BC34" s="70" t="str">
        <f ca="1">IF(AND($C38="Goal",BC$7&gt;=$F38,BC$7&lt;=$F38+$G38-1),2,IF(AND($C38="Milestone",BC$7&gt;=$F38,BC$7&lt;=$F38+$G38-1),1,""))</f>
        <v/>
      </c>
      <c r="BD34" s="70" t="str">
        <f ca="1">IF(AND($C38="Goal",BD$7&gt;=$F38,BD$7&lt;=$F38+$G38-1),2,IF(AND($C38="Milestone",BD$7&gt;=$F38,BD$7&lt;=$F38+$G38-1),1,""))</f>
        <v/>
      </c>
      <c r="BE34" s="70" t="str">
        <f ca="1">IF(AND($C38="Goal",BE$7&gt;=$F38,BE$7&lt;=$F38+$G38-1),2,IF(AND($C38="Milestone",BE$7&gt;=$F38,BE$7&lt;=$F38+$G38-1),1,""))</f>
        <v/>
      </c>
      <c r="BF34" s="70" t="str">
        <f ca="1">IF(AND($C38="Goal",BF$7&gt;=$F38,BF$7&lt;=$F38+$G38-1),2,IF(AND($C38="Milestone",BF$7&gt;=$F38,BF$7&lt;=$F38+$G38-1),1,""))</f>
        <v/>
      </c>
      <c r="BG34" s="70" t="str">
        <f ca="1">IF(AND($C38="Goal",BG$7&gt;=$F38,BG$7&lt;=$F38+$G38-1),2,IF(AND($C38="Milestone",BG$7&gt;=$F38,BG$7&lt;=$F38+$G38-1),1,""))</f>
        <v/>
      </c>
      <c r="BH34" s="70" t="str">
        <f ca="1">IF(AND($C38="Goal",BH$7&gt;=$F38,BH$7&lt;=$F38+$G38-1),2,IF(AND($C38="Milestone",BH$7&gt;=$F38,BH$7&lt;=$F38+$G38-1),1,""))</f>
        <v/>
      </c>
      <c r="BI34" s="70" t="str">
        <f ca="1">IF(AND($C38="Goal",BI$7&gt;=$F38,BI$7&lt;=$F38+$G38-1),2,IF(AND($C38="Milestone",BI$7&gt;=$F38,BI$7&lt;=$F38+$G38-1),1,""))</f>
        <v/>
      </c>
      <c r="BJ34" s="70" t="str">
        <f ca="1">IF(AND($C38="Goal",BJ$7&gt;=$F38,BJ$7&lt;=$F38+$G38-1),2,IF(AND($C38="Milestone",BJ$7&gt;=$F38,BJ$7&lt;=$F38+$G38-1),1,""))</f>
        <v/>
      </c>
      <c r="BK34" s="70" t="str">
        <f ca="1">IF(AND($C38="Goal",BK$7&gt;=$F38,BK$7&lt;=$F38+$G38-1),2,IF(AND($C38="Milestone",BK$7&gt;=$F38,BK$7&lt;=$F38+$G38-1),1,""))</f>
        <v/>
      </c>
      <c r="BL34" s="70" t="str">
        <f ca="1">IF(AND($C38="Goal",BL$7&gt;=$F38,BL$7&lt;=$F38+$G38-1),2,IF(AND($C38="Milestone",BL$7&gt;=$F38,BL$7&lt;=$F38+$G38-1),1,""))</f>
        <v/>
      </c>
      <c r="BM34" s="25"/>
    </row>
    <row r="35" spans="1:65" s="1" customFormat="1" ht="40.15" customHeight="1">
      <c r="A35" s="9"/>
      <c r="B35" s="24"/>
      <c r="C35" s="21"/>
      <c r="D35" s="21"/>
      <c r="E35" s="22"/>
      <c r="F35" s="73"/>
      <c r="G35" s="23"/>
      <c r="H35" s="19"/>
      <c r="I35" s="69" t="str">
        <f ca="1">IF(AND($C39="Goal",I$7&gt;=$F39,I$7&lt;=$F39+$G39-1),2,IF(AND($C39="Milestone",I$7&gt;=$F39,I$7&lt;=$F39+$G39-1),1,""))</f>
        <v/>
      </c>
      <c r="J35" s="70" t="str">
        <f ca="1">IF(AND($C39="Goal",J$7&gt;=$F39,J$7&lt;=$F39+$G39-1),2,IF(AND($C39="Milestone",J$7&gt;=$F39,J$7&lt;=$F39+$G39-1),1,""))</f>
        <v/>
      </c>
      <c r="K35" s="70" t="str">
        <f ca="1">IF(AND($C39="Goal",K$7&gt;=$F39,K$7&lt;=$F39+$G39-1),2,IF(AND($C39="Milestone",K$7&gt;=$F39,K$7&lt;=$F39+$G39-1),1,""))</f>
        <v/>
      </c>
      <c r="L35" s="70" t="str">
        <f ca="1">IF(AND($C39="Goal",L$7&gt;=$F39,L$7&lt;=$F39+$G39-1),2,IF(AND($C39="Milestone",L$7&gt;=$F39,L$7&lt;=$F39+$G39-1),1,""))</f>
        <v/>
      </c>
      <c r="M35" s="70" t="str">
        <f ca="1">IF(AND($C39="Goal",M$7&gt;=$F39,M$7&lt;=$F39+$G39-1),2,IF(AND($C39="Milestone",M$7&gt;=$F39,M$7&lt;=$F39+$G39-1),1,""))</f>
        <v/>
      </c>
      <c r="N35" s="70" t="str">
        <f ca="1">IF(AND($C39="Goal",N$7&gt;=$F39,N$7&lt;=$F39+$G39-1),2,IF(AND($C39="Milestone",N$7&gt;=$F39,N$7&lt;=$F39+$G39-1),1,""))</f>
        <v/>
      </c>
      <c r="O35" s="70" t="str">
        <f ca="1">IF(AND($C39="Goal",O$7&gt;=$F39,O$7&lt;=$F39+$G39-1),2,IF(AND($C39="Milestone",O$7&gt;=$F39,O$7&lt;=$F39+$G39-1),1,""))</f>
        <v/>
      </c>
      <c r="P35" s="70" t="str">
        <f ca="1">IF(AND($C39="Goal",P$7&gt;=$F39,P$7&lt;=$F39+$G39-1),2,IF(AND($C39="Milestone",P$7&gt;=$F39,P$7&lt;=$F39+$G39-1),1,""))</f>
        <v/>
      </c>
      <c r="Q35" s="70" t="str">
        <f ca="1">IF(AND($C39="Goal",Q$7&gt;=$F39,Q$7&lt;=$F39+$G39-1),2,IF(AND($C39="Milestone",Q$7&gt;=$F39,Q$7&lt;=$F39+$G39-1),1,""))</f>
        <v/>
      </c>
      <c r="R35" s="70" t="str">
        <f ca="1">IF(AND($C39="Goal",R$7&gt;=$F39,R$7&lt;=$F39+$G39-1),2,IF(AND($C39="Milestone",R$7&gt;=$F39,R$7&lt;=$F39+$G39-1),1,""))</f>
        <v/>
      </c>
      <c r="S35" s="70" t="str">
        <f ca="1">IF(AND($C39="Goal",S$7&gt;=$F39,S$7&lt;=$F39+$G39-1),2,IF(AND($C39="Milestone",S$7&gt;=$F39,S$7&lt;=$F39+$G39-1),1,""))</f>
        <v/>
      </c>
      <c r="T35" s="70" t="str">
        <f ca="1">IF(AND($C39="Goal",T$7&gt;=$F39,T$7&lt;=$F39+$G39-1),2,IF(AND($C39="Milestone",T$7&gt;=$F39,T$7&lt;=$F39+$G39-1),1,""))</f>
        <v/>
      </c>
      <c r="U35" s="70" t="str">
        <f ca="1">IF(AND($C39="Goal",U$7&gt;=$F39,U$7&lt;=$F39+$G39-1),2,IF(AND($C39="Milestone",U$7&gt;=$F39,U$7&lt;=$F39+$G39-1),1,""))</f>
        <v/>
      </c>
      <c r="V35" s="70" t="str">
        <f ca="1">IF(AND($C39="Goal",V$7&gt;=$F39,V$7&lt;=$F39+$G39-1),2,IF(AND($C39="Milestone",V$7&gt;=$F39,V$7&lt;=$F39+$G39-1),1,""))</f>
        <v/>
      </c>
      <c r="W35" s="70" t="str">
        <f ca="1">IF(AND($C39="Goal",W$7&gt;=$F39,W$7&lt;=$F39+$G39-1),2,IF(AND($C39="Milestone",W$7&gt;=$F39,W$7&lt;=$F39+$G39-1),1,""))</f>
        <v/>
      </c>
      <c r="X35" s="70" t="str">
        <f ca="1">IF(AND($C39="Goal",X$7&gt;=$F39,X$7&lt;=$F39+$G39-1),2,IF(AND($C39="Milestone",X$7&gt;=$F39,X$7&lt;=$F39+$G39-1),1,""))</f>
        <v/>
      </c>
      <c r="Y35" s="70" t="str">
        <f ca="1">IF(AND($C39="Goal",Y$7&gt;=$F39,Y$7&lt;=$F39+$G39-1),2,IF(AND($C39="Milestone",Y$7&gt;=$F39,Y$7&lt;=$F39+$G39-1),1,""))</f>
        <v/>
      </c>
      <c r="Z35" s="70" t="str">
        <f ca="1">IF(AND($C39="Goal",Z$7&gt;=$F39,Z$7&lt;=$F39+$G39-1),2,IF(AND($C39="Milestone",Z$7&gt;=$F39,Z$7&lt;=$F39+$G39-1),1,""))</f>
        <v/>
      </c>
      <c r="AA35" s="70" t="str">
        <f ca="1">IF(AND($C39="Goal",AA$7&gt;=$F39,AA$7&lt;=$F39+$G39-1),2,IF(AND($C39="Milestone",AA$7&gt;=$F39,AA$7&lt;=$F39+$G39-1),1,""))</f>
        <v/>
      </c>
      <c r="AB35" s="70" t="str">
        <f ca="1">IF(AND($C39="Goal",AB$7&gt;=$F39,AB$7&lt;=$F39+$G39-1),2,IF(AND($C39="Milestone",AB$7&gt;=$F39,AB$7&lt;=$F39+$G39-1),1,""))</f>
        <v/>
      </c>
      <c r="AC35" s="70" t="str">
        <f ca="1">IF(AND($C39="Goal",AC$7&gt;=$F39,AC$7&lt;=$F39+$G39-1),2,IF(AND($C39="Milestone",AC$7&gt;=$F39,AC$7&lt;=$F39+$G39-1),1,""))</f>
        <v/>
      </c>
      <c r="AD35" s="70" t="str">
        <f ca="1">IF(AND($C39="Goal",AD$7&gt;=$F39,AD$7&lt;=$F39+$G39-1),2,IF(AND($C39="Milestone",AD$7&gt;=$F39,AD$7&lt;=$F39+$G39-1),1,""))</f>
        <v/>
      </c>
      <c r="AE35" s="70" t="str">
        <f ca="1">IF(AND($C39="Goal",AE$7&gt;=$F39,AE$7&lt;=$F39+$G39-1),2,IF(AND($C39="Milestone",AE$7&gt;=$F39,AE$7&lt;=$F39+$G39-1),1,""))</f>
        <v/>
      </c>
      <c r="AF35" s="70" t="str">
        <f ca="1">IF(AND($C39="Goal",AF$7&gt;=$F39,AF$7&lt;=$F39+$G39-1),2,IF(AND($C39="Milestone",AF$7&gt;=$F39,AF$7&lt;=$F39+$G39-1),1,""))</f>
        <v/>
      </c>
      <c r="AG35" s="70" t="str">
        <f ca="1">IF(AND($C39="Goal",AG$7&gt;=$F39,AG$7&lt;=$F39+$G39-1),2,IF(AND($C39="Milestone",AG$7&gt;=$F39,AG$7&lt;=$F39+$G39-1),1,""))</f>
        <v/>
      </c>
      <c r="AH35" s="70" t="str">
        <f ca="1">IF(AND($C39="Goal",AH$7&gt;=$F39,AH$7&lt;=$F39+$G39-1),2,IF(AND($C39="Milestone",AH$7&gt;=$F39,AH$7&lt;=$F39+$G39-1),1,""))</f>
        <v/>
      </c>
      <c r="AI35" s="70" t="str">
        <f ca="1">IF(AND($C39="Goal",AI$7&gt;=$F39,AI$7&lt;=$F39+$G39-1),2,IF(AND($C39="Milestone",AI$7&gt;=$F39,AI$7&lt;=$F39+$G39-1),1,""))</f>
        <v/>
      </c>
      <c r="AJ35" s="70" t="str">
        <f ca="1">IF(AND($C39="Goal",AJ$7&gt;=$F39,AJ$7&lt;=$F39+$G39-1),2,IF(AND($C39="Milestone",AJ$7&gt;=$F39,AJ$7&lt;=$F39+$G39-1),1,""))</f>
        <v/>
      </c>
      <c r="AK35" s="70" t="str">
        <f ca="1">IF(AND($C39="Goal",AK$7&gt;=$F39,AK$7&lt;=$F39+$G39-1),2,IF(AND($C39="Milestone",AK$7&gt;=$F39,AK$7&lt;=$F39+$G39-1),1,""))</f>
        <v/>
      </c>
      <c r="AL35" s="70" t="str">
        <f ca="1">IF(AND($C39="Goal",AL$7&gt;=$F39,AL$7&lt;=$F39+$G39-1),2,IF(AND($C39="Milestone",AL$7&gt;=$F39,AL$7&lt;=$F39+$G39-1),1,""))</f>
        <v/>
      </c>
      <c r="AM35" s="70" t="str">
        <f ca="1">IF(AND($C39="Goal",AM$7&gt;=$F39,AM$7&lt;=$F39+$G39-1),2,IF(AND($C39="Milestone",AM$7&gt;=$F39,AM$7&lt;=$F39+$G39-1),1,""))</f>
        <v/>
      </c>
      <c r="AN35" s="70" t="str">
        <f ca="1">IF(AND($C39="Goal",AN$7&gt;=$F39,AN$7&lt;=$F39+$G39-1),2,IF(AND($C39="Milestone",AN$7&gt;=$F39,AN$7&lt;=$F39+$G39-1),1,""))</f>
        <v/>
      </c>
      <c r="AO35" s="70" t="str">
        <f ca="1">IF(AND($C39="Goal",AO$7&gt;=$F39,AO$7&lt;=$F39+$G39-1),2,IF(AND($C39="Milestone",AO$7&gt;=$F39,AO$7&lt;=$F39+$G39-1),1,""))</f>
        <v/>
      </c>
      <c r="AP35" s="70" t="str">
        <f ca="1">IF(AND($C39="Goal",AP$7&gt;=$F39,AP$7&lt;=$F39+$G39-1),2,IF(AND($C39="Milestone",AP$7&gt;=$F39,AP$7&lt;=$F39+$G39-1),1,""))</f>
        <v/>
      </c>
      <c r="AQ35" s="70" t="str">
        <f ca="1">IF(AND($C39="Goal",AQ$7&gt;=$F39,AQ$7&lt;=$F39+$G39-1),2,IF(AND($C39="Milestone",AQ$7&gt;=$F39,AQ$7&lt;=$F39+$G39-1),1,""))</f>
        <v/>
      </c>
      <c r="AR35" s="70" t="str">
        <f ca="1">IF(AND($C39="Goal",AR$7&gt;=$F39,AR$7&lt;=$F39+$G39-1),2,IF(AND($C39="Milestone",AR$7&gt;=$F39,AR$7&lt;=$F39+$G39-1),1,""))</f>
        <v/>
      </c>
      <c r="AS35" s="70" t="str">
        <f ca="1">IF(AND($C39="Goal",AS$7&gt;=$F39,AS$7&lt;=$F39+$G39-1),2,IF(AND($C39="Milestone",AS$7&gt;=$F39,AS$7&lt;=$F39+$G39-1),1,""))</f>
        <v/>
      </c>
      <c r="AT35" s="70" t="str">
        <f ca="1">IF(AND($C39="Goal",AT$7&gt;=$F39,AT$7&lt;=$F39+$G39-1),2,IF(AND($C39="Milestone",AT$7&gt;=$F39,AT$7&lt;=$F39+$G39-1),1,""))</f>
        <v/>
      </c>
      <c r="AU35" s="70" t="str">
        <f ca="1">IF(AND($C39="Goal",AU$7&gt;=$F39,AU$7&lt;=$F39+$G39-1),2,IF(AND($C39="Milestone",AU$7&gt;=$F39,AU$7&lt;=$F39+$G39-1),1,""))</f>
        <v/>
      </c>
      <c r="AV35" s="70" t="str">
        <f ca="1">IF(AND($C39="Goal",AV$7&gt;=$F39,AV$7&lt;=$F39+$G39-1),2,IF(AND($C39="Milestone",AV$7&gt;=$F39,AV$7&lt;=$F39+$G39-1),1,""))</f>
        <v/>
      </c>
      <c r="AW35" s="70" t="str">
        <f ca="1">IF(AND($C39="Goal",AW$7&gt;=$F39,AW$7&lt;=$F39+$G39-1),2,IF(AND($C39="Milestone",AW$7&gt;=$F39,AW$7&lt;=$F39+$G39-1),1,""))</f>
        <v/>
      </c>
      <c r="AX35" s="70" t="str">
        <f ca="1">IF(AND($C39="Goal",AX$7&gt;=$F39,AX$7&lt;=$F39+$G39-1),2,IF(AND($C39="Milestone",AX$7&gt;=$F39,AX$7&lt;=$F39+$G39-1),1,""))</f>
        <v/>
      </c>
      <c r="AY35" s="70" t="str">
        <f ca="1">IF(AND($C39="Goal",AY$7&gt;=$F39,AY$7&lt;=$F39+$G39-1),2,IF(AND($C39="Milestone",AY$7&gt;=$F39,AY$7&lt;=$F39+$G39-1),1,""))</f>
        <v/>
      </c>
      <c r="AZ35" s="70" t="str">
        <f ca="1">IF(AND($C39="Goal",AZ$7&gt;=$F39,AZ$7&lt;=$F39+$G39-1),2,IF(AND($C39="Milestone",AZ$7&gt;=$F39,AZ$7&lt;=$F39+$G39-1),1,""))</f>
        <v/>
      </c>
      <c r="BA35" s="70" t="str">
        <f ca="1">IF(AND($C39="Goal",BA$7&gt;=$F39,BA$7&lt;=$F39+$G39-1),2,IF(AND($C39="Milestone",BA$7&gt;=$F39,BA$7&lt;=$F39+$G39-1),1,""))</f>
        <v/>
      </c>
      <c r="BB35" s="70" t="str">
        <f ca="1">IF(AND($C39="Goal",BB$7&gt;=$F39,BB$7&lt;=$F39+$G39-1),2,IF(AND($C39="Milestone",BB$7&gt;=$F39,BB$7&lt;=$F39+$G39-1),1,""))</f>
        <v/>
      </c>
      <c r="BC35" s="70" t="str">
        <f ca="1">IF(AND($C39="Goal",BC$7&gt;=$F39,BC$7&lt;=$F39+$G39-1),2,IF(AND($C39="Milestone",BC$7&gt;=$F39,BC$7&lt;=$F39+$G39-1),1,""))</f>
        <v/>
      </c>
      <c r="BD35" s="70" t="str">
        <f ca="1">IF(AND($C39="Goal",BD$7&gt;=$F39,BD$7&lt;=$F39+$G39-1),2,IF(AND($C39="Milestone",BD$7&gt;=$F39,BD$7&lt;=$F39+$G39-1),1,""))</f>
        <v/>
      </c>
      <c r="BE35" s="70" t="str">
        <f ca="1">IF(AND($C39="Goal",BE$7&gt;=$F39,BE$7&lt;=$F39+$G39-1),2,IF(AND($C39="Milestone",BE$7&gt;=$F39,BE$7&lt;=$F39+$G39-1),1,""))</f>
        <v/>
      </c>
      <c r="BF35" s="70" t="str">
        <f ca="1">IF(AND($C39="Goal",BF$7&gt;=$F39,BF$7&lt;=$F39+$G39-1),2,IF(AND($C39="Milestone",BF$7&gt;=$F39,BF$7&lt;=$F39+$G39-1),1,""))</f>
        <v/>
      </c>
      <c r="BG35" s="70" t="str">
        <f ca="1">IF(AND($C39="Goal",BG$7&gt;=$F39,BG$7&lt;=$F39+$G39-1),2,IF(AND($C39="Milestone",BG$7&gt;=$F39,BG$7&lt;=$F39+$G39-1),1,""))</f>
        <v/>
      </c>
      <c r="BH35" s="70" t="str">
        <f ca="1">IF(AND($C39="Goal",BH$7&gt;=$F39,BH$7&lt;=$F39+$G39-1),2,IF(AND($C39="Milestone",BH$7&gt;=$F39,BH$7&lt;=$F39+$G39-1),1,""))</f>
        <v/>
      </c>
      <c r="BI35" s="70" t="str">
        <f ca="1">IF(AND($C39="Goal",BI$7&gt;=$F39,BI$7&lt;=$F39+$G39-1),2,IF(AND($C39="Milestone",BI$7&gt;=$F39,BI$7&lt;=$F39+$G39-1),1,""))</f>
        <v/>
      </c>
      <c r="BJ35" s="70" t="str">
        <f ca="1">IF(AND($C39="Goal",BJ$7&gt;=$F39,BJ$7&lt;=$F39+$G39-1),2,IF(AND($C39="Milestone",BJ$7&gt;=$F39,BJ$7&lt;=$F39+$G39-1),1,""))</f>
        <v/>
      </c>
      <c r="BK35" s="70" t="str">
        <f ca="1">IF(AND($C39="Goal",BK$7&gt;=$F39,BK$7&lt;=$F39+$G39-1),2,IF(AND($C39="Milestone",BK$7&gt;=$F39,BK$7&lt;=$F39+$G39-1),1,""))</f>
        <v/>
      </c>
      <c r="BL35" s="70" t="str">
        <f ca="1">IF(AND($C39="Goal",BL$7&gt;=$F39,BL$7&lt;=$F39+$G39-1),2,IF(AND($C39="Milestone",BL$7&gt;=$F39,BL$7&lt;=$F39+$G39-1),1,""))</f>
        <v/>
      </c>
      <c r="BM35" s="54"/>
    </row>
    <row r="36" spans="1:65" s="1" customFormat="1" ht="40.15" customHeight="1">
      <c r="A36" s="10"/>
      <c r="B36" s="24"/>
      <c r="C36" s="21"/>
      <c r="D36" s="21"/>
      <c r="E36" s="22"/>
      <c r="F36" s="73"/>
      <c r="G36" s="23"/>
      <c r="H36" s="1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s="25"/>
    </row>
    <row r="37" spans="1:65" ht="30" customHeight="1">
      <c r="B37" s="24"/>
      <c r="C37" s="21"/>
      <c r="D37" s="21"/>
      <c r="E37" s="22"/>
      <c r="F37" s="73"/>
      <c r="G37" s="23"/>
      <c r="H37" s="3"/>
    </row>
    <row r="38" spans="1:65" ht="30" customHeight="1">
      <c r="B38" s="24"/>
      <c r="C38" s="21"/>
      <c r="D38" s="21"/>
      <c r="E38" s="22"/>
      <c r="F38" s="73"/>
      <c r="G38" s="23"/>
    </row>
    <row r="39" spans="1:65" ht="30" customHeight="1">
      <c r="B39" s="24"/>
      <c r="C39" s="21"/>
      <c r="D39" s="21"/>
      <c r="E39" s="22"/>
      <c r="F39" s="73"/>
      <c r="G39" s="23"/>
    </row>
    <row r="40" spans="1:65" ht="30" customHeight="1">
      <c r="B40" s="65" t="s">
        <v>54</v>
      </c>
      <c r="C40" s="49"/>
      <c r="D40" s="49"/>
      <c r="E40" s="29"/>
      <c r="F40" s="50"/>
      <c r="G40" s="51"/>
    </row>
    <row r="41" spans="1:65" ht="30" customHeight="1">
      <c r="D41" s="4"/>
      <c r="G41" s="11"/>
    </row>
    <row r="42" spans="1:65" ht="30" customHeight="1">
      <c r="D42" s="5"/>
    </row>
  </sheetData>
  <mergeCells count="8">
    <mergeCell ref="X4:AA4"/>
    <mergeCell ref="AC4:AF4"/>
    <mergeCell ref="B2:H2"/>
    <mergeCell ref="I2:N2"/>
    <mergeCell ref="O2:T2"/>
    <mergeCell ref="I4:L4"/>
    <mergeCell ref="N4:Q4"/>
    <mergeCell ref="S4:V4"/>
  </mergeCells>
  <conditionalFormatting sqref="E9:E40">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2" priority="1">
      <formula>AND(TODAY()&gt;=I$7,TODAY()&lt;J$7)</formula>
    </cfRule>
  </conditionalFormatting>
  <conditionalFormatting sqref="I6:AM6">
    <cfRule type="expression" dxfId="21" priority="4">
      <formula>I$7&lt;=EOMONTH($I$7,0)</formula>
    </cfRule>
  </conditionalFormatting>
  <conditionalFormatting sqref="J6:BL6">
    <cfRule type="expression" dxfId="20" priority="3">
      <formula>AND(J$7&lt;=EOMONTH($I$7,2),J$7&gt;EOMONTH($I$7,0),J$7&gt;EOMONTH($I$7,1))</formula>
    </cfRule>
  </conditionalFormatting>
  <conditionalFormatting sqref="I6:BL6">
    <cfRule type="expression" dxfId="19" priority="2">
      <formula>AND(I$7&lt;=EOMONTH($I$7,1),I$7&gt;EOMONTH($I$7,0))</formula>
    </cfRule>
  </conditionalFormatting>
  <conditionalFormatting sqref="I10:BL15">
    <cfRule type="expression" dxfId="18" priority="7" stopIfTrue="1">
      <formula>AND($C10="Low Risk",I$7&gt;=$F10,I$7&lt;=$F10+$G10-1)</formula>
    </cfRule>
    <cfRule type="expression" dxfId="17" priority="8" stopIfTrue="1">
      <formula>AND($C10="High Risk",I$7&gt;=$F10,I$7&lt;=$F10+$G10-1)</formula>
    </cfRule>
    <cfRule type="expression" dxfId="16" priority="9" stopIfTrue="1">
      <formula>AND($C10="On Track",I$7&gt;=$F10,I$7&lt;=$F10+$G10-1)</formula>
    </cfRule>
    <cfRule type="expression" dxfId="15" priority="10" stopIfTrue="1">
      <formula>AND($C10="Med Risk",I$7&gt;=$F10,I$7&lt;=$F10+$G10-1)</formula>
    </cfRule>
    <cfRule type="expression" dxfId="14" priority="11" stopIfTrue="1">
      <formula>AND(LEN($C10)=0,I$7&gt;=$F10,I$7&lt;=$F10+$G10-1)</formula>
    </cfRule>
  </conditionalFormatting>
  <conditionalFormatting sqref="I36:BL36">
    <cfRule type="expression" dxfId="13" priority="13" stopIfTrue="1">
      <formula>AND(#REF!="Low Risk",I$7&gt;=#REF!,I$7&lt;=#REF!+#REF!-1)</formula>
    </cfRule>
    <cfRule type="expression" dxfId="12" priority="14" stopIfTrue="1">
      <formula>AND(#REF!="High Risk",I$7&gt;=#REF!,I$7&lt;=#REF!+#REF!-1)</formula>
    </cfRule>
    <cfRule type="expression" dxfId="11" priority="15" stopIfTrue="1">
      <formula>AND(#REF!="On Track",I$7&gt;=#REF!,I$7&lt;=#REF!+#REF!-1)</formula>
    </cfRule>
    <cfRule type="expression" dxfId="10" priority="16" stopIfTrue="1">
      <formula>AND(#REF!="Med Risk",I$7&gt;=#REF!,I$7&lt;=#REF!+#REF!-1)</formula>
    </cfRule>
    <cfRule type="expression" dxfId="9" priority="17" stopIfTrue="1">
      <formula>AND(LEN(#REF!)=0,I$7&gt;=#REF!,I$7&lt;=#REF!+#REF!-1)</formula>
    </cfRule>
  </conditionalFormatting>
  <conditionalFormatting sqref="I16:BL35">
    <cfRule type="expression" dxfId="8" priority="60" stopIfTrue="1">
      <formula>AND($C20="Low Risk",I$7&gt;=$F20,I$7&lt;=$F20+$G20-1)</formula>
    </cfRule>
    <cfRule type="expression" dxfId="7" priority="61" stopIfTrue="1">
      <formula>AND($C20="High Risk",I$7&gt;=$F20,I$7&lt;=$F20+$G20-1)</formula>
    </cfRule>
    <cfRule type="expression" dxfId="6" priority="62" stopIfTrue="1">
      <formula>AND($C20="On Track",I$7&gt;=$F20,I$7&lt;=$F20+$G20-1)</formula>
    </cfRule>
    <cfRule type="expression" dxfId="5" priority="63" stopIfTrue="1">
      <formula>AND($C20="Med Risk",I$7&gt;=$F20,I$7&lt;=$F20+$G20-1)</formula>
    </cfRule>
    <cfRule type="expression" dxfId="4" priority="64" stopIfTrue="1">
      <formula>AND(LEN($C20)=0,I$7&gt;=$F20,I$7&lt;=$F20+$G20-1)</formula>
    </cfRule>
  </conditionalFormatting>
  <dataValidations count="12">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 type="list" allowBlank="1" showInputMessage="1" showErrorMessage="1" sqref="C10:C39" xr:uid="{A2F07095-4C5B-4F26-9F4F-F9BCE27C6F57}">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181E67-B5A5-4E32-9D0A-4494603D7B36}"/>
</file>

<file path=customXml/itemProps2.xml><?xml version="1.0" encoding="utf-8"?>
<ds:datastoreItem xmlns:ds="http://schemas.openxmlformats.org/officeDocument/2006/customXml" ds:itemID="{11AAADB5-F91F-44CE-8CB6-D8472D59D975}"/>
</file>

<file path=customXml/itemProps3.xml><?xml version="1.0" encoding="utf-8"?>
<ds:datastoreItem xmlns:ds="http://schemas.openxmlformats.org/officeDocument/2006/customXml" ds:itemID="{A9C5315E-9A69-4EEB-ACCD-0F886FBF12FB}"/>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Panu Khumchoo-Joonpijarn</cp:lastModifiedBy>
  <cp:revision/>
  <dcterms:created xsi:type="dcterms:W3CDTF">2024-12-12T04:45:52Z</dcterms:created>
  <dcterms:modified xsi:type="dcterms:W3CDTF">2024-12-12T06:19:14Z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