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cperkerszen/Desktop/PORT/"/>
    </mc:Choice>
  </mc:AlternateContent>
  <xr:revisionPtr revIDLastSave="0" documentId="8_{3CDFD036-8BF9-5549-8347-9F93ACEDE131}" xr6:coauthVersionLast="47" xr6:coauthVersionMax="47" xr10:uidLastSave="{00000000-0000-0000-0000-000000000000}"/>
  <bookViews>
    <workbookView xWindow="28800" yWindow="-9580" windowWidth="38400" windowHeight="21600" xr2:uid="{E67606C0-0E39-9D43-8BFE-EED857E9EA0A}"/>
  </bookViews>
  <sheets>
    <sheet name="Arkusz1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8" i="9" l="1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C300" i="9"/>
  <c r="D300" i="9"/>
  <c r="E300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C301" i="9"/>
  <c r="D301" i="9"/>
  <c r="E301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C305" i="9"/>
  <c r="D305" i="9"/>
  <c r="E305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C306" i="9"/>
  <c r="D306" i="9"/>
  <c r="E306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C309" i="9"/>
  <c r="D309" i="9"/>
  <c r="E309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C311" i="9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C313" i="9"/>
  <c r="D313" i="9"/>
  <c r="E313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C314" i="9"/>
  <c r="D314" i="9"/>
  <c r="E314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C316" i="9"/>
  <c r="D316" i="9"/>
  <c r="E316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C320" i="9"/>
  <c r="D320" i="9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C322" i="9"/>
  <c r="D322" i="9"/>
  <c r="E322" i="9"/>
  <c r="F322" i="9"/>
  <c r="G322" i="9"/>
  <c r="H322" i="9"/>
  <c r="I322" i="9"/>
  <c r="J322" i="9"/>
  <c r="K322" i="9"/>
  <c r="L322" i="9"/>
  <c r="M322" i="9"/>
  <c r="N322" i="9"/>
  <c r="O322" i="9"/>
  <c r="P322" i="9"/>
  <c r="Q322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D297" i="9"/>
  <c r="E297" i="9"/>
  <c r="F297" i="9"/>
  <c r="F324" i="9" s="1"/>
  <c r="F325" i="9" s="1"/>
  <c r="G297" i="9"/>
  <c r="G324" i="9" s="1"/>
  <c r="G325" i="9" s="1"/>
  <c r="H297" i="9"/>
  <c r="I297" i="9"/>
  <c r="J297" i="9"/>
  <c r="J324" i="9" s="1"/>
  <c r="J325" i="9" s="1"/>
  <c r="K297" i="9"/>
  <c r="K324" i="9" s="1"/>
  <c r="K325" i="9" s="1"/>
  <c r="L297" i="9"/>
  <c r="M297" i="9"/>
  <c r="N297" i="9"/>
  <c r="N324" i="9" s="1"/>
  <c r="N325" i="9" s="1"/>
  <c r="O297" i="9"/>
  <c r="O324" i="9" s="1"/>
  <c r="O325" i="9" s="1"/>
  <c r="P297" i="9"/>
  <c r="Q297" i="9"/>
  <c r="C297" i="9"/>
  <c r="C324" i="9" s="1"/>
  <c r="C325" i="9" s="1"/>
  <c r="D170" i="9"/>
  <c r="H170" i="9"/>
  <c r="L170" i="9"/>
  <c r="P170" i="9"/>
  <c r="D165" i="9"/>
  <c r="D177" i="9" s="1"/>
  <c r="E165" i="9"/>
  <c r="E176" i="9" s="1"/>
  <c r="F165" i="9"/>
  <c r="F176" i="9" s="1"/>
  <c r="H165" i="9"/>
  <c r="H175" i="9" s="1"/>
  <c r="I165" i="9"/>
  <c r="I171" i="9" s="1"/>
  <c r="J165" i="9"/>
  <c r="J171" i="9" s="1"/>
  <c r="L165" i="9"/>
  <c r="L174" i="9" s="1"/>
  <c r="M165" i="9"/>
  <c r="M174" i="9" s="1"/>
  <c r="N165" i="9"/>
  <c r="N173" i="9" s="1"/>
  <c r="P165" i="9"/>
  <c r="P173" i="9" s="1"/>
  <c r="Q165" i="9"/>
  <c r="Q172" i="9" s="1"/>
  <c r="C165" i="9"/>
  <c r="C173" i="9" s="1"/>
  <c r="R164" i="9"/>
  <c r="G165" i="9" s="1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39" i="9"/>
  <c r="E39" i="9"/>
  <c r="F39" i="9"/>
  <c r="G39" i="9"/>
  <c r="H39" i="9"/>
  <c r="I39" i="9"/>
  <c r="J39" i="9"/>
  <c r="J66" i="9" s="1"/>
  <c r="K39" i="9"/>
  <c r="L39" i="9"/>
  <c r="M39" i="9"/>
  <c r="N39" i="9"/>
  <c r="O39" i="9"/>
  <c r="P39" i="9"/>
  <c r="Q39" i="9"/>
  <c r="C39" i="9"/>
  <c r="C67" i="9" s="1"/>
  <c r="G171" i="9" l="1"/>
  <c r="G175" i="9"/>
  <c r="G179" i="9"/>
  <c r="G176" i="9"/>
  <c r="G182" i="9"/>
  <c r="G186" i="9"/>
  <c r="G190" i="9"/>
  <c r="G194" i="9"/>
  <c r="G170" i="9"/>
  <c r="G174" i="9"/>
  <c r="G180" i="9"/>
  <c r="G181" i="9"/>
  <c r="G185" i="9"/>
  <c r="G189" i="9"/>
  <c r="G193" i="9"/>
  <c r="G173" i="9"/>
  <c r="G178" i="9"/>
  <c r="G184" i="9"/>
  <c r="G188" i="9"/>
  <c r="G192" i="9"/>
  <c r="G196" i="9"/>
  <c r="G172" i="9"/>
  <c r="G177" i="9"/>
  <c r="G183" i="9"/>
  <c r="G187" i="9"/>
  <c r="G191" i="9"/>
  <c r="G195" i="9"/>
  <c r="O165" i="9"/>
  <c r="K165" i="9"/>
  <c r="C170" i="9"/>
  <c r="N170" i="9"/>
  <c r="J170" i="9"/>
  <c r="F170" i="9"/>
  <c r="P196" i="9"/>
  <c r="L196" i="9"/>
  <c r="H196" i="9"/>
  <c r="D196" i="9"/>
  <c r="C195" i="9"/>
  <c r="N194" i="9"/>
  <c r="J194" i="9"/>
  <c r="F194" i="9"/>
  <c r="Q193" i="9"/>
  <c r="M193" i="9"/>
  <c r="I193" i="9"/>
  <c r="E193" i="9"/>
  <c r="P192" i="9"/>
  <c r="L192" i="9"/>
  <c r="H192" i="9"/>
  <c r="D192" i="9"/>
  <c r="C191" i="9"/>
  <c r="N190" i="9"/>
  <c r="J190" i="9"/>
  <c r="F190" i="9"/>
  <c r="Q189" i="9"/>
  <c r="M189" i="9"/>
  <c r="I189" i="9"/>
  <c r="E189" i="9"/>
  <c r="P188" i="9"/>
  <c r="L188" i="9"/>
  <c r="H188" i="9"/>
  <c r="D188" i="9"/>
  <c r="C187" i="9"/>
  <c r="N186" i="9"/>
  <c r="J186" i="9"/>
  <c r="F186" i="9"/>
  <c r="Q185" i="9"/>
  <c r="M185" i="9"/>
  <c r="I185" i="9"/>
  <c r="E185" i="9"/>
  <c r="P184" i="9"/>
  <c r="L184" i="9"/>
  <c r="H184" i="9"/>
  <c r="D184" i="9"/>
  <c r="C183" i="9"/>
  <c r="N182" i="9"/>
  <c r="J182" i="9"/>
  <c r="F182" i="9"/>
  <c r="Q181" i="9"/>
  <c r="M181" i="9"/>
  <c r="I181" i="9"/>
  <c r="E181" i="9"/>
  <c r="J180" i="9"/>
  <c r="E180" i="9"/>
  <c r="N179" i="9"/>
  <c r="I179" i="9"/>
  <c r="D179" i="9"/>
  <c r="M178" i="9"/>
  <c r="H178" i="9"/>
  <c r="C178" i="9"/>
  <c r="L177" i="9"/>
  <c r="Q176" i="9"/>
  <c r="P175" i="9"/>
  <c r="J175" i="9"/>
  <c r="E175" i="9"/>
  <c r="I174" i="9"/>
  <c r="D174" i="9"/>
  <c r="H173" i="9"/>
  <c r="M172" i="9"/>
  <c r="Q171" i="9"/>
  <c r="H67" i="9"/>
  <c r="C171" i="9"/>
  <c r="C175" i="9"/>
  <c r="C179" i="9"/>
  <c r="N174" i="9"/>
  <c r="N178" i="9"/>
  <c r="J174" i="9"/>
  <c r="J178" i="9"/>
  <c r="F174" i="9"/>
  <c r="F178" i="9"/>
  <c r="Q170" i="9"/>
  <c r="M170" i="9"/>
  <c r="I170" i="9"/>
  <c r="E170" i="9"/>
  <c r="C196" i="9"/>
  <c r="N195" i="9"/>
  <c r="J195" i="9"/>
  <c r="F195" i="9"/>
  <c r="Q194" i="9"/>
  <c r="M194" i="9"/>
  <c r="I194" i="9"/>
  <c r="E194" i="9"/>
  <c r="P193" i="9"/>
  <c r="L193" i="9"/>
  <c r="H193" i="9"/>
  <c r="D193" i="9"/>
  <c r="C192" i="9"/>
  <c r="N191" i="9"/>
  <c r="J191" i="9"/>
  <c r="F191" i="9"/>
  <c r="Q190" i="9"/>
  <c r="M190" i="9"/>
  <c r="I190" i="9"/>
  <c r="E190" i="9"/>
  <c r="P189" i="9"/>
  <c r="L189" i="9"/>
  <c r="H189" i="9"/>
  <c r="D189" i="9"/>
  <c r="C188" i="9"/>
  <c r="N187" i="9"/>
  <c r="J187" i="9"/>
  <c r="F187" i="9"/>
  <c r="Q186" i="9"/>
  <c r="M186" i="9"/>
  <c r="I186" i="9"/>
  <c r="E186" i="9"/>
  <c r="P185" i="9"/>
  <c r="L185" i="9"/>
  <c r="H185" i="9"/>
  <c r="D185" i="9"/>
  <c r="C184" i="9"/>
  <c r="N183" i="9"/>
  <c r="J183" i="9"/>
  <c r="F183" i="9"/>
  <c r="Q182" i="9"/>
  <c r="M182" i="9"/>
  <c r="I182" i="9"/>
  <c r="E182" i="9"/>
  <c r="P181" i="9"/>
  <c r="L181" i="9"/>
  <c r="H181" i="9"/>
  <c r="D181" i="9"/>
  <c r="N180" i="9"/>
  <c r="I180" i="9"/>
  <c r="C180" i="9"/>
  <c r="M179" i="9"/>
  <c r="H179" i="9"/>
  <c r="Q178" i="9"/>
  <c r="L178" i="9"/>
  <c r="P177" i="9"/>
  <c r="F177" i="9"/>
  <c r="J176" i="9"/>
  <c r="N175" i="9"/>
  <c r="I175" i="9"/>
  <c r="D175" i="9"/>
  <c r="H174" i="9"/>
  <c r="C174" i="9"/>
  <c r="L173" i="9"/>
  <c r="F172" i="9"/>
  <c r="P171" i="9"/>
  <c r="P198" i="9" s="1"/>
  <c r="Q173" i="9"/>
  <c r="Q177" i="9"/>
  <c r="M173" i="9"/>
  <c r="M177" i="9"/>
  <c r="I173" i="9"/>
  <c r="I177" i="9"/>
  <c r="E173" i="9"/>
  <c r="E177" i="9"/>
  <c r="N196" i="9"/>
  <c r="J196" i="9"/>
  <c r="F196" i="9"/>
  <c r="Q195" i="9"/>
  <c r="M195" i="9"/>
  <c r="I195" i="9"/>
  <c r="E195" i="9"/>
  <c r="P194" i="9"/>
  <c r="L194" i="9"/>
  <c r="H194" i="9"/>
  <c r="D194" i="9"/>
  <c r="C193" i="9"/>
  <c r="N192" i="9"/>
  <c r="J192" i="9"/>
  <c r="F192" i="9"/>
  <c r="Q191" i="9"/>
  <c r="M191" i="9"/>
  <c r="I191" i="9"/>
  <c r="E191" i="9"/>
  <c r="P190" i="9"/>
  <c r="L190" i="9"/>
  <c r="H190" i="9"/>
  <c r="D190" i="9"/>
  <c r="C189" i="9"/>
  <c r="N188" i="9"/>
  <c r="J188" i="9"/>
  <c r="F188" i="9"/>
  <c r="Q187" i="9"/>
  <c r="M187" i="9"/>
  <c r="I187" i="9"/>
  <c r="E187" i="9"/>
  <c r="P186" i="9"/>
  <c r="L186" i="9"/>
  <c r="H186" i="9"/>
  <c r="D186" i="9"/>
  <c r="C185" i="9"/>
  <c r="N184" i="9"/>
  <c r="J184" i="9"/>
  <c r="F184" i="9"/>
  <c r="Q183" i="9"/>
  <c r="M183" i="9"/>
  <c r="I183" i="9"/>
  <c r="E183" i="9"/>
  <c r="P182" i="9"/>
  <c r="L182" i="9"/>
  <c r="H182" i="9"/>
  <c r="D182" i="9"/>
  <c r="C181" i="9"/>
  <c r="M180" i="9"/>
  <c r="Q179" i="9"/>
  <c r="L179" i="9"/>
  <c r="F179" i="9"/>
  <c r="P178" i="9"/>
  <c r="E178" i="9"/>
  <c r="J177" i="9"/>
  <c r="N176" i="9"/>
  <c r="I176" i="9"/>
  <c r="C176" i="9"/>
  <c r="M175" i="9"/>
  <c r="Q174" i="9"/>
  <c r="F173" i="9"/>
  <c r="J172" i="9"/>
  <c r="E172" i="9"/>
  <c r="N171" i="9"/>
  <c r="F171" i="9"/>
  <c r="O333" i="9"/>
  <c r="O337" i="9"/>
  <c r="O341" i="9"/>
  <c r="O332" i="9"/>
  <c r="O336" i="9"/>
  <c r="O340" i="9"/>
  <c r="O344" i="9"/>
  <c r="O331" i="9"/>
  <c r="O335" i="9"/>
  <c r="O339" i="9"/>
  <c r="O343" i="9"/>
  <c r="O347" i="9"/>
  <c r="O338" i="9"/>
  <c r="O346" i="9"/>
  <c r="O351" i="9"/>
  <c r="O355" i="9"/>
  <c r="O334" i="9"/>
  <c r="O345" i="9"/>
  <c r="O350" i="9"/>
  <c r="O354" i="9"/>
  <c r="O330" i="9"/>
  <c r="O349" i="9"/>
  <c r="O353" i="9"/>
  <c r="O342" i="9"/>
  <c r="O348" i="9"/>
  <c r="O352" i="9"/>
  <c r="O356" i="9"/>
  <c r="K333" i="9"/>
  <c r="K337" i="9"/>
  <c r="K341" i="9"/>
  <c r="K332" i="9"/>
  <c r="K336" i="9"/>
  <c r="K340" i="9"/>
  <c r="K344" i="9"/>
  <c r="K331" i="9"/>
  <c r="K335" i="9"/>
  <c r="K339" i="9"/>
  <c r="K343" i="9"/>
  <c r="K347" i="9"/>
  <c r="K334" i="9"/>
  <c r="K348" i="9"/>
  <c r="K351" i="9"/>
  <c r="K355" i="9"/>
  <c r="K346" i="9"/>
  <c r="K350" i="9"/>
  <c r="K354" i="9"/>
  <c r="K330" i="9"/>
  <c r="K342" i="9"/>
  <c r="K345" i="9"/>
  <c r="K349" i="9"/>
  <c r="K353" i="9"/>
  <c r="K338" i="9"/>
  <c r="K352" i="9"/>
  <c r="K356" i="9"/>
  <c r="G333" i="9"/>
  <c r="G337" i="9"/>
  <c r="G341" i="9"/>
  <c r="G332" i="9"/>
  <c r="G336" i="9"/>
  <c r="G340" i="9"/>
  <c r="G344" i="9"/>
  <c r="G331" i="9"/>
  <c r="G335" i="9"/>
  <c r="G339" i="9"/>
  <c r="G343" i="9"/>
  <c r="G347" i="9"/>
  <c r="G351" i="9"/>
  <c r="G355" i="9"/>
  <c r="G342" i="9"/>
  <c r="G348" i="9"/>
  <c r="G350" i="9"/>
  <c r="G354" i="9"/>
  <c r="G330" i="9"/>
  <c r="G338" i="9"/>
  <c r="G346" i="9"/>
  <c r="G349" i="9"/>
  <c r="G353" i="9"/>
  <c r="G334" i="9"/>
  <c r="G345" i="9"/>
  <c r="G352" i="9"/>
  <c r="G356" i="9"/>
  <c r="P172" i="9"/>
  <c r="P197" i="9" s="1"/>
  <c r="P176" i="9"/>
  <c r="P180" i="9"/>
  <c r="L172" i="9"/>
  <c r="L176" i="9"/>
  <c r="L180" i="9"/>
  <c r="L171" i="9"/>
  <c r="L198" i="9" s="1"/>
  <c r="H172" i="9"/>
  <c r="H176" i="9"/>
  <c r="H180" i="9"/>
  <c r="H171" i="9"/>
  <c r="D172" i="9"/>
  <c r="D176" i="9"/>
  <c r="D180" i="9"/>
  <c r="D171" i="9"/>
  <c r="D197" i="9" s="1"/>
  <c r="Q196" i="9"/>
  <c r="M196" i="9"/>
  <c r="I196" i="9"/>
  <c r="E196" i="9"/>
  <c r="P195" i="9"/>
  <c r="L195" i="9"/>
  <c r="H195" i="9"/>
  <c r="D195" i="9"/>
  <c r="C194" i="9"/>
  <c r="N193" i="9"/>
  <c r="J193" i="9"/>
  <c r="F193" i="9"/>
  <c r="Q192" i="9"/>
  <c r="M192" i="9"/>
  <c r="I192" i="9"/>
  <c r="E192" i="9"/>
  <c r="P191" i="9"/>
  <c r="L191" i="9"/>
  <c r="H191" i="9"/>
  <c r="D191" i="9"/>
  <c r="C190" i="9"/>
  <c r="N189" i="9"/>
  <c r="J189" i="9"/>
  <c r="F189" i="9"/>
  <c r="Q188" i="9"/>
  <c r="M188" i="9"/>
  <c r="I188" i="9"/>
  <c r="E188" i="9"/>
  <c r="P187" i="9"/>
  <c r="L187" i="9"/>
  <c r="H187" i="9"/>
  <c r="D187" i="9"/>
  <c r="C186" i="9"/>
  <c r="N185" i="9"/>
  <c r="J185" i="9"/>
  <c r="F185" i="9"/>
  <c r="Q184" i="9"/>
  <c r="M184" i="9"/>
  <c r="I184" i="9"/>
  <c r="E184" i="9"/>
  <c r="P183" i="9"/>
  <c r="L183" i="9"/>
  <c r="H183" i="9"/>
  <c r="D183" i="9"/>
  <c r="C182" i="9"/>
  <c r="N181" i="9"/>
  <c r="J181" i="9"/>
  <c r="F181" i="9"/>
  <c r="Q180" i="9"/>
  <c r="F180" i="9"/>
  <c r="P179" i="9"/>
  <c r="J179" i="9"/>
  <c r="E179" i="9"/>
  <c r="I178" i="9"/>
  <c r="D178" i="9"/>
  <c r="N177" i="9"/>
  <c r="H177" i="9"/>
  <c r="C177" i="9"/>
  <c r="M176" i="9"/>
  <c r="Q175" i="9"/>
  <c r="L175" i="9"/>
  <c r="F175" i="9"/>
  <c r="P174" i="9"/>
  <c r="E174" i="9"/>
  <c r="J173" i="9"/>
  <c r="D173" i="9"/>
  <c r="N172" i="9"/>
  <c r="I172" i="9"/>
  <c r="C172" i="9"/>
  <c r="M171" i="9"/>
  <c r="E171" i="9"/>
  <c r="C333" i="9"/>
  <c r="C337" i="9"/>
  <c r="C341" i="9"/>
  <c r="C332" i="9"/>
  <c r="C336" i="9"/>
  <c r="C340" i="9"/>
  <c r="C344" i="9"/>
  <c r="C331" i="9"/>
  <c r="C335" i="9"/>
  <c r="C339" i="9"/>
  <c r="C343" i="9"/>
  <c r="C347" i="9"/>
  <c r="C342" i="9"/>
  <c r="C345" i="9"/>
  <c r="C351" i="9"/>
  <c r="C355" i="9"/>
  <c r="C330" i="9"/>
  <c r="C338" i="9"/>
  <c r="C350" i="9"/>
  <c r="C354" i="9"/>
  <c r="C334" i="9"/>
  <c r="C348" i="9"/>
  <c r="C349" i="9"/>
  <c r="C353" i="9"/>
  <c r="C346" i="9"/>
  <c r="C352" i="9"/>
  <c r="C356" i="9"/>
  <c r="N332" i="9"/>
  <c r="N336" i="9"/>
  <c r="N340" i="9"/>
  <c r="N344" i="9"/>
  <c r="N331" i="9"/>
  <c r="N335" i="9"/>
  <c r="N339" i="9"/>
  <c r="N343" i="9"/>
  <c r="N334" i="9"/>
  <c r="N338" i="9"/>
  <c r="N342" i="9"/>
  <c r="N346" i="9"/>
  <c r="N337" i="9"/>
  <c r="N345" i="9"/>
  <c r="N350" i="9"/>
  <c r="N354" i="9"/>
  <c r="N330" i="9"/>
  <c r="N333" i="9"/>
  <c r="N349" i="9"/>
  <c r="N353" i="9"/>
  <c r="N348" i="9"/>
  <c r="N352" i="9"/>
  <c r="N356" i="9"/>
  <c r="N341" i="9"/>
  <c r="N347" i="9"/>
  <c r="N351" i="9"/>
  <c r="N355" i="9"/>
  <c r="J332" i="9"/>
  <c r="J336" i="9"/>
  <c r="J340" i="9"/>
  <c r="J344" i="9"/>
  <c r="J331" i="9"/>
  <c r="J335" i="9"/>
  <c r="J339" i="9"/>
  <c r="J343" i="9"/>
  <c r="J334" i="9"/>
  <c r="J338" i="9"/>
  <c r="J342" i="9"/>
  <c r="J346" i="9"/>
  <c r="J333" i="9"/>
  <c r="J347" i="9"/>
  <c r="J350" i="9"/>
  <c r="J354" i="9"/>
  <c r="J330" i="9"/>
  <c r="J345" i="9"/>
  <c r="J349" i="9"/>
  <c r="J353" i="9"/>
  <c r="J341" i="9"/>
  <c r="J352" i="9"/>
  <c r="J356" i="9"/>
  <c r="J337" i="9"/>
  <c r="J348" i="9"/>
  <c r="J351" i="9"/>
  <c r="J355" i="9"/>
  <c r="F332" i="9"/>
  <c r="F336" i="9"/>
  <c r="F340" i="9"/>
  <c r="F344" i="9"/>
  <c r="F331" i="9"/>
  <c r="F335" i="9"/>
  <c r="F339" i="9"/>
  <c r="F343" i="9"/>
  <c r="F334" i="9"/>
  <c r="F338" i="9"/>
  <c r="F342" i="9"/>
  <c r="F346" i="9"/>
  <c r="F348" i="9"/>
  <c r="F350" i="9"/>
  <c r="F354" i="9"/>
  <c r="F330" i="9"/>
  <c r="F341" i="9"/>
  <c r="F347" i="9"/>
  <c r="F349" i="9"/>
  <c r="F353" i="9"/>
  <c r="F337" i="9"/>
  <c r="F345" i="9"/>
  <c r="F352" i="9"/>
  <c r="F356" i="9"/>
  <c r="F333" i="9"/>
  <c r="F351" i="9"/>
  <c r="F355" i="9"/>
  <c r="Q324" i="9"/>
  <c r="Q325" i="9" s="1"/>
  <c r="M324" i="9"/>
  <c r="M325" i="9" s="1"/>
  <c r="I324" i="9"/>
  <c r="I325" i="9" s="1"/>
  <c r="E324" i="9"/>
  <c r="E325" i="9" s="1"/>
  <c r="P324" i="9"/>
  <c r="P325" i="9" s="1"/>
  <c r="L324" i="9"/>
  <c r="L325" i="9" s="1"/>
  <c r="H324" i="9"/>
  <c r="H325" i="9" s="1"/>
  <c r="D324" i="9"/>
  <c r="D325" i="9" s="1"/>
  <c r="J77" i="9"/>
  <c r="J99" i="9"/>
  <c r="J95" i="9"/>
  <c r="P67" i="9"/>
  <c r="P66" i="9"/>
  <c r="P93" i="9" s="1"/>
  <c r="L67" i="9"/>
  <c r="L66" i="9"/>
  <c r="L97" i="9" s="1"/>
  <c r="D67" i="9"/>
  <c r="D66" i="9"/>
  <c r="D85" i="9" s="1"/>
  <c r="L93" i="9"/>
  <c r="J91" i="9"/>
  <c r="P89" i="9"/>
  <c r="J87" i="9"/>
  <c r="L85" i="9"/>
  <c r="J83" i="9"/>
  <c r="P81" i="9"/>
  <c r="D81" i="9"/>
  <c r="J79" i="9"/>
  <c r="L77" i="9"/>
  <c r="D77" i="9"/>
  <c r="J75" i="9"/>
  <c r="H66" i="9"/>
  <c r="H68" i="9" s="1"/>
  <c r="O67" i="9"/>
  <c r="E67" i="9"/>
  <c r="H73" i="9"/>
  <c r="C66" i="9"/>
  <c r="C68" i="9" s="1"/>
  <c r="N67" i="9"/>
  <c r="N66" i="9"/>
  <c r="N68" i="9" s="1"/>
  <c r="J67" i="9"/>
  <c r="J68" i="9" s="1"/>
  <c r="J73" i="9"/>
  <c r="F67" i="9"/>
  <c r="P99" i="9"/>
  <c r="L99" i="9"/>
  <c r="H99" i="9"/>
  <c r="J97" i="9"/>
  <c r="P95" i="9"/>
  <c r="L95" i="9"/>
  <c r="H95" i="9"/>
  <c r="D95" i="9"/>
  <c r="G94" i="9"/>
  <c r="J93" i="9"/>
  <c r="M92" i="9"/>
  <c r="P91" i="9"/>
  <c r="L91" i="9"/>
  <c r="H91" i="9"/>
  <c r="D91" i="9"/>
  <c r="K90" i="9"/>
  <c r="J89" i="9"/>
  <c r="P87" i="9"/>
  <c r="L87" i="9"/>
  <c r="H87" i="9"/>
  <c r="O86" i="9"/>
  <c r="J85" i="9"/>
  <c r="E84" i="9"/>
  <c r="L83" i="9"/>
  <c r="H83" i="9"/>
  <c r="D83" i="9"/>
  <c r="K82" i="9"/>
  <c r="J81" i="9"/>
  <c r="P79" i="9"/>
  <c r="H79" i="9"/>
  <c r="D79" i="9"/>
  <c r="N77" i="9"/>
  <c r="P75" i="9"/>
  <c r="L75" i="9"/>
  <c r="D75" i="9"/>
  <c r="C74" i="9"/>
  <c r="M66" i="9"/>
  <c r="M80" i="9" s="1"/>
  <c r="I67" i="9"/>
  <c r="D73" i="9"/>
  <c r="M67" i="9"/>
  <c r="E66" i="9"/>
  <c r="E86" i="9" s="1"/>
  <c r="C91" i="9"/>
  <c r="F66" i="9"/>
  <c r="F91" i="9" s="1"/>
  <c r="Q66" i="9"/>
  <c r="Q88" i="9" s="1"/>
  <c r="K67" i="9"/>
  <c r="P73" i="9"/>
  <c r="O66" i="9"/>
  <c r="O84" i="9" s="1"/>
  <c r="O73" i="9"/>
  <c r="K66" i="9"/>
  <c r="K68" i="9" s="1"/>
  <c r="K73" i="9"/>
  <c r="G66" i="9"/>
  <c r="G76" i="9" s="1"/>
  <c r="G73" i="9"/>
  <c r="M99" i="9"/>
  <c r="E99" i="9"/>
  <c r="P98" i="9"/>
  <c r="L98" i="9"/>
  <c r="H98" i="9"/>
  <c r="D98" i="9"/>
  <c r="O97" i="9"/>
  <c r="K97" i="9"/>
  <c r="G97" i="9"/>
  <c r="C97" i="9"/>
  <c r="J96" i="9"/>
  <c r="F96" i="9"/>
  <c r="M95" i="9"/>
  <c r="P94" i="9"/>
  <c r="L94" i="9"/>
  <c r="H94" i="9"/>
  <c r="D94" i="9"/>
  <c r="O93" i="9"/>
  <c r="K93" i="9"/>
  <c r="G93" i="9"/>
  <c r="N92" i="9"/>
  <c r="J92" i="9"/>
  <c r="F92" i="9"/>
  <c r="M91" i="9"/>
  <c r="P90" i="9"/>
  <c r="L90" i="9"/>
  <c r="H90" i="9"/>
  <c r="D90" i="9"/>
  <c r="O89" i="9"/>
  <c r="G89" i="9"/>
  <c r="N88" i="9"/>
  <c r="J88" i="9"/>
  <c r="F88" i="9"/>
  <c r="M87" i="9"/>
  <c r="E87" i="9"/>
  <c r="P86" i="9"/>
  <c r="L86" i="9"/>
  <c r="H86" i="9"/>
  <c r="D86" i="9"/>
  <c r="O85" i="9"/>
  <c r="K85" i="9"/>
  <c r="G85" i="9"/>
  <c r="C85" i="9"/>
  <c r="J84" i="9"/>
  <c r="F84" i="9"/>
  <c r="M83" i="9"/>
  <c r="E83" i="9"/>
  <c r="P82" i="9"/>
  <c r="L82" i="9"/>
  <c r="H82" i="9"/>
  <c r="D82" i="9"/>
  <c r="O81" i="9"/>
  <c r="K81" i="9"/>
  <c r="G81" i="9"/>
  <c r="N80" i="9"/>
  <c r="J80" i="9"/>
  <c r="F80" i="9"/>
  <c r="M79" i="9"/>
  <c r="E79" i="9"/>
  <c r="P78" i="9"/>
  <c r="L78" i="9"/>
  <c r="H78" i="9"/>
  <c r="D78" i="9"/>
  <c r="O77" i="9"/>
  <c r="K77" i="9"/>
  <c r="G77" i="9"/>
  <c r="C77" i="9"/>
  <c r="J76" i="9"/>
  <c r="F76" i="9"/>
  <c r="Q75" i="9"/>
  <c r="M75" i="9"/>
  <c r="E75" i="9"/>
  <c r="P74" i="9"/>
  <c r="L74" i="9"/>
  <c r="H74" i="9"/>
  <c r="D74" i="9"/>
  <c r="G67" i="9"/>
  <c r="Q67" i="9"/>
  <c r="M73" i="9"/>
  <c r="E73" i="9"/>
  <c r="O99" i="9"/>
  <c r="K99" i="9"/>
  <c r="G99" i="9"/>
  <c r="N98" i="9"/>
  <c r="J98" i="9"/>
  <c r="F98" i="9"/>
  <c r="M97" i="9"/>
  <c r="E97" i="9"/>
  <c r="P96" i="9"/>
  <c r="L96" i="9"/>
  <c r="H96" i="9"/>
  <c r="D96" i="9"/>
  <c r="O95" i="9"/>
  <c r="K95" i="9"/>
  <c r="G95" i="9"/>
  <c r="C95" i="9"/>
  <c r="J94" i="9"/>
  <c r="F94" i="9"/>
  <c r="Q93" i="9"/>
  <c r="M93" i="9"/>
  <c r="E93" i="9"/>
  <c r="P92" i="9"/>
  <c r="L92" i="9"/>
  <c r="H92" i="9"/>
  <c r="D92" i="9"/>
  <c r="O91" i="9"/>
  <c r="K91" i="9"/>
  <c r="G91" i="9"/>
  <c r="J90" i="9"/>
  <c r="F90" i="9"/>
  <c r="Q89" i="9"/>
  <c r="M89" i="9"/>
  <c r="E89" i="9"/>
  <c r="P88" i="9"/>
  <c r="L88" i="9"/>
  <c r="H88" i="9"/>
  <c r="D88" i="9"/>
  <c r="O87" i="9"/>
  <c r="K87" i="9"/>
  <c r="G87" i="9"/>
  <c r="N86" i="9"/>
  <c r="J86" i="9"/>
  <c r="F86" i="9"/>
  <c r="M85" i="9"/>
  <c r="E85" i="9"/>
  <c r="P84" i="9"/>
  <c r="L84" i="9"/>
  <c r="H84" i="9"/>
  <c r="D84" i="9"/>
  <c r="O83" i="9"/>
  <c r="K83" i="9"/>
  <c r="G83" i="9"/>
  <c r="C83" i="9"/>
  <c r="J82" i="9"/>
  <c r="F82" i="9"/>
  <c r="Q81" i="9"/>
  <c r="M81" i="9"/>
  <c r="E81" i="9"/>
  <c r="P80" i="9"/>
  <c r="L80" i="9"/>
  <c r="H80" i="9"/>
  <c r="D80" i="9"/>
  <c r="O79" i="9"/>
  <c r="K79" i="9"/>
  <c r="G79" i="9"/>
  <c r="N78" i="9"/>
  <c r="J78" i="9"/>
  <c r="F78" i="9"/>
  <c r="M77" i="9"/>
  <c r="E77" i="9"/>
  <c r="P76" i="9"/>
  <c r="L76" i="9"/>
  <c r="H76" i="9"/>
  <c r="D76" i="9"/>
  <c r="O75" i="9"/>
  <c r="K75" i="9"/>
  <c r="G75" i="9"/>
  <c r="C75" i="9"/>
  <c r="J74" i="9"/>
  <c r="F74" i="9"/>
  <c r="I66" i="9"/>
  <c r="I68" i="9" s="1"/>
  <c r="D211" i="9" l="1"/>
  <c r="D204" i="9"/>
  <c r="P199" i="9"/>
  <c r="P207" i="9"/>
  <c r="P204" i="9"/>
  <c r="Q95" i="9"/>
  <c r="G78" i="9"/>
  <c r="F81" i="9"/>
  <c r="M84" i="9"/>
  <c r="F93" i="9"/>
  <c r="O94" i="9"/>
  <c r="D99" i="9"/>
  <c r="L73" i="9"/>
  <c r="M74" i="9"/>
  <c r="O76" i="9"/>
  <c r="P77" i="9"/>
  <c r="L81" i="9"/>
  <c r="F83" i="9"/>
  <c r="H85" i="9"/>
  <c r="K88" i="9"/>
  <c r="E90" i="9"/>
  <c r="D93" i="9"/>
  <c r="K96" i="9"/>
  <c r="M98" i="9"/>
  <c r="G90" i="9"/>
  <c r="P334" i="9"/>
  <c r="P338" i="9"/>
  <c r="P342" i="9"/>
  <c r="P333" i="9"/>
  <c r="P337" i="9"/>
  <c r="P341" i="9"/>
  <c r="P332" i="9"/>
  <c r="P336" i="9"/>
  <c r="P340" i="9"/>
  <c r="P344" i="9"/>
  <c r="P339" i="9"/>
  <c r="P347" i="9"/>
  <c r="P348" i="9"/>
  <c r="P352" i="9"/>
  <c r="P356" i="9"/>
  <c r="P335" i="9"/>
  <c r="P346" i="9"/>
  <c r="P351" i="9"/>
  <c r="P355" i="9"/>
  <c r="P331" i="9"/>
  <c r="P345" i="9"/>
  <c r="P350" i="9"/>
  <c r="P354" i="9"/>
  <c r="P330" i="9"/>
  <c r="P343" i="9"/>
  <c r="P349" i="9"/>
  <c r="P353" i="9"/>
  <c r="Q331" i="9"/>
  <c r="Q335" i="9"/>
  <c r="Q339" i="9"/>
  <c r="Q343" i="9"/>
  <c r="Q334" i="9"/>
  <c r="Q338" i="9"/>
  <c r="Q342" i="9"/>
  <c r="Q333" i="9"/>
  <c r="Q337" i="9"/>
  <c r="Q341" i="9"/>
  <c r="Q345" i="9"/>
  <c r="Q340" i="9"/>
  <c r="Q349" i="9"/>
  <c r="Q353" i="9"/>
  <c r="Q336" i="9"/>
  <c r="Q347" i="9"/>
  <c r="Q348" i="9"/>
  <c r="Q352" i="9"/>
  <c r="Q356" i="9"/>
  <c r="Q332" i="9"/>
  <c r="Q346" i="9"/>
  <c r="Q351" i="9"/>
  <c r="Q355" i="9"/>
  <c r="Q344" i="9"/>
  <c r="Q350" i="9"/>
  <c r="Q354" i="9"/>
  <c r="Q330" i="9"/>
  <c r="F387" i="9"/>
  <c r="F357" i="9"/>
  <c r="F358" i="9"/>
  <c r="F421" i="9" s="1"/>
  <c r="F364" i="9"/>
  <c r="F380" i="9"/>
  <c r="F408" i="9"/>
  <c r="F377" i="9"/>
  <c r="F378" i="9"/>
  <c r="C380" i="9"/>
  <c r="C368" i="9"/>
  <c r="C358" i="9"/>
  <c r="C399" i="9" s="1"/>
  <c r="C357" i="9"/>
  <c r="C364" i="9"/>
  <c r="C376" i="9"/>
  <c r="C369" i="9"/>
  <c r="C370" i="9"/>
  <c r="C367" i="9"/>
  <c r="P217" i="9"/>
  <c r="P221" i="9"/>
  <c r="P225" i="9"/>
  <c r="P229" i="9"/>
  <c r="D206" i="9"/>
  <c r="G421" i="9"/>
  <c r="G418" i="9"/>
  <c r="G387" i="9"/>
  <c r="G395" i="9"/>
  <c r="G358" i="9"/>
  <c r="G357" i="9"/>
  <c r="G390" i="9" s="1"/>
  <c r="G364" i="9"/>
  <c r="G407" i="9"/>
  <c r="G408" i="9"/>
  <c r="G377" i="9"/>
  <c r="G409" i="9"/>
  <c r="G406" i="9"/>
  <c r="G375" i="9"/>
  <c r="O413" i="9"/>
  <c r="O382" i="9"/>
  <c r="O395" i="9"/>
  <c r="O358" i="9"/>
  <c r="O357" i="9"/>
  <c r="O368" i="9" s="1"/>
  <c r="O364" i="9"/>
  <c r="O399" i="9"/>
  <c r="O403" i="9"/>
  <c r="O372" i="9"/>
  <c r="O400" i="9"/>
  <c r="O401" i="9"/>
  <c r="O370" i="9"/>
  <c r="O398" i="9"/>
  <c r="D216" i="9"/>
  <c r="D220" i="9"/>
  <c r="D224" i="9"/>
  <c r="D228" i="9"/>
  <c r="D209" i="9"/>
  <c r="P215" i="9"/>
  <c r="P219" i="9"/>
  <c r="P223" i="9"/>
  <c r="P227" i="9"/>
  <c r="Q198" i="9"/>
  <c r="Q197" i="9"/>
  <c r="Q214" i="9" s="1"/>
  <c r="D213" i="9"/>
  <c r="Q215" i="9"/>
  <c r="P218" i="9"/>
  <c r="P222" i="9"/>
  <c r="P226" i="9"/>
  <c r="Q227" i="9"/>
  <c r="P230" i="9"/>
  <c r="C197" i="9"/>
  <c r="C198" i="9"/>
  <c r="F75" i="9"/>
  <c r="D89" i="9"/>
  <c r="M90" i="9"/>
  <c r="G92" i="9"/>
  <c r="D97" i="9"/>
  <c r="F99" i="9"/>
  <c r="L79" i="9"/>
  <c r="D334" i="9"/>
  <c r="D338" i="9"/>
  <c r="D342" i="9"/>
  <c r="D333" i="9"/>
  <c r="D337" i="9"/>
  <c r="D341" i="9"/>
  <c r="D332" i="9"/>
  <c r="D336" i="9"/>
  <c r="D340" i="9"/>
  <c r="D344" i="9"/>
  <c r="D348" i="9"/>
  <c r="D343" i="9"/>
  <c r="D346" i="9"/>
  <c r="D352" i="9"/>
  <c r="D356" i="9"/>
  <c r="D339" i="9"/>
  <c r="D345" i="9"/>
  <c r="D351" i="9"/>
  <c r="D355" i="9"/>
  <c r="D335" i="9"/>
  <c r="D350" i="9"/>
  <c r="D354" i="9"/>
  <c r="D330" i="9"/>
  <c r="D331" i="9"/>
  <c r="D347" i="9"/>
  <c r="D349" i="9"/>
  <c r="D353" i="9"/>
  <c r="E331" i="9"/>
  <c r="E335" i="9"/>
  <c r="E339" i="9"/>
  <c r="E343" i="9"/>
  <c r="E334" i="9"/>
  <c r="E338" i="9"/>
  <c r="E342" i="9"/>
  <c r="E333" i="9"/>
  <c r="E337" i="9"/>
  <c r="E341" i="9"/>
  <c r="E345" i="9"/>
  <c r="E344" i="9"/>
  <c r="E347" i="9"/>
  <c r="E349" i="9"/>
  <c r="E353" i="9"/>
  <c r="E340" i="9"/>
  <c r="E346" i="9"/>
  <c r="E352" i="9"/>
  <c r="E356" i="9"/>
  <c r="E336" i="9"/>
  <c r="E351" i="9"/>
  <c r="E355" i="9"/>
  <c r="E332" i="9"/>
  <c r="E348" i="9"/>
  <c r="E350" i="9"/>
  <c r="E354" i="9"/>
  <c r="E330" i="9"/>
  <c r="F420" i="9"/>
  <c r="F389" i="9"/>
  <c r="F417" i="9"/>
  <c r="F386" i="9"/>
  <c r="F414" i="9"/>
  <c r="F383" i="9"/>
  <c r="F419" i="9"/>
  <c r="F388" i="9"/>
  <c r="F407" i="9"/>
  <c r="F376" i="9"/>
  <c r="F404" i="9"/>
  <c r="F373" i="9"/>
  <c r="F405" i="9"/>
  <c r="F374" i="9"/>
  <c r="N357" i="9"/>
  <c r="N359" i="9" s="1"/>
  <c r="N358" i="9"/>
  <c r="N416" i="9" s="1"/>
  <c r="N371" i="9"/>
  <c r="N399" i="9"/>
  <c r="N365" i="9"/>
  <c r="N397" i="9"/>
  <c r="C418" i="9"/>
  <c r="C387" i="9"/>
  <c r="C419" i="9"/>
  <c r="C388" i="9"/>
  <c r="C420" i="9"/>
  <c r="C389" i="9"/>
  <c r="C412" i="9"/>
  <c r="C381" i="9"/>
  <c r="C396" i="9"/>
  <c r="C365" i="9"/>
  <c r="C397" i="9"/>
  <c r="C366" i="9"/>
  <c r="Q209" i="9"/>
  <c r="F215" i="9"/>
  <c r="D217" i="9"/>
  <c r="D221" i="9"/>
  <c r="D225" i="9"/>
  <c r="F227" i="9"/>
  <c r="D229" i="9"/>
  <c r="D205" i="9"/>
  <c r="P214" i="9"/>
  <c r="G417" i="9"/>
  <c r="G386" i="9"/>
  <c r="G414" i="9"/>
  <c r="G383" i="9"/>
  <c r="G419" i="9"/>
  <c r="G388" i="9"/>
  <c r="G420" i="9"/>
  <c r="G389" i="9"/>
  <c r="G404" i="9"/>
  <c r="G373" i="9"/>
  <c r="G405" i="9"/>
  <c r="G374" i="9"/>
  <c r="G402" i="9"/>
  <c r="G371" i="9"/>
  <c r="O407" i="9"/>
  <c r="O376" i="9"/>
  <c r="O419" i="9"/>
  <c r="O388" i="9"/>
  <c r="O420" i="9"/>
  <c r="O389" i="9"/>
  <c r="O412" i="9"/>
  <c r="O381" i="9"/>
  <c r="O396" i="9"/>
  <c r="O365" i="9"/>
  <c r="O397" i="9"/>
  <c r="O366" i="9"/>
  <c r="C210" i="9"/>
  <c r="Q213" i="9"/>
  <c r="H197" i="9"/>
  <c r="H205" i="9" s="1"/>
  <c r="Q211" i="9"/>
  <c r="P211" i="9"/>
  <c r="D215" i="9"/>
  <c r="F217" i="9"/>
  <c r="D219" i="9"/>
  <c r="F221" i="9"/>
  <c r="D223" i="9"/>
  <c r="D227" i="9"/>
  <c r="E198" i="9"/>
  <c r="E197" i="9"/>
  <c r="C205" i="9"/>
  <c r="H207" i="9"/>
  <c r="C212" i="9"/>
  <c r="E215" i="9"/>
  <c r="D218" i="9"/>
  <c r="E219" i="9"/>
  <c r="F220" i="9"/>
  <c r="D222" i="9"/>
  <c r="F224" i="9"/>
  <c r="D226" i="9"/>
  <c r="F228" i="9"/>
  <c r="D230" i="9"/>
  <c r="F204" i="9"/>
  <c r="F197" i="9"/>
  <c r="F226" i="9" s="1"/>
  <c r="F198" i="9"/>
  <c r="K171" i="9"/>
  <c r="K175" i="9"/>
  <c r="K179" i="9"/>
  <c r="K174" i="9"/>
  <c r="K180" i="9"/>
  <c r="K182" i="9"/>
  <c r="K186" i="9"/>
  <c r="K190" i="9"/>
  <c r="K194" i="9"/>
  <c r="K170" i="9"/>
  <c r="K173" i="9"/>
  <c r="K178" i="9"/>
  <c r="K181" i="9"/>
  <c r="K185" i="9"/>
  <c r="K189" i="9"/>
  <c r="K193" i="9"/>
  <c r="K172" i="9"/>
  <c r="K177" i="9"/>
  <c r="K184" i="9"/>
  <c r="K188" i="9"/>
  <c r="K192" i="9"/>
  <c r="K196" i="9"/>
  <c r="K176" i="9"/>
  <c r="K183" i="9"/>
  <c r="K187" i="9"/>
  <c r="K191" i="9"/>
  <c r="K195" i="9"/>
  <c r="Q83" i="9"/>
  <c r="O74" i="9"/>
  <c r="E76" i="9"/>
  <c r="C82" i="9"/>
  <c r="G86" i="9"/>
  <c r="E92" i="9"/>
  <c r="N93" i="9"/>
  <c r="C98" i="9"/>
  <c r="H77" i="9"/>
  <c r="K80" i="9"/>
  <c r="E82" i="9"/>
  <c r="G84" i="9"/>
  <c r="P85" i="9"/>
  <c r="L89" i="9"/>
  <c r="E94" i="9"/>
  <c r="H93" i="9"/>
  <c r="P83" i="9"/>
  <c r="H334" i="9"/>
  <c r="H338" i="9"/>
  <c r="H342" i="9"/>
  <c r="H333" i="9"/>
  <c r="H337" i="9"/>
  <c r="H341" i="9"/>
  <c r="H332" i="9"/>
  <c r="H336" i="9"/>
  <c r="H340" i="9"/>
  <c r="H344" i="9"/>
  <c r="H348" i="9"/>
  <c r="H331" i="9"/>
  <c r="H345" i="9"/>
  <c r="H352" i="9"/>
  <c r="H356" i="9"/>
  <c r="H343" i="9"/>
  <c r="H351" i="9"/>
  <c r="H355" i="9"/>
  <c r="H339" i="9"/>
  <c r="H347" i="9"/>
  <c r="H350" i="9"/>
  <c r="H354" i="9"/>
  <c r="H330" i="9"/>
  <c r="H335" i="9"/>
  <c r="H346" i="9"/>
  <c r="H349" i="9"/>
  <c r="H353" i="9"/>
  <c r="I331" i="9"/>
  <c r="I335" i="9"/>
  <c r="I339" i="9"/>
  <c r="I343" i="9"/>
  <c r="I334" i="9"/>
  <c r="I338" i="9"/>
  <c r="I342" i="9"/>
  <c r="I333" i="9"/>
  <c r="I337" i="9"/>
  <c r="I341" i="9"/>
  <c r="I345" i="9"/>
  <c r="I332" i="9"/>
  <c r="I346" i="9"/>
  <c r="I349" i="9"/>
  <c r="I353" i="9"/>
  <c r="I344" i="9"/>
  <c r="I352" i="9"/>
  <c r="I356" i="9"/>
  <c r="I340" i="9"/>
  <c r="I348" i="9"/>
  <c r="I351" i="9"/>
  <c r="I355" i="9"/>
  <c r="I336" i="9"/>
  <c r="I347" i="9"/>
  <c r="I350" i="9"/>
  <c r="I354" i="9"/>
  <c r="I330" i="9"/>
  <c r="F416" i="9"/>
  <c r="F385" i="9"/>
  <c r="F410" i="9"/>
  <c r="F379" i="9"/>
  <c r="F412" i="9"/>
  <c r="F381" i="9"/>
  <c r="F415" i="9"/>
  <c r="F384" i="9"/>
  <c r="F403" i="9"/>
  <c r="F372" i="9"/>
  <c r="F400" i="9"/>
  <c r="F369" i="9"/>
  <c r="F401" i="9"/>
  <c r="F370" i="9"/>
  <c r="J357" i="9"/>
  <c r="J389" i="9" s="1"/>
  <c r="J358" i="9"/>
  <c r="J421" i="9" s="1"/>
  <c r="J367" i="9"/>
  <c r="J399" i="9"/>
  <c r="J365" i="9"/>
  <c r="J397" i="9"/>
  <c r="N406" i="9"/>
  <c r="N375" i="9"/>
  <c r="N418" i="9"/>
  <c r="N387" i="9"/>
  <c r="N419" i="9"/>
  <c r="N388" i="9"/>
  <c r="N411" i="9"/>
  <c r="N380" i="9"/>
  <c r="N408" i="9"/>
  <c r="N377" i="9"/>
  <c r="N409" i="9"/>
  <c r="N378" i="9"/>
  <c r="C421" i="9"/>
  <c r="C390" i="9"/>
  <c r="C414" i="9"/>
  <c r="C383" i="9"/>
  <c r="C415" i="9"/>
  <c r="C384" i="9"/>
  <c r="C416" i="9"/>
  <c r="C385" i="9"/>
  <c r="C408" i="9"/>
  <c r="C377" i="9"/>
  <c r="C409" i="9"/>
  <c r="C378" i="9"/>
  <c r="C406" i="9"/>
  <c r="C375" i="9"/>
  <c r="E205" i="9"/>
  <c r="P208" i="9"/>
  <c r="D212" i="9"/>
  <c r="P213" i="9"/>
  <c r="H217" i="9"/>
  <c r="I218" i="9"/>
  <c r="H221" i="9"/>
  <c r="I222" i="9"/>
  <c r="J223" i="9"/>
  <c r="H225" i="9"/>
  <c r="J227" i="9"/>
  <c r="H229" i="9"/>
  <c r="D214" i="9"/>
  <c r="H214" i="9"/>
  <c r="P210" i="9"/>
  <c r="G410" i="9"/>
  <c r="G379" i="9"/>
  <c r="G411" i="9"/>
  <c r="G380" i="9"/>
  <c r="G415" i="9"/>
  <c r="G384" i="9"/>
  <c r="G416" i="9"/>
  <c r="G385" i="9"/>
  <c r="G400" i="9"/>
  <c r="G369" i="9"/>
  <c r="G401" i="9"/>
  <c r="G370" i="9"/>
  <c r="G398" i="9"/>
  <c r="G367" i="9"/>
  <c r="K358" i="9"/>
  <c r="K359" i="9" s="1"/>
  <c r="K364" i="9"/>
  <c r="K357" i="9"/>
  <c r="K386" i="9" s="1"/>
  <c r="K389" i="9"/>
  <c r="K381" i="9"/>
  <c r="K365" i="9"/>
  <c r="K366" i="9"/>
  <c r="O421" i="9"/>
  <c r="O390" i="9"/>
  <c r="O418" i="9"/>
  <c r="O387" i="9"/>
  <c r="O415" i="9"/>
  <c r="O384" i="9"/>
  <c r="O416" i="9"/>
  <c r="O385" i="9"/>
  <c r="O408" i="9"/>
  <c r="O377" i="9"/>
  <c r="O409" i="9"/>
  <c r="O378" i="9"/>
  <c r="O406" i="9"/>
  <c r="O375" i="9"/>
  <c r="F205" i="9"/>
  <c r="F207" i="9"/>
  <c r="P212" i="9"/>
  <c r="H198" i="9"/>
  <c r="Q207" i="9"/>
  <c r="C208" i="9"/>
  <c r="C214" i="9"/>
  <c r="H215" i="9"/>
  <c r="H219" i="9"/>
  <c r="I220" i="9"/>
  <c r="H223" i="9"/>
  <c r="I224" i="9"/>
  <c r="J225" i="9"/>
  <c r="H227" i="9"/>
  <c r="J229" i="9"/>
  <c r="I198" i="9"/>
  <c r="I204" i="9"/>
  <c r="I197" i="9"/>
  <c r="I221" i="9" s="1"/>
  <c r="F208" i="9"/>
  <c r="D208" i="9"/>
  <c r="P209" i="9"/>
  <c r="H212" i="9"/>
  <c r="I215" i="9"/>
  <c r="H218" i="9"/>
  <c r="I219" i="9"/>
  <c r="H222" i="9"/>
  <c r="I223" i="9"/>
  <c r="J224" i="9"/>
  <c r="H226" i="9"/>
  <c r="I227" i="9"/>
  <c r="J228" i="9"/>
  <c r="H230" i="9"/>
  <c r="J197" i="9"/>
  <c r="J206" i="9" s="1"/>
  <c r="J198" i="9"/>
  <c r="O171" i="9"/>
  <c r="O175" i="9"/>
  <c r="O179" i="9"/>
  <c r="O173" i="9"/>
  <c r="O178" i="9"/>
  <c r="O182" i="9"/>
  <c r="O186" i="9"/>
  <c r="O190" i="9"/>
  <c r="O194" i="9"/>
  <c r="O170" i="9"/>
  <c r="O172" i="9"/>
  <c r="O177" i="9"/>
  <c r="O181" i="9"/>
  <c r="O185" i="9"/>
  <c r="O189" i="9"/>
  <c r="O193" i="9"/>
  <c r="O176" i="9"/>
  <c r="O184" i="9"/>
  <c r="O188" i="9"/>
  <c r="O192" i="9"/>
  <c r="O196" i="9"/>
  <c r="O174" i="9"/>
  <c r="O180" i="9"/>
  <c r="O183" i="9"/>
  <c r="O187" i="9"/>
  <c r="O191" i="9"/>
  <c r="O195" i="9"/>
  <c r="G197" i="9"/>
  <c r="G199" i="9" s="1"/>
  <c r="G198" i="9"/>
  <c r="K98" i="9"/>
  <c r="E74" i="9"/>
  <c r="M82" i="9"/>
  <c r="E98" i="9"/>
  <c r="H75" i="9"/>
  <c r="E88" i="9"/>
  <c r="L334" i="9"/>
  <c r="L338" i="9"/>
  <c r="L342" i="9"/>
  <c r="L333" i="9"/>
  <c r="L337" i="9"/>
  <c r="L341" i="9"/>
  <c r="L332" i="9"/>
  <c r="L336" i="9"/>
  <c r="L340" i="9"/>
  <c r="L344" i="9"/>
  <c r="L348" i="9"/>
  <c r="L335" i="9"/>
  <c r="L352" i="9"/>
  <c r="L356" i="9"/>
  <c r="L331" i="9"/>
  <c r="L347" i="9"/>
  <c r="L351" i="9"/>
  <c r="L355" i="9"/>
  <c r="L343" i="9"/>
  <c r="L346" i="9"/>
  <c r="L350" i="9"/>
  <c r="L354" i="9"/>
  <c r="L330" i="9"/>
  <c r="L339" i="9"/>
  <c r="L345" i="9"/>
  <c r="L349" i="9"/>
  <c r="L353" i="9"/>
  <c r="M331" i="9"/>
  <c r="M335" i="9"/>
  <c r="M339" i="9"/>
  <c r="M343" i="9"/>
  <c r="M334" i="9"/>
  <c r="M338" i="9"/>
  <c r="M342" i="9"/>
  <c r="M333" i="9"/>
  <c r="M337" i="9"/>
  <c r="M341" i="9"/>
  <c r="M345" i="9"/>
  <c r="M336" i="9"/>
  <c r="M349" i="9"/>
  <c r="M353" i="9"/>
  <c r="M332" i="9"/>
  <c r="M348" i="9"/>
  <c r="M352" i="9"/>
  <c r="M356" i="9"/>
  <c r="M344" i="9"/>
  <c r="M347" i="9"/>
  <c r="M351" i="9"/>
  <c r="M355" i="9"/>
  <c r="M340" i="9"/>
  <c r="M346" i="9"/>
  <c r="M350" i="9"/>
  <c r="M354" i="9"/>
  <c r="M330" i="9"/>
  <c r="F398" i="9"/>
  <c r="F367" i="9"/>
  <c r="F402" i="9"/>
  <c r="F371" i="9"/>
  <c r="F406" i="9"/>
  <c r="F375" i="9"/>
  <c r="F413" i="9"/>
  <c r="F382" i="9"/>
  <c r="F399" i="9"/>
  <c r="F368" i="9"/>
  <c r="F396" i="9"/>
  <c r="F365" i="9"/>
  <c r="F397" i="9"/>
  <c r="F366" i="9"/>
  <c r="J402" i="9"/>
  <c r="J371" i="9"/>
  <c r="J418" i="9"/>
  <c r="J387" i="9"/>
  <c r="J419" i="9"/>
  <c r="J388" i="9"/>
  <c r="J411" i="9"/>
  <c r="J380" i="9"/>
  <c r="J408" i="9"/>
  <c r="J377" i="9"/>
  <c r="J409" i="9"/>
  <c r="J378" i="9"/>
  <c r="N420" i="9"/>
  <c r="N389" i="9"/>
  <c r="N421" i="9"/>
  <c r="N390" i="9"/>
  <c r="N414" i="9"/>
  <c r="N383" i="9"/>
  <c r="N415" i="9"/>
  <c r="N384" i="9"/>
  <c r="N407" i="9"/>
  <c r="N376" i="9"/>
  <c r="N404" i="9"/>
  <c r="N373" i="9"/>
  <c r="N405" i="9"/>
  <c r="N374" i="9"/>
  <c r="C417" i="9"/>
  <c r="C386" i="9"/>
  <c r="C413" i="9"/>
  <c r="C382" i="9"/>
  <c r="C403" i="9"/>
  <c r="C372" i="9"/>
  <c r="C410" i="9"/>
  <c r="C379" i="9"/>
  <c r="C404" i="9"/>
  <c r="C373" i="9"/>
  <c r="C405" i="9"/>
  <c r="C374" i="9"/>
  <c r="C402" i="9"/>
  <c r="C371" i="9"/>
  <c r="D207" i="9"/>
  <c r="F209" i="9"/>
  <c r="C211" i="9"/>
  <c r="I212" i="9"/>
  <c r="F214" i="9"/>
  <c r="L221" i="9"/>
  <c r="L225" i="9"/>
  <c r="D210" i="9"/>
  <c r="H210" i="9"/>
  <c r="P206" i="9"/>
  <c r="G399" i="9"/>
  <c r="G368" i="9"/>
  <c r="G403" i="9"/>
  <c r="G372" i="9"/>
  <c r="G413" i="9"/>
  <c r="G382" i="9"/>
  <c r="G412" i="9"/>
  <c r="G381" i="9"/>
  <c r="G396" i="9"/>
  <c r="G365" i="9"/>
  <c r="G397" i="9"/>
  <c r="G366" i="9"/>
  <c r="K421" i="9"/>
  <c r="K390" i="9"/>
  <c r="K414" i="9"/>
  <c r="K383" i="9"/>
  <c r="K419" i="9"/>
  <c r="K388" i="9"/>
  <c r="K416" i="9"/>
  <c r="K385" i="9"/>
  <c r="K408" i="9"/>
  <c r="K377" i="9"/>
  <c r="K409" i="9"/>
  <c r="K378" i="9"/>
  <c r="K406" i="9"/>
  <c r="K375" i="9"/>
  <c r="O417" i="9"/>
  <c r="O386" i="9"/>
  <c r="O414" i="9"/>
  <c r="O383" i="9"/>
  <c r="O410" i="9"/>
  <c r="O379" i="9"/>
  <c r="O411" i="9"/>
  <c r="O380" i="9"/>
  <c r="O404" i="9"/>
  <c r="O373" i="9"/>
  <c r="O405" i="9"/>
  <c r="O374" i="9"/>
  <c r="O402" i="9"/>
  <c r="O371" i="9"/>
  <c r="Q208" i="9"/>
  <c r="F213" i="9"/>
  <c r="C215" i="9"/>
  <c r="P216" i="9"/>
  <c r="Q217" i="9"/>
  <c r="C219" i="9"/>
  <c r="P220" i="9"/>
  <c r="Q221" i="9"/>
  <c r="C223" i="9"/>
  <c r="P224" i="9"/>
  <c r="Q225" i="9"/>
  <c r="C227" i="9"/>
  <c r="P228" i="9"/>
  <c r="Q229" i="9"/>
  <c r="D198" i="9"/>
  <c r="D199" i="9" s="1"/>
  <c r="L197" i="9"/>
  <c r="L207" i="9" s="1"/>
  <c r="E211" i="9"/>
  <c r="P205" i="9"/>
  <c r="H208" i="9"/>
  <c r="J210" i="9"/>
  <c r="Q212" i="9"/>
  <c r="I214" i="9"/>
  <c r="L215" i="9"/>
  <c r="L219" i="9"/>
  <c r="L223" i="9"/>
  <c r="M198" i="9"/>
  <c r="M197" i="9"/>
  <c r="M214" i="9" s="1"/>
  <c r="J212" i="9"/>
  <c r="C213" i="9"/>
  <c r="Q205" i="9"/>
  <c r="I208" i="9"/>
  <c r="Q210" i="9"/>
  <c r="E214" i="9"/>
  <c r="L218" i="9"/>
  <c r="L222" i="9"/>
  <c r="L226" i="9"/>
  <c r="M227" i="9"/>
  <c r="L230" i="9"/>
  <c r="N197" i="9"/>
  <c r="N198" i="9"/>
  <c r="G217" i="9"/>
  <c r="G226" i="9"/>
  <c r="G207" i="9"/>
  <c r="G215" i="9"/>
  <c r="G228" i="9"/>
  <c r="G210" i="9"/>
  <c r="I81" i="9"/>
  <c r="I93" i="9"/>
  <c r="I75" i="9"/>
  <c r="Q68" i="9"/>
  <c r="Q76" i="9"/>
  <c r="I88" i="9"/>
  <c r="N89" i="9"/>
  <c r="I96" i="9"/>
  <c r="I78" i="9"/>
  <c r="N83" i="9"/>
  <c r="Q86" i="9"/>
  <c r="C88" i="9"/>
  <c r="R88" i="9" s="1"/>
  <c r="S88" i="9" s="1"/>
  <c r="Q94" i="9"/>
  <c r="C96" i="9"/>
  <c r="I77" i="9"/>
  <c r="N82" i="9"/>
  <c r="Q85" i="9"/>
  <c r="C87" i="9"/>
  <c r="N94" i="9"/>
  <c r="Q97" i="9"/>
  <c r="C99" i="9"/>
  <c r="Q73" i="9"/>
  <c r="N76" i="9"/>
  <c r="Q79" i="9"/>
  <c r="C81" i="9"/>
  <c r="I87" i="9"/>
  <c r="K89" i="9"/>
  <c r="Q91" i="9"/>
  <c r="C93" i="9"/>
  <c r="E95" i="9"/>
  <c r="I99" i="9"/>
  <c r="G68" i="9"/>
  <c r="O68" i="9"/>
  <c r="F68" i="9"/>
  <c r="K74" i="9"/>
  <c r="F77" i="9"/>
  <c r="R77" i="9" s="1"/>
  <c r="S77" i="9" s="1"/>
  <c r="O78" i="9"/>
  <c r="E80" i="9"/>
  <c r="I84" i="9"/>
  <c r="N85" i="9"/>
  <c r="M88" i="9"/>
  <c r="C90" i="9"/>
  <c r="I92" i="9"/>
  <c r="K94" i="9"/>
  <c r="M96" i="9"/>
  <c r="N97" i="9"/>
  <c r="O98" i="9"/>
  <c r="C73" i="9"/>
  <c r="I74" i="9"/>
  <c r="K76" i="9"/>
  <c r="M78" i="9"/>
  <c r="N79" i="9"/>
  <c r="O80" i="9"/>
  <c r="Q82" i="9"/>
  <c r="C84" i="9"/>
  <c r="F87" i="9"/>
  <c r="G88" i="9"/>
  <c r="H89" i="9"/>
  <c r="I90" i="9"/>
  <c r="L68" i="9"/>
  <c r="N91" i="9"/>
  <c r="F95" i="9"/>
  <c r="G96" i="9"/>
  <c r="H97" i="9"/>
  <c r="R97" i="9" s="1"/>
  <c r="S97" i="9" s="1"/>
  <c r="I98" i="9"/>
  <c r="I76" i="9"/>
  <c r="Q84" i="9"/>
  <c r="F89" i="9"/>
  <c r="I89" i="9"/>
  <c r="I73" i="9"/>
  <c r="I83" i="9"/>
  <c r="R83" i="9" s="1"/>
  <c r="S83" i="9" s="1"/>
  <c r="I95" i="9"/>
  <c r="I80" i="9"/>
  <c r="Q96" i="9"/>
  <c r="N75" i="9"/>
  <c r="Q78" i="9"/>
  <c r="C80" i="9"/>
  <c r="I86" i="9"/>
  <c r="C92" i="9"/>
  <c r="I94" i="9"/>
  <c r="N99" i="9"/>
  <c r="N81" i="9"/>
  <c r="C86" i="9"/>
  <c r="N74" i="9"/>
  <c r="Q77" i="9"/>
  <c r="C79" i="9"/>
  <c r="I85" i="9"/>
  <c r="N90" i="9"/>
  <c r="I97" i="9"/>
  <c r="I79" i="9"/>
  <c r="N84" i="9"/>
  <c r="Q87" i="9"/>
  <c r="C89" i="9"/>
  <c r="I91" i="9"/>
  <c r="N96" i="9"/>
  <c r="Q99" i="9"/>
  <c r="E91" i="9"/>
  <c r="E68" i="9"/>
  <c r="M68" i="9"/>
  <c r="M76" i="9"/>
  <c r="C78" i="9"/>
  <c r="Q80" i="9"/>
  <c r="G82" i="9"/>
  <c r="R82" i="9" s="1"/>
  <c r="S82" i="9" s="1"/>
  <c r="F85" i="9"/>
  <c r="K86" i="9"/>
  <c r="O90" i="9"/>
  <c r="Q92" i="9"/>
  <c r="C94" i="9"/>
  <c r="E96" i="9"/>
  <c r="F97" i="9"/>
  <c r="G98" i="9"/>
  <c r="R98" i="9" s="1"/>
  <c r="S98" i="9" s="1"/>
  <c r="F73" i="9"/>
  <c r="N73" i="9"/>
  <c r="Q74" i="9"/>
  <c r="C76" i="9"/>
  <c r="E78" i="9"/>
  <c r="F79" i="9"/>
  <c r="G80" i="9"/>
  <c r="H81" i="9"/>
  <c r="I82" i="9"/>
  <c r="K84" i="9"/>
  <c r="M86" i="9"/>
  <c r="N87" i="9"/>
  <c r="O88" i="9"/>
  <c r="Q90" i="9"/>
  <c r="K92" i="9"/>
  <c r="D68" i="9"/>
  <c r="R68" i="9" s="1"/>
  <c r="R69" i="9" s="1"/>
  <c r="P68" i="9"/>
  <c r="O92" i="9"/>
  <c r="M94" i="9"/>
  <c r="N95" i="9"/>
  <c r="O96" i="9"/>
  <c r="P97" i="9"/>
  <c r="Q98" i="9"/>
  <c r="G74" i="9"/>
  <c r="R74" i="9" s="1"/>
  <c r="S74" i="9" s="1"/>
  <c r="K78" i="9"/>
  <c r="O82" i="9"/>
  <c r="D87" i="9"/>
  <c r="N199" i="9" l="1"/>
  <c r="N207" i="9"/>
  <c r="N216" i="9"/>
  <c r="N229" i="9"/>
  <c r="M224" i="9"/>
  <c r="N205" i="9"/>
  <c r="M226" i="9"/>
  <c r="N215" i="9"/>
  <c r="L387" i="9"/>
  <c r="L357" i="9"/>
  <c r="L358" i="9"/>
  <c r="L414" i="9" s="1"/>
  <c r="L365" i="9"/>
  <c r="L366" i="9"/>
  <c r="G230" i="9"/>
  <c r="N213" i="9"/>
  <c r="N208" i="9"/>
  <c r="N230" i="9"/>
  <c r="M225" i="9"/>
  <c r="L220" i="9"/>
  <c r="K397" i="9"/>
  <c r="K412" i="9"/>
  <c r="K418" i="9"/>
  <c r="L214" i="9"/>
  <c r="J406" i="9"/>
  <c r="I412" i="9"/>
  <c r="I382" i="9"/>
  <c r="I409" i="9"/>
  <c r="I366" i="9"/>
  <c r="I398" i="9"/>
  <c r="I377" i="9"/>
  <c r="H418" i="9"/>
  <c r="H395" i="9"/>
  <c r="H357" i="9"/>
  <c r="H359" i="9" s="1"/>
  <c r="H358" i="9"/>
  <c r="H404" i="9"/>
  <c r="H373" i="9"/>
  <c r="H421" i="9"/>
  <c r="H413" i="9"/>
  <c r="H382" i="9"/>
  <c r="H397" i="9"/>
  <c r="H407" i="9"/>
  <c r="H376" i="9"/>
  <c r="G209" i="9"/>
  <c r="G218" i="9"/>
  <c r="K230" i="9"/>
  <c r="K211" i="9"/>
  <c r="K197" i="9"/>
  <c r="K204" i="9"/>
  <c r="K198" i="9"/>
  <c r="K209" i="9"/>
  <c r="E199" i="9"/>
  <c r="E210" i="9"/>
  <c r="E228" i="9"/>
  <c r="I211" i="9"/>
  <c r="H228" i="9"/>
  <c r="J222" i="9"/>
  <c r="I217" i="9"/>
  <c r="K370" i="9"/>
  <c r="K368" i="9"/>
  <c r="K376" i="9"/>
  <c r="E222" i="9"/>
  <c r="N413" i="9"/>
  <c r="J401" i="9"/>
  <c r="J403" i="9"/>
  <c r="J410" i="9"/>
  <c r="J416" i="9"/>
  <c r="G213" i="9"/>
  <c r="G222" i="9"/>
  <c r="C199" i="9"/>
  <c r="C207" i="9"/>
  <c r="C217" i="9"/>
  <c r="L211" i="9"/>
  <c r="J208" i="9"/>
  <c r="C230" i="9"/>
  <c r="Q224" i="9"/>
  <c r="N214" i="9"/>
  <c r="F206" i="9"/>
  <c r="E229" i="9"/>
  <c r="F218" i="9"/>
  <c r="J211" i="9"/>
  <c r="K402" i="9"/>
  <c r="K404" i="9"/>
  <c r="K415" i="9"/>
  <c r="K417" i="9"/>
  <c r="Q230" i="9"/>
  <c r="C220" i="9"/>
  <c r="J207" i="9"/>
  <c r="N369" i="9"/>
  <c r="N379" i="9"/>
  <c r="N386" i="9"/>
  <c r="J374" i="9"/>
  <c r="J376" i="9"/>
  <c r="J383" i="9"/>
  <c r="Q357" i="9"/>
  <c r="Q358" i="9"/>
  <c r="Q421" i="9" s="1"/>
  <c r="Q390" i="9"/>
  <c r="Q379" i="9"/>
  <c r="Q373" i="9"/>
  <c r="M199" i="9"/>
  <c r="M208" i="9"/>
  <c r="M228" i="9"/>
  <c r="N217" i="9"/>
  <c r="M211" i="9"/>
  <c r="M230" i="9"/>
  <c r="N219" i="9"/>
  <c r="M357" i="9"/>
  <c r="M359" i="9" s="1"/>
  <c r="M358" i="9"/>
  <c r="M395" i="9" s="1"/>
  <c r="M409" i="9"/>
  <c r="M410" i="9"/>
  <c r="M404" i="9"/>
  <c r="M373" i="9"/>
  <c r="L383" i="9"/>
  <c r="L419" i="9"/>
  <c r="L388" i="9"/>
  <c r="L389" i="9"/>
  <c r="L421" i="9"/>
  <c r="L390" i="9"/>
  <c r="L378" i="9"/>
  <c r="L406" i="9"/>
  <c r="L375" i="9"/>
  <c r="L372" i="9"/>
  <c r="G205" i="9"/>
  <c r="G204" i="9"/>
  <c r="G221" i="9"/>
  <c r="M229" i="9"/>
  <c r="L224" i="9"/>
  <c r="N218" i="9"/>
  <c r="M210" i="9"/>
  <c r="J359" i="9"/>
  <c r="J382" i="9"/>
  <c r="I395" i="9"/>
  <c r="I364" i="9"/>
  <c r="I357" i="9"/>
  <c r="I358" i="9"/>
  <c r="I405" i="9" s="1"/>
  <c r="I401" i="9"/>
  <c r="I370" i="9"/>
  <c r="I374" i="9"/>
  <c r="I418" i="9"/>
  <c r="I387" i="9"/>
  <c r="I379" i="9"/>
  <c r="I407" i="9"/>
  <c r="I376" i="9"/>
  <c r="I373" i="9"/>
  <c r="H414" i="9"/>
  <c r="H383" i="9"/>
  <c r="H419" i="9"/>
  <c r="H420" i="9"/>
  <c r="H389" i="9"/>
  <c r="H417" i="9"/>
  <c r="H409" i="9"/>
  <c r="H378" i="9"/>
  <c r="H406" i="9"/>
  <c r="H403" i="9"/>
  <c r="H372" i="9"/>
  <c r="G220" i="9"/>
  <c r="G206" i="9"/>
  <c r="K221" i="9"/>
  <c r="K226" i="9"/>
  <c r="K206" i="9"/>
  <c r="K215" i="9"/>
  <c r="K228" i="9"/>
  <c r="K214" i="9"/>
  <c r="K205" i="9"/>
  <c r="I213" i="9"/>
  <c r="E204" i="9"/>
  <c r="E216" i="9"/>
  <c r="I209" i="9"/>
  <c r="H199" i="9"/>
  <c r="H209" i="9"/>
  <c r="H204" i="9"/>
  <c r="J226" i="9"/>
  <c r="H216" i="9"/>
  <c r="K401" i="9"/>
  <c r="K399" i="9"/>
  <c r="K407" i="9"/>
  <c r="E226" i="9"/>
  <c r="E208" i="9"/>
  <c r="N381" i="9"/>
  <c r="J369" i="9"/>
  <c r="J381" i="9"/>
  <c r="J386" i="9"/>
  <c r="D400" i="9"/>
  <c r="D408" i="9"/>
  <c r="D398" i="9"/>
  <c r="G224" i="9"/>
  <c r="G211" i="9"/>
  <c r="C204" i="9"/>
  <c r="C221" i="9"/>
  <c r="E209" i="9"/>
  <c r="Q199" i="9"/>
  <c r="Q206" i="9"/>
  <c r="Q228" i="9"/>
  <c r="C218" i="9"/>
  <c r="H213" i="9"/>
  <c r="M207" i="9"/>
  <c r="F222" i="9"/>
  <c r="E217" i="9"/>
  <c r="M209" i="9"/>
  <c r="K374" i="9"/>
  <c r="K382" i="9"/>
  <c r="K379" i="9"/>
  <c r="L206" i="9"/>
  <c r="C224" i="9"/>
  <c r="Q218" i="9"/>
  <c r="E213" i="9"/>
  <c r="C206" i="9"/>
  <c r="C401" i="9"/>
  <c r="C407" i="9"/>
  <c r="C395" i="9"/>
  <c r="C411" i="9"/>
  <c r="N400" i="9"/>
  <c r="N410" i="9"/>
  <c r="N417" i="9"/>
  <c r="J405" i="9"/>
  <c r="J407" i="9"/>
  <c r="J414" i="9"/>
  <c r="J420" i="9"/>
  <c r="F418" i="9"/>
  <c r="Q419" i="9"/>
  <c r="Q388" i="9"/>
  <c r="Q385" i="9"/>
  <c r="Q417" i="9"/>
  <c r="Q386" i="9"/>
  <c r="Q387" i="9"/>
  <c r="Q406" i="9"/>
  <c r="Q375" i="9"/>
  <c r="Q372" i="9"/>
  <c r="Q400" i="9"/>
  <c r="Q369" i="9"/>
  <c r="P377" i="9"/>
  <c r="P410" i="9"/>
  <c r="P380" i="9"/>
  <c r="P413" i="9"/>
  <c r="P374" i="9"/>
  <c r="P402" i="9"/>
  <c r="P368" i="9"/>
  <c r="R78" i="9"/>
  <c r="S78" i="9" s="1"/>
  <c r="R91" i="9"/>
  <c r="S91" i="9" s="1"/>
  <c r="T91" i="9" s="1"/>
  <c r="R89" i="9"/>
  <c r="S89" i="9" s="1"/>
  <c r="R80" i="9"/>
  <c r="S80" i="9" s="1"/>
  <c r="R75" i="9"/>
  <c r="S75" i="9" s="1"/>
  <c r="T75" i="9" s="1"/>
  <c r="N224" i="9"/>
  <c r="M219" i="9"/>
  <c r="M204" i="9"/>
  <c r="L227" i="9"/>
  <c r="N221" i="9"/>
  <c r="M216" i="9"/>
  <c r="N210" i="9"/>
  <c r="L210" i="9"/>
  <c r="L229" i="9"/>
  <c r="N223" i="9"/>
  <c r="M218" i="9"/>
  <c r="M205" i="9"/>
  <c r="M419" i="9"/>
  <c r="M389" i="9"/>
  <c r="M421" i="9"/>
  <c r="M387" i="9"/>
  <c r="M406" i="9"/>
  <c r="M372" i="9"/>
  <c r="M400" i="9"/>
  <c r="L410" i="9"/>
  <c r="L379" i="9"/>
  <c r="L415" i="9"/>
  <c r="L384" i="9"/>
  <c r="L416" i="9"/>
  <c r="L385" i="9"/>
  <c r="L417" i="9"/>
  <c r="L386" i="9"/>
  <c r="L405" i="9"/>
  <c r="L374" i="9"/>
  <c r="L402" i="9"/>
  <c r="L371" i="9"/>
  <c r="L399" i="9"/>
  <c r="L368" i="9"/>
  <c r="G216" i="9"/>
  <c r="G219" i="9"/>
  <c r="J199" i="9"/>
  <c r="J205" i="9"/>
  <c r="J216" i="9"/>
  <c r="I199" i="9"/>
  <c r="I205" i="9"/>
  <c r="I228" i="9"/>
  <c r="J217" i="9"/>
  <c r="L212" i="9"/>
  <c r="I207" i="9"/>
  <c r="L228" i="9"/>
  <c r="N222" i="9"/>
  <c r="M217" i="9"/>
  <c r="I210" i="9"/>
  <c r="K396" i="9"/>
  <c r="K420" i="9"/>
  <c r="K395" i="9"/>
  <c r="I226" i="9"/>
  <c r="J215" i="9"/>
  <c r="J396" i="9"/>
  <c r="J398" i="9"/>
  <c r="J395" i="9"/>
  <c r="J413" i="9"/>
  <c r="I419" i="9"/>
  <c r="I388" i="9"/>
  <c r="I420" i="9"/>
  <c r="I389" i="9"/>
  <c r="I421" i="9"/>
  <c r="I390" i="9"/>
  <c r="I414" i="9"/>
  <c r="I383" i="9"/>
  <c r="I406" i="9"/>
  <c r="I375" i="9"/>
  <c r="I403" i="9"/>
  <c r="I372" i="9"/>
  <c r="I400" i="9"/>
  <c r="I369" i="9"/>
  <c r="H411" i="9"/>
  <c r="H380" i="9"/>
  <c r="H415" i="9"/>
  <c r="H384" i="9"/>
  <c r="H416" i="9"/>
  <c r="H385" i="9"/>
  <c r="H410" i="9"/>
  <c r="H379" i="9"/>
  <c r="H405" i="9"/>
  <c r="H374" i="9"/>
  <c r="H402" i="9"/>
  <c r="H371" i="9"/>
  <c r="H399" i="9"/>
  <c r="H368" i="9"/>
  <c r="G208" i="9"/>
  <c r="G225" i="9"/>
  <c r="K217" i="9"/>
  <c r="K222" i="9"/>
  <c r="K227" i="9"/>
  <c r="K212" i="9"/>
  <c r="K224" i="9"/>
  <c r="K208" i="9"/>
  <c r="E223" i="9"/>
  <c r="N212" i="9"/>
  <c r="F225" i="9"/>
  <c r="E220" i="9"/>
  <c r="J230" i="9"/>
  <c r="I225" i="9"/>
  <c r="H220" i="9"/>
  <c r="K367" i="9"/>
  <c r="K369" i="9"/>
  <c r="K380" i="9"/>
  <c r="K372" i="9"/>
  <c r="E230" i="9"/>
  <c r="F219" i="9"/>
  <c r="J213" i="9"/>
  <c r="I206" i="9"/>
  <c r="N396" i="9"/>
  <c r="N402" i="9"/>
  <c r="N395" i="9"/>
  <c r="N412" i="9"/>
  <c r="J400" i="9"/>
  <c r="J412" i="9"/>
  <c r="J417" i="9"/>
  <c r="E413" i="9"/>
  <c r="E405" i="9"/>
  <c r="E398" i="9"/>
  <c r="D418" i="9"/>
  <c r="D395" i="9"/>
  <c r="D357" i="9"/>
  <c r="D359" i="9" s="1"/>
  <c r="D358" i="9"/>
  <c r="D415" i="9" s="1"/>
  <c r="D420" i="9"/>
  <c r="D421" i="9"/>
  <c r="D413" i="9"/>
  <c r="D397" i="9"/>
  <c r="D407" i="9"/>
  <c r="G214" i="9"/>
  <c r="G229" i="9"/>
  <c r="C225" i="9"/>
  <c r="Q219" i="9"/>
  <c r="J214" i="9"/>
  <c r="M206" i="9"/>
  <c r="Q204" i="9"/>
  <c r="C222" i="9"/>
  <c r="Q216" i="9"/>
  <c r="F211" i="9"/>
  <c r="E207" i="9"/>
  <c r="E221" i="9"/>
  <c r="E206" i="9"/>
  <c r="K405" i="9"/>
  <c r="K413" i="9"/>
  <c r="K410" i="9"/>
  <c r="H206" i="9"/>
  <c r="C228" i="9"/>
  <c r="Q222" i="9"/>
  <c r="H211" i="9"/>
  <c r="N370" i="9"/>
  <c r="N372" i="9"/>
  <c r="N367" i="9"/>
  <c r="N385" i="9"/>
  <c r="J373" i="9"/>
  <c r="J384" i="9"/>
  <c r="J390" i="9"/>
  <c r="F359" i="9"/>
  <c r="F390" i="9"/>
  <c r="Q415" i="9"/>
  <c r="Q384" i="9"/>
  <c r="Q411" i="9"/>
  <c r="Q380" i="9"/>
  <c r="Q413" i="9"/>
  <c r="Q382" i="9"/>
  <c r="Q414" i="9"/>
  <c r="Q383" i="9"/>
  <c r="Q402" i="9"/>
  <c r="Q371" i="9"/>
  <c r="Q399" i="9"/>
  <c r="Q368" i="9"/>
  <c r="Q396" i="9"/>
  <c r="Q365" i="9"/>
  <c r="P395" i="9"/>
  <c r="P364" i="9"/>
  <c r="P357" i="9"/>
  <c r="P384" i="9" s="1"/>
  <c r="P358" i="9"/>
  <c r="P400" i="9" s="1"/>
  <c r="P396" i="9"/>
  <c r="P365" i="9"/>
  <c r="P369" i="9"/>
  <c r="P412" i="9"/>
  <c r="P381" i="9"/>
  <c r="P370" i="9"/>
  <c r="P398" i="9"/>
  <c r="P367" i="9"/>
  <c r="R95" i="9"/>
  <c r="S95" i="9" s="1"/>
  <c r="T83" i="9"/>
  <c r="N204" i="9"/>
  <c r="N220" i="9"/>
  <c r="M215" i="9"/>
  <c r="R85" i="9"/>
  <c r="S85" i="9" s="1"/>
  <c r="T85" i="9" s="1"/>
  <c r="N228" i="9"/>
  <c r="M223" i="9"/>
  <c r="M212" i="9"/>
  <c r="N225" i="9"/>
  <c r="M220" i="9"/>
  <c r="L199" i="9"/>
  <c r="L208" i="9"/>
  <c r="L204" i="9"/>
  <c r="N227" i="9"/>
  <c r="M222" i="9"/>
  <c r="L217" i="9"/>
  <c r="M415" i="9"/>
  <c r="M384" i="9"/>
  <c r="M416" i="9"/>
  <c r="M385" i="9"/>
  <c r="M417" i="9"/>
  <c r="M386" i="9"/>
  <c r="M414" i="9"/>
  <c r="M383" i="9"/>
  <c r="M402" i="9"/>
  <c r="M371" i="9"/>
  <c r="M399" i="9"/>
  <c r="M368" i="9"/>
  <c r="M396" i="9"/>
  <c r="M365" i="9"/>
  <c r="L404" i="9"/>
  <c r="L373" i="9"/>
  <c r="L411" i="9"/>
  <c r="L380" i="9"/>
  <c r="L412" i="9"/>
  <c r="L381" i="9"/>
  <c r="L400" i="9"/>
  <c r="L369" i="9"/>
  <c r="L401" i="9"/>
  <c r="L370" i="9"/>
  <c r="L398" i="9"/>
  <c r="L367" i="9"/>
  <c r="G212" i="9"/>
  <c r="O197" i="9"/>
  <c r="O199" i="9" s="1"/>
  <c r="O198" i="9"/>
  <c r="O209" i="9"/>
  <c r="J204" i="9"/>
  <c r="J220" i="9"/>
  <c r="J221" i="9"/>
  <c r="I216" i="9"/>
  <c r="N209" i="9"/>
  <c r="N226" i="9"/>
  <c r="M221" i="9"/>
  <c r="L216" i="9"/>
  <c r="K387" i="9"/>
  <c r="I230" i="9"/>
  <c r="J219" i="9"/>
  <c r="N206" i="9"/>
  <c r="J366" i="9"/>
  <c r="J368" i="9"/>
  <c r="J364" i="9"/>
  <c r="J375" i="9"/>
  <c r="I415" i="9"/>
  <c r="I384" i="9"/>
  <c r="I416" i="9"/>
  <c r="I385" i="9"/>
  <c r="I417" i="9"/>
  <c r="I386" i="9"/>
  <c r="I411" i="9"/>
  <c r="I380" i="9"/>
  <c r="I402" i="9"/>
  <c r="I371" i="9"/>
  <c r="I399" i="9"/>
  <c r="I368" i="9"/>
  <c r="I396" i="9"/>
  <c r="I365" i="9"/>
  <c r="H400" i="9"/>
  <c r="H369" i="9"/>
  <c r="H412" i="9"/>
  <c r="H381" i="9"/>
  <c r="H408" i="9"/>
  <c r="H377" i="9"/>
  <c r="H396" i="9"/>
  <c r="H365" i="9"/>
  <c r="H401" i="9"/>
  <c r="H370" i="9"/>
  <c r="H398" i="9"/>
  <c r="H367" i="9"/>
  <c r="G223" i="9"/>
  <c r="K229" i="9"/>
  <c r="K210" i="9"/>
  <c r="K218" i="9"/>
  <c r="K223" i="9"/>
  <c r="K207" i="9"/>
  <c r="K220" i="9"/>
  <c r="K213" i="9"/>
  <c r="F199" i="9"/>
  <c r="F210" i="9"/>
  <c r="E227" i="9"/>
  <c r="F216" i="9"/>
  <c r="J209" i="9"/>
  <c r="F212" i="9"/>
  <c r="F229" i="9"/>
  <c r="E224" i="9"/>
  <c r="M213" i="9"/>
  <c r="I229" i="9"/>
  <c r="H224" i="9"/>
  <c r="J218" i="9"/>
  <c r="E212" i="9"/>
  <c r="K398" i="9"/>
  <c r="K400" i="9"/>
  <c r="K411" i="9"/>
  <c r="K403" i="9"/>
  <c r="L205" i="9"/>
  <c r="F223" i="9"/>
  <c r="E218" i="9"/>
  <c r="N211" i="9"/>
  <c r="N366" i="9"/>
  <c r="N368" i="9"/>
  <c r="N364" i="9"/>
  <c r="N382" i="9"/>
  <c r="J370" i="9"/>
  <c r="J372" i="9"/>
  <c r="J379" i="9"/>
  <c r="J385" i="9"/>
  <c r="E395" i="9"/>
  <c r="E357" i="9"/>
  <c r="E359" i="9" s="1"/>
  <c r="E358" i="9"/>
  <c r="E419" i="9" s="1"/>
  <c r="E397" i="9"/>
  <c r="E421" i="9"/>
  <c r="E418" i="9"/>
  <c r="E410" i="9"/>
  <c r="E407" i="9"/>
  <c r="E404" i="9"/>
  <c r="D414" i="9"/>
  <c r="D383" i="9"/>
  <c r="D419" i="9"/>
  <c r="D416" i="9"/>
  <c r="D385" i="9"/>
  <c r="D417" i="9"/>
  <c r="D409" i="9"/>
  <c r="D378" i="9"/>
  <c r="D406" i="9"/>
  <c r="D403" i="9"/>
  <c r="D372" i="9"/>
  <c r="G227" i="9"/>
  <c r="C229" i="9"/>
  <c r="Q223" i="9"/>
  <c r="C209" i="9"/>
  <c r="C226" i="9"/>
  <c r="Q220" i="9"/>
  <c r="F230" i="9"/>
  <c r="E225" i="9"/>
  <c r="L213" i="9"/>
  <c r="O367" i="9"/>
  <c r="O369" i="9"/>
  <c r="O359" i="9"/>
  <c r="K371" i="9"/>
  <c r="K373" i="9"/>
  <c r="K384" i="9"/>
  <c r="G378" i="9"/>
  <c r="G376" i="9"/>
  <c r="G359" i="9"/>
  <c r="Q226" i="9"/>
  <c r="C216" i="9"/>
  <c r="L209" i="9"/>
  <c r="C398" i="9"/>
  <c r="C400" i="9"/>
  <c r="C359" i="9"/>
  <c r="N401" i="9"/>
  <c r="N403" i="9"/>
  <c r="N398" i="9"/>
  <c r="J404" i="9"/>
  <c r="J415" i="9"/>
  <c r="F409" i="9"/>
  <c r="F411" i="9"/>
  <c r="F395" i="9"/>
  <c r="Q409" i="9"/>
  <c r="Q378" i="9"/>
  <c r="Q397" i="9"/>
  <c r="Q366" i="9"/>
  <c r="Q412" i="9"/>
  <c r="Q381" i="9"/>
  <c r="Q405" i="9"/>
  <c r="Q374" i="9"/>
  <c r="Q398" i="9"/>
  <c r="Q367" i="9"/>
  <c r="Q408" i="9"/>
  <c r="Q377" i="9"/>
  <c r="P418" i="9"/>
  <c r="P387" i="9"/>
  <c r="P419" i="9"/>
  <c r="P388" i="9"/>
  <c r="P420" i="9"/>
  <c r="P389" i="9"/>
  <c r="P421" i="9"/>
  <c r="P390" i="9"/>
  <c r="P404" i="9"/>
  <c r="P373" i="9"/>
  <c r="P397" i="9"/>
  <c r="P366" i="9"/>
  <c r="P407" i="9"/>
  <c r="P376" i="9"/>
  <c r="T82" i="9"/>
  <c r="T95" i="9"/>
  <c r="T97" i="9"/>
  <c r="T77" i="9"/>
  <c r="T78" i="9"/>
  <c r="T89" i="9"/>
  <c r="T80" i="9"/>
  <c r="T98" i="9"/>
  <c r="R73" i="9"/>
  <c r="S73" i="9" s="1"/>
  <c r="T73" i="9" s="1"/>
  <c r="T88" i="9"/>
  <c r="T74" i="9"/>
  <c r="R94" i="9"/>
  <c r="S94" i="9" s="1"/>
  <c r="T94" i="9" s="1"/>
  <c r="R84" i="9"/>
  <c r="S84" i="9" s="1"/>
  <c r="T84" i="9" s="1"/>
  <c r="R76" i="9"/>
  <c r="S76" i="9" s="1"/>
  <c r="T76" i="9" s="1"/>
  <c r="R86" i="9"/>
  <c r="S86" i="9" s="1"/>
  <c r="T86" i="9" s="1"/>
  <c r="R92" i="9"/>
  <c r="S92" i="9" s="1"/>
  <c r="T92" i="9" s="1"/>
  <c r="R90" i="9"/>
  <c r="S90" i="9" s="1"/>
  <c r="T90" i="9" s="1"/>
  <c r="R87" i="9"/>
  <c r="S87" i="9" s="1"/>
  <c r="T87" i="9" s="1"/>
  <c r="R96" i="9"/>
  <c r="S96" i="9" s="1"/>
  <c r="T96" i="9" s="1"/>
  <c r="R79" i="9"/>
  <c r="S79" i="9" s="1"/>
  <c r="T79" i="9" s="1"/>
  <c r="R93" i="9"/>
  <c r="S93" i="9" s="1"/>
  <c r="T93" i="9" s="1"/>
  <c r="R81" i="9"/>
  <c r="S81" i="9" s="1"/>
  <c r="T81" i="9" s="1"/>
  <c r="R99" i="9"/>
  <c r="S99" i="9" s="1"/>
  <c r="T99" i="9" s="1"/>
  <c r="R421" i="9" l="1"/>
  <c r="S421" i="9" s="1"/>
  <c r="O225" i="9"/>
  <c r="O213" i="9"/>
  <c r="R213" i="9" s="1"/>
  <c r="S213" i="9" s="1"/>
  <c r="O222" i="9"/>
  <c r="E396" i="9"/>
  <c r="E402" i="9"/>
  <c r="E411" i="9"/>
  <c r="E415" i="9"/>
  <c r="R415" i="9" s="1"/>
  <c r="S415" i="9" s="1"/>
  <c r="O227" i="9"/>
  <c r="R227" i="9" s="1"/>
  <c r="S227" i="9" s="1"/>
  <c r="M379" i="9"/>
  <c r="M378" i="9"/>
  <c r="P403" i="9"/>
  <c r="P409" i="9"/>
  <c r="P416" i="9"/>
  <c r="P414" i="9"/>
  <c r="Q407" i="9"/>
  <c r="Q401" i="9"/>
  <c r="Q420" i="9"/>
  <c r="Q395" i="9"/>
  <c r="D399" i="9"/>
  <c r="D405" i="9"/>
  <c r="D410" i="9"/>
  <c r="D412" i="9"/>
  <c r="E403" i="9"/>
  <c r="E414" i="9"/>
  <c r="R414" i="9" s="1"/>
  <c r="S414" i="9" s="1"/>
  <c r="E420" i="9"/>
  <c r="R420" i="9" s="1"/>
  <c r="S420" i="9" s="1"/>
  <c r="O212" i="9"/>
  <c r="R212" i="9" s="1"/>
  <c r="S212" i="9" s="1"/>
  <c r="O230" i="9"/>
  <c r="L407" i="9"/>
  <c r="L413" i="9"/>
  <c r="L408" i="9"/>
  <c r="L395" i="9"/>
  <c r="M408" i="9"/>
  <c r="M401" i="9"/>
  <c r="M412" i="9"/>
  <c r="E366" i="9"/>
  <c r="R222" i="9"/>
  <c r="S222" i="9" s="1"/>
  <c r="D376" i="9"/>
  <c r="D382" i="9"/>
  <c r="D389" i="9"/>
  <c r="D364" i="9"/>
  <c r="E377" i="9"/>
  <c r="E378" i="9"/>
  <c r="R378" i="9" s="1"/>
  <c r="S378" i="9" s="1"/>
  <c r="E370" i="9"/>
  <c r="O220" i="9"/>
  <c r="O214" i="9"/>
  <c r="R214" i="9" s="1"/>
  <c r="S214" i="9" s="1"/>
  <c r="D370" i="9"/>
  <c r="D373" i="9"/>
  <c r="D365" i="9"/>
  <c r="E368" i="9"/>
  <c r="E381" i="9"/>
  <c r="E385" i="9"/>
  <c r="R385" i="9" s="1"/>
  <c r="S385" i="9" s="1"/>
  <c r="O207" i="9"/>
  <c r="O226" i="9"/>
  <c r="R226" i="9" s="1"/>
  <c r="S226" i="9" s="1"/>
  <c r="P375" i="9"/>
  <c r="P386" i="9"/>
  <c r="D371" i="9"/>
  <c r="D380" i="9"/>
  <c r="D384" i="9"/>
  <c r="E369" i="9"/>
  <c r="E375" i="9"/>
  <c r="E386" i="9"/>
  <c r="E388" i="9"/>
  <c r="H364" i="9"/>
  <c r="O228" i="9"/>
  <c r="O221" i="9"/>
  <c r="M367" i="9"/>
  <c r="M382" i="9"/>
  <c r="M380" i="9"/>
  <c r="R419" i="9"/>
  <c r="S419" i="9" s="1"/>
  <c r="R209" i="9"/>
  <c r="S209" i="9" s="1"/>
  <c r="E376" i="9"/>
  <c r="E364" i="9"/>
  <c r="O219" i="9"/>
  <c r="O218" i="9"/>
  <c r="E408" i="9"/>
  <c r="E409" i="9"/>
  <c r="E401" i="9"/>
  <c r="O206" i="9"/>
  <c r="R206" i="9" s="1"/>
  <c r="S206" i="9" s="1"/>
  <c r="O229" i="9"/>
  <c r="M403" i="9"/>
  <c r="M418" i="9"/>
  <c r="M420" i="9"/>
  <c r="P399" i="9"/>
  <c r="P405" i="9"/>
  <c r="P411" i="9"/>
  <c r="P408" i="9"/>
  <c r="Q403" i="9"/>
  <c r="Q418" i="9"/>
  <c r="Q416" i="9"/>
  <c r="R395" i="9"/>
  <c r="S395" i="9" s="1"/>
  <c r="R218" i="9"/>
  <c r="S218" i="9" s="1"/>
  <c r="D401" i="9"/>
  <c r="R401" i="9" s="1"/>
  <c r="S401" i="9" s="1"/>
  <c r="D404" i="9"/>
  <c r="D396" i="9"/>
  <c r="E399" i="9"/>
  <c r="E412" i="9"/>
  <c r="E416" i="9"/>
  <c r="R416" i="9" s="1"/>
  <c r="S416" i="9" s="1"/>
  <c r="H375" i="9"/>
  <c r="H386" i="9"/>
  <c r="H388" i="9"/>
  <c r="O224" i="9"/>
  <c r="R224" i="9" s="1"/>
  <c r="S224" i="9" s="1"/>
  <c r="O217" i="9"/>
  <c r="R217" i="9" s="1"/>
  <c r="S217" i="9" s="1"/>
  <c r="M376" i="9"/>
  <c r="M366" i="9"/>
  <c r="M374" i="9"/>
  <c r="M364" i="9"/>
  <c r="P406" i="9"/>
  <c r="P417" i="9"/>
  <c r="P415" i="9"/>
  <c r="Q404" i="9"/>
  <c r="Q410" i="9"/>
  <c r="Q359" i="9"/>
  <c r="D402" i="9"/>
  <c r="R402" i="9" s="1"/>
  <c r="S402" i="9" s="1"/>
  <c r="D411" i="9"/>
  <c r="E400" i="9"/>
  <c r="R400" i="9" s="1"/>
  <c r="S400" i="9" s="1"/>
  <c r="E406" i="9"/>
  <c r="R406" i="9" s="1"/>
  <c r="S406" i="9" s="1"/>
  <c r="E417" i="9"/>
  <c r="R417" i="9" s="1"/>
  <c r="S417" i="9" s="1"/>
  <c r="U417" i="9" s="1"/>
  <c r="K199" i="9"/>
  <c r="R199" i="9" s="1"/>
  <c r="R200" i="9" s="1"/>
  <c r="K225" i="9"/>
  <c r="R225" i="9" s="1"/>
  <c r="S225" i="9" s="1"/>
  <c r="T225" i="9" s="1"/>
  <c r="I408" i="9"/>
  <c r="I397" i="9"/>
  <c r="R397" i="9" s="1"/>
  <c r="S397" i="9" s="1"/>
  <c r="I413" i="9"/>
  <c r="R413" i="9" s="1"/>
  <c r="S413" i="9" s="1"/>
  <c r="O215" i="9"/>
  <c r="R215" i="9" s="1"/>
  <c r="S215" i="9" s="1"/>
  <c r="T215" i="9" s="1"/>
  <c r="L397" i="9"/>
  <c r="L396" i="9"/>
  <c r="L359" i="9"/>
  <c r="L418" i="9"/>
  <c r="R418" i="9" s="1"/>
  <c r="S418" i="9" s="1"/>
  <c r="M398" i="9"/>
  <c r="M413" i="9"/>
  <c r="M411" i="9"/>
  <c r="E387" i="9"/>
  <c r="O216" i="9"/>
  <c r="R398" i="9"/>
  <c r="S398" i="9" s="1"/>
  <c r="R229" i="9"/>
  <c r="S229" i="9" s="1"/>
  <c r="D375" i="9"/>
  <c r="D386" i="9"/>
  <c r="R386" i="9" s="1"/>
  <c r="S386" i="9" s="1"/>
  <c r="D388" i="9"/>
  <c r="E373" i="9"/>
  <c r="E379" i="9"/>
  <c r="E390" i="9"/>
  <c r="O204" i="9"/>
  <c r="R204" i="9" s="1"/>
  <c r="S204" i="9" s="1"/>
  <c r="O208" i="9"/>
  <c r="R208" i="9" s="1"/>
  <c r="S208" i="9" s="1"/>
  <c r="T208" i="9" s="1"/>
  <c r="P401" i="9"/>
  <c r="P359" i="9"/>
  <c r="R228" i="9"/>
  <c r="S228" i="9" s="1"/>
  <c r="D366" i="9"/>
  <c r="D390" i="9"/>
  <c r="D387" i="9"/>
  <c r="E367" i="9"/>
  <c r="E374" i="9"/>
  <c r="E382" i="9"/>
  <c r="O223" i="9"/>
  <c r="R223" i="9" s="1"/>
  <c r="S223" i="9" s="1"/>
  <c r="M369" i="9"/>
  <c r="M375" i="9"/>
  <c r="M390" i="9"/>
  <c r="M388" i="9"/>
  <c r="P371" i="9"/>
  <c r="P382" i="9"/>
  <c r="P379" i="9"/>
  <c r="R221" i="9"/>
  <c r="S221" i="9" s="1"/>
  <c r="D367" i="9"/>
  <c r="D377" i="9"/>
  <c r="D369" i="9"/>
  <c r="E365" i="9"/>
  <c r="E371" i="9"/>
  <c r="E380" i="9"/>
  <c r="E384" i="9"/>
  <c r="I404" i="9"/>
  <c r="I410" i="9"/>
  <c r="I359" i="9"/>
  <c r="O211" i="9"/>
  <c r="R211" i="9" s="1"/>
  <c r="S211" i="9" s="1"/>
  <c r="L403" i="9"/>
  <c r="R403" i="9" s="1"/>
  <c r="S403" i="9" s="1"/>
  <c r="L409" i="9"/>
  <c r="R409" i="9" s="1"/>
  <c r="S409" i="9" s="1"/>
  <c r="L420" i="9"/>
  <c r="M407" i="9"/>
  <c r="R407" i="9" s="1"/>
  <c r="S407" i="9" s="1"/>
  <c r="M397" i="9"/>
  <c r="M405" i="9"/>
  <c r="P372" i="9"/>
  <c r="P378" i="9"/>
  <c r="P385" i="9"/>
  <c r="P383" i="9"/>
  <c r="Q376" i="9"/>
  <c r="Q370" i="9"/>
  <c r="Q389" i="9"/>
  <c r="Q364" i="9"/>
  <c r="R220" i="9"/>
  <c r="S220" i="9" s="1"/>
  <c r="R230" i="9"/>
  <c r="S230" i="9" s="1"/>
  <c r="R207" i="9"/>
  <c r="S207" i="9" s="1"/>
  <c r="D368" i="9"/>
  <c r="R368" i="9" s="1"/>
  <c r="S368" i="9" s="1"/>
  <c r="D374" i="9"/>
  <c r="R374" i="9" s="1"/>
  <c r="S374" i="9" s="1"/>
  <c r="D379" i="9"/>
  <c r="R379" i="9" s="1"/>
  <c r="S379" i="9" s="1"/>
  <c r="D381" i="9"/>
  <c r="E372" i="9"/>
  <c r="R372" i="9" s="1"/>
  <c r="S372" i="9" s="1"/>
  <c r="E383" i="9"/>
  <c r="R383" i="9" s="1"/>
  <c r="S383" i="9" s="1"/>
  <c r="E389" i="9"/>
  <c r="K216" i="9"/>
  <c r="R216" i="9" s="1"/>
  <c r="S216" i="9" s="1"/>
  <c r="K219" i="9"/>
  <c r="R219" i="9" s="1"/>
  <c r="S219" i="9" s="1"/>
  <c r="H366" i="9"/>
  <c r="H390" i="9"/>
  <c r="H387" i="9"/>
  <c r="I367" i="9"/>
  <c r="I378" i="9"/>
  <c r="I381" i="9"/>
  <c r="O205" i="9"/>
  <c r="R205" i="9" s="1"/>
  <c r="S205" i="9" s="1"/>
  <c r="O210" i="9"/>
  <c r="R210" i="9" s="1"/>
  <c r="S210" i="9" s="1"/>
  <c r="L376" i="9"/>
  <c r="L382" i="9"/>
  <c r="L377" i="9"/>
  <c r="L364" i="9"/>
  <c r="M377" i="9"/>
  <c r="M370" i="9"/>
  <c r="M381" i="9"/>
  <c r="T206" i="9" l="1"/>
  <c r="T212" i="9"/>
  <c r="T210" i="9"/>
  <c r="T219" i="9"/>
  <c r="U409" i="9"/>
  <c r="T204" i="9"/>
  <c r="T224" i="9"/>
  <c r="U416" i="9"/>
  <c r="T226" i="9"/>
  <c r="T214" i="9"/>
  <c r="T217" i="9"/>
  <c r="T213" i="9"/>
  <c r="T205" i="9"/>
  <c r="T216" i="9"/>
  <c r="U403" i="9"/>
  <c r="T223" i="9"/>
  <c r="U414" i="9"/>
  <c r="T227" i="9"/>
  <c r="T230" i="9"/>
  <c r="T211" i="9"/>
  <c r="R369" i="9"/>
  <c r="S369" i="9" s="1"/>
  <c r="U400" i="9" s="1"/>
  <c r="R390" i="9"/>
  <c r="S390" i="9" s="1"/>
  <c r="U421" i="9" s="1"/>
  <c r="R375" i="9"/>
  <c r="S375" i="9" s="1"/>
  <c r="U406" i="9" s="1"/>
  <c r="R404" i="9"/>
  <c r="S404" i="9" s="1"/>
  <c r="R384" i="9"/>
  <c r="S384" i="9" s="1"/>
  <c r="U415" i="9" s="1"/>
  <c r="R370" i="9"/>
  <c r="S370" i="9" s="1"/>
  <c r="U401" i="9" s="1"/>
  <c r="R389" i="9"/>
  <c r="S389" i="9" s="1"/>
  <c r="U420" i="9" s="1"/>
  <c r="R399" i="9"/>
  <c r="S399" i="9" s="1"/>
  <c r="U399" i="9" s="1"/>
  <c r="T220" i="9"/>
  <c r="R377" i="9"/>
  <c r="S377" i="9" s="1"/>
  <c r="R366" i="9"/>
  <c r="S366" i="9" s="1"/>
  <c r="U397" i="9" s="1"/>
  <c r="T229" i="9"/>
  <c r="R380" i="9"/>
  <c r="S380" i="9" s="1"/>
  <c r="R382" i="9"/>
  <c r="S382" i="9" s="1"/>
  <c r="U413" i="9" s="1"/>
  <c r="R412" i="9"/>
  <c r="S412" i="9" s="1"/>
  <c r="U412" i="9" s="1"/>
  <c r="R367" i="9"/>
  <c r="S367" i="9" s="1"/>
  <c r="U398" i="9" s="1"/>
  <c r="T228" i="9"/>
  <c r="R388" i="9"/>
  <c r="S388" i="9" s="1"/>
  <c r="U419" i="9" s="1"/>
  <c r="R411" i="9"/>
  <c r="S411" i="9" s="1"/>
  <c r="U411" i="9" s="1"/>
  <c r="T218" i="9"/>
  <c r="R408" i="9"/>
  <c r="S408" i="9" s="1"/>
  <c r="U408" i="9" s="1"/>
  <c r="R371" i="9"/>
  <c r="S371" i="9" s="1"/>
  <c r="R365" i="9"/>
  <c r="S365" i="9" s="1"/>
  <c r="R376" i="9"/>
  <c r="S376" i="9" s="1"/>
  <c r="U407" i="9" s="1"/>
  <c r="R410" i="9"/>
  <c r="S410" i="9" s="1"/>
  <c r="U410" i="9" s="1"/>
  <c r="R381" i="9"/>
  <c r="S381" i="9" s="1"/>
  <c r="T207" i="9"/>
  <c r="T221" i="9"/>
  <c r="R387" i="9"/>
  <c r="S387" i="9" s="1"/>
  <c r="U418" i="9" s="1"/>
  <c r="U402" i="9"/>
  <c r="R396" i="9"/>
  <c r="S396" i="9" s="1"/>
  <c r="U396" i="9" s="1"/>
  <c r="U395" i="9"/>
  <c r="T209" i="9"/>
  <c r="R373" i="9"/>
  <c r="S373" i="9" s="1"/>
  <c r="R364" i="9"/>
  <c r="S364" i="9" s="1"/>
  <c r="T222" i="9"/>
  <c r="R405" i="9"/>
  <c r="S405" i="9" s="1"/>
  <c r="U405" i="9" s="1"/>
  <c r="U404" i="9" l="1"/>
</calcChain>
</file>

<file path=xl/sharedStrings.xml><?xml version="1.0" encoding="utf-8"?>
<sst xmlns="http://schemas.openxmlformats.org/spreadsheetml/2006/main" count="755" uniqueCount="71">
  <si>
    <t>Estonia</t>
  </si>
  <si>
    <t>Malta</t>
  </si>
  <si>
    <t>Austria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</si>
  <si>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</si>
  <si>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</si>
  <si>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</si>
  <si>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</si>
  <si>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</si>
  <si>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</si>
  <si>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</si>
  <si>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</si>
  <si>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</si>
  <si>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</si>
  <si>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</si>
  <si>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</si>
  <si>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</si>
  <si>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</si>
  <si>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</si>
  <si>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Gini</t>
  </si>
  <si>
    <t>suma:</t>
  </si>
  <si>
    <t>D</t>
  </si>
  <si>
    <t>S</t>
  </si>
  <si>
    <t>SUMA</t>
  </si>
  <si>
    <r>
      <t>d</t>
    </r>
    <r>
      <rPr>
        <vertAlign val="subscript"/>
        <sz val="12"/>
        <color theme="1"/>
        <rFont val="Calibri (Tekst podstawowy)"/>
        <charset val="238"/>
      </rPr>
      <t>i0</t>
    </r>
  </si>
  <si>
    <r>
      <t>m</t>
    </r>
    <r>
      <rPr>
        <vertAlign val="subscript"/>
        <sz val="12"/>
        <color theme="1"/>
        <rFont val="Calibri (Tekst podstawowy)"/>
        <charset val="238"/>
      </rPr>
      <t>i</t>
    </r>
  </si>
  <si>
    <r>
      <t>m</t>
    </r>
    <r>
      <rPr>
        <b/>
        <vertAlign val="subscript"/>
        <sz val="12"/>
        <color theme="1"/>
        <rFont val="Calibri (Tekst podstawowy)"/>
        <charset val="238"/>
      </rPr>
      <t>i</t>
    </r>
  </si>
  <si>
    <t>Metoda Wzorca</t>
  </si>
  <si>
    <t>Suma:</t>
  </si>
  <si>
    <t>Metoda Wzorca z Wagami</t>
  </si>
  <si>
    <r>
      <t>d</t>
    </r>
    <r>
      <rPr>
        <vertAlign val="subscript"/>
        <sz val="12"/>
        <color theme="1"/>
        <rFont val="Calibri (Tekst podstawowy)"/>
        <charset val="238"/>
      </rPr>
      <t>i0</t>
    </r>
    <r>
      <rPr>
        <sz val="12"/>
        <color theme="1"/>
        <rFont val="Calibri"/>
        <family val="2"/>
        <charset val="238"/>
        <scheme val="minor"/>
      </rPr>
      <t>+</t>
    </r>
  </si>
  <si>
    <r>
      <t>d</t>
    </r>
    <r>
      <rPr>
        <vertAlign val="subscript"/>
        <sz val="12"/>
        <color theme="1"/>
        <rFont val="Calibri (Tekst podstawowy)"/>
        <charset val="238"/>
      </rPr>
      <t>i0</t>
    </r>
    <r>
      <rPr>
        <sz val="12"/>
        <color theme="1"/>
        <rFont val="Calibri"/>
        <family val="2"/>
        <charset val="238"/>
        <scheme val="minor"/>
      </rPr>
      <t>-</t>
    </r>
  </si>
  <si>
    <r>
      <t>q</t>
    </r>
    <r>
      <rPr>
        <b/>
        <vertAlign val="subscript"/>
        <sz val="12"/>
        <color theme="1"/>
        <rFont val="Calibri (Tekst podstawowy)"/>
        <charset val="238"/>
      </rPr>
      <t>i</t>
    </r>
  </si>
  <si>
    <r>
      <t>q</t>
    </r>
    <r>
      <rPr>
        <vertAlign val="subscript"/>
        <sz val="12"/>
        <color theme="1"/>
        <rFont val="Calibri (Tekst podstawowy)"/>
        <charset val="238"/>
      </rPr>
      <t>i</t>
    </r>
  </si>
  <si>
    <r>
      <t>d</t>
    </r>
    <r>
      <rPr>
        <b/>
        <vertAlign val="subscript"/>
        <sz val="12"/>
        <color theme="1"/>
        <rFont val="Calibri (Tekst podstawowy)"/>
        <charset val="238"/>
      </rPr>
      <t>0</t>
    </r>
  </si>
  <si>
    <t>Belgium</t>
  </si>
  <si>
    <t>Bulgaria</t>
  </si>
  <si>
    <t>Croatia</t>
  </si>
  <si>
    <t>Cyprus</t>
  </si>
  <si>
    <t>Czech Republic</t>
  </si>
  <si>
    <t>Denmark</t>
  </si>
  <si>
    <t>Finland</t>
  </si>
  <si>
    <t>France</t>
  </si>
  <si>
    <t>Greece</t>
  </si>
  <si>
    <t>Spain</t>
  </si>
  <si>
    <t>Netherlands</t>
  </si>
  <si>
    <t>Ireland</t>
  </si>
  <si>
    <t>Lithuania</t>
  </si>
  <si>
    <t>Latvia</t>
  </si>
  <si>
    <t>Luxembourg</t>
  </si>
  <si>
    <t>Germany</t>
  </si>
  <si>
    <t>Poland</t>
  </si>
  <si>
    <t>Portugal</t>
  </si>
  <si>
    <t>Romania</t>
  </si>
  <si>
    <t>Slovakia</t>
  </si>
  <si>
    <t>Slovenia</t>
  </si>
  <si>
    <t>Sweden</t>
  </si>
  <si>
    <t>Hungary</t>
  </si>
  <si>
    <t>Italy</t>
  </si>
  <si>
    <t>Average</t>
  </si>
  <si>
    <t>SD</t>
  </si>
  <si>
    <t>CV</t>
  </si>
  <si>
    <t>PATTERN</t>
  </si>
  <si>
    <t>ANTIPATTERN</t>
  </si>
  <si>
    <r>
      <t>(pattern-antipattern)</t>
    </r>
    <r>
      <rPr>
        <b/>
        <vertAlign val="superscript"/>
        <sz val="12"/>
        <color theme="1"/>
        <rFont val="Calibri (Tekst podstawowy)"/>
        <charset val="238"/>
      </rPr>
      <t>2</t>
    </r>
  </si>
  <si>
    <t>Country</t>
  </si>
  <si>
    <t>Rank</t>
  </si>
  <si>
    <t>WAGES</t>
  </si>
  <si>
    <t>Sum</t>
  </si>
  <si>
    <t>Square root</t>
  </si>
  <si>
    <r>
      <t>(pattern-antipattern)</t>
    </r>
    <r>
      <rPr>
        <b/>
        <vertAlign val="superscript"/>
        <sz val="12"/>
        <color rgb="FF000000"/>
        <rFont val="Calibri"/>
        <family val="2"/>
        <scheme val="minor"/>
      </rPr>
      <t>2</t>
    </r>
  </si>
  <si>
    <t>TOPSIS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</si>
</sst>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2"/>
      <color theme="1"/>
      <name val="Calibri (Tekst podstawowy)"/>
      <charset val="238"/>
    </font>
    <font>
      <b/>
      <sz val="12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2"/>
      <color theme="1"/>
      <name val="Calibri (Tekst podstawowy)"/>
      <charset val="238"/>
    </font>
    <font>
      <b/>
      <vertAlign val="subscript"/>
      <sz val="12"/>
      <color theme="1"/>
      <name val="Calibri (Tekst podstawowy)"/>
      <charset val="238"/>
    </font>
    <font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E081"/>
        <bgColor indexed="64"/>
      </patternFill>
    </fill>
    <fill>
      <patternFill patternType="solid">
        <fgColor rgb="FFF3E88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2" xfId="0" applyNumberForma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5" fontId="2" fillId="11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/>
    <xf numFmtId="165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2" fontId="1" fillId="0" borderId="1" xfId="0" applyNumberFormat="1" applyFont="1" applyBorder="1"/>
    <xf numFmtId="0" fontId="2" fillId="12" borderId="1" xfId="0" applyFon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0" fillId="0" borderId="10" xfId="0" applyBorder="1"/>
    <xf numFmtId="165" fontId="0" fillId="0" borderId="5" xfId="0" applyNumberFormat="1" applyBorder="1"/>
    <xf numFmtId="165" fontId="1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/>
    <xf numFmtId="0" fontId="0" fillId="0" borderId="11" xfId="0" applyBorder="1"/>
    <xf numFmtId="0" fontId="0" fillId="9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2" xfId="0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4" fillId="13" borderId="14" xfId="0" applyFont="1" applyFill="1" applyBorder="1" applyAlignment="1">
      <alignment horizontal="center" vertical="center"/>
    </xf>
    <xf numFmtId="0" fontId="13" fillId="1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9489"/>
      <color rgb="FFFFFFFF"/>
      <color rgb="FF2B766C"/>
      <color rgb="FFFFEB84"/>
      <color rgb="FFF8696A"/>
      <color rgb="FF6FC27B"/>
      <color rgb="FFF3E883"/>
      <color rgb="FFDBE081"/>
      <color rgb="FFCFDD81"/>
      <color rgb="FFC4DA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9D2D-E353-1543-A328-28636EAC2257}">
  <dimension ref="A1:V452"/>
  <sheetViews>
    <sheetView tabSelected="1" topLeftCell="A47" zoomScale="92" workbookViewId="0">
      <selection activeCell="I430" sqref="I430"/>
    </sheetView>
  </sheetViews>
  <sheetFormatPr baseColWidth="10" defaultRowHeight="16" x14ac:dyDescent="0.2"/>
  <cols>
    <col min="1" max="1" width="10.83203125" style="20"/>
    <col min="2" max="2" width="21" style="20" bestFit="1" customWidth="1"/>
    <col min="3" max="3" width="9.1640625" style="20" bestFit="1" customWidth="1"/>
    <col min="4" max="4" width="7.6640625" style="20" bestFit="1" customWidth="1"/>
    <col min="5" max="6" width="8.6640625" style="20" bestFit="1" customWidth="1"/>
    <col min="7" max="7" width="9.6640625" style="20" bestFit="1" customWidth="1"/>
    <col min="8" max="9" width="8.6640625" style="20" bestFit="1" customWidth="1"/>
    <col min="10" max="10" width="7.6640625" style="20" bestFit="1" customWidth="1"/>
    <col min="11" max="11" width="7.83203125" style="20" bestFit="1" customWidth="1"/>
    <col min="12" max="12" width="8.6640625" style="20" bestFit="1" customWidth="1"/>
    <col min="13" max="13" width="9.6640625" style="20" bestFit="1" customWidth="1"/>
    <col min="14" max="14" width="8.6640625" style="20" bestFit="1" customWidth="1"/>
    <col min="15" max="15" width="8.83203125" style="20" bestFit="1" customWidth="1"/>
    <col min="16" max="17" width="7.6640625" style="20" bestFit="1" customWidth="1"/>
    <col min="18" max="16384" width="10.83203125" style="20"/>
  </cols>
  <sheetData>
    <row r="1" spans="1:18" ht="35" customHeight="1" x14ac:dyDescent="0.2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8" x14ac:dyDescent="0.2">
      <c r="A2" s="35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6"/>
    </row>
    <row r="3" spans="1:18" x14ac:dyDescent="0.2">
      <c r="A3" s="35"/>
      <c r="B3" s="3"/>
      <c r="C3" s="39" t="s">
        <v>20</v>
      </c>
      <c r="D3" s="40" t="s">
        <v>21</v>
      </c>
      <c r="E3" s="40" t="s">
        <v>21</v>
      </c>
      <c r="F3" s="40" t="s">
        <v>21</v>
      </c>
      <c r="G3" s="39" t="s">
        <v>20</v>
      </c>
      <c r="H3" s="40" t="s">
        <v>21</v>
      </c>
      <c r="I3" s="39" t="s">
        <v>20</v>
      </c>
      <c r="J3" s="39" t="s">
        <v>20</v>
      </c>
      <c r="K3" s="40" t="s">
        <v>21</v>
      </c>
      <c r="L3" s="40" t="s">
        <v>21</v>
      </c>
      <c r="M3" s="39" t="s">
        <v>20</v>
      </c>
      <c r="N3" s="39" t="s">
        <v>20</v>
      </c>
      <c r="O3" s="40" t="s">
        <v>21</v>
      </c>
      <c r="P3" s="40" t="s">
        <v>21</v>
      </c>
      <c r="Q3" s="40" t="s">
        <v>21</v>
      </c>
      <c r="R3" s="36"/>
    </row>
    <row r="4" spans="1:18" x14ac:dyDescent="0.2">
      <c r="A4" s="35"/>
      <c r="B4" s="3" t="s">
        <v>2</v>
      </c>
      <c r="C4" s="4">
        <v>29.1</v>
      </c>
      <c r="D4" s="4">
        <v>10.63</v>
      </c>
      <c r="E4" s="4">
        <v>33.758000000000003</v>
      </c>
      <c r="F4" s="4">
        <v>0</v>
      </c>
      <c r="G4" s="4">
        <v>65.959999999999994</v>
      </c>
      <c r="H4" s="4">
        <v>43.8</v>
      </c>
      <c r="I4" s="4">
        <v>22.49</v>
      </c>
      <c r="J4" s="4">
        <v>2.7</v>
      </c>
      <c r="K4" s="4">
        <v>1.5596217016746821</v>
      </c>
      <c r="L4" s="4">
        <v>84.371744838860323</v>
      </c>
      <c r="M4" s="4">
        <v>74.453999999999994</v>
      </c>
      <c r="N4" s="4">
        <v>17.899999999999999</v>
      </c>
      <c r="O4" s="4">
        <v>70.896887917676565</v>
      </c>
      <c r="P4" s="4">
        <v>18.8</v>
      </c>
      <c r="Q4" s="4">
        <v>15.209999999999999</v>
      </c>
      <c r="R4" s="36"/>
    </row>
    <row r="5" spans="1:18" x14ac:dyDescent="0.2">
      <c r="A5" s="35"/>
      <c r="B5" s="3" t="s">
        <v>34</v>
      </c>
      <c r="C5" s="4">
        <v>28.599999999999998</v>
      </c>
      <c r="D5" s="4">
        <v>7.22</v>
      </c>
      <c r="E5" s="4">
        <v>13.759</v>
      </c>
      <c r="F5" s="4">
        <v>37.331193693655372</v>
      </c>
      <c r="G5" s="4">
        <v>73.89</v>
      </c>
      <c r="H5" s="4">
        <v>16.7</v>
      </c>
      <c r="I5" s="4">
        <v>34.369999999999997</v>
      </c>
      <c r="J5" s="4">
        <v>5.0999999999999996</v>
      </c>
      <c r="K5" s="4">
        <v>20.631267438738323</v>
      </c>
      <c r="L5" s="4">
        <v>6.7415325024561836</v>
      </c>
      <c r="M5" s="4">
        <v>73.95</v>
      </c>
      <c r="N5" s="4">
        <v>20.72</v>
      </c>
      <c r="O5" s="4">
        <v>38.284826174978328</v>
      </c>
      <c r="P5" s="4">
        <v>14.4</v>
      </c>
      <c r="Q5" s="4">
        <v>4.97</v>
      </c>
      <c r="R5" s="36"/>
    </row>
    <row r="6" spans="1:18" x14ac:dyDescent="0.2">
      <c r="A6" s="35"/>
      <c r="B6" s="3" t="s">
        <v>35</v>
      </c>
      <c r="C6" s="4">
        <v>15.3</v>
      </c>
      <c r="D6" s="4">
        <v>2.5299999999999998</v>
      </c>
      <c r="E6" s="4">
        <v>19.094999999999999</v>
      </c>
      <c r="F6" s="4">
        <v>25.531573225222601</v>
      </c>
      <c r="G6" s="4">
        <v>69.150000000000006</v>
      </c>
      <c r="H6" s="4">
        <v>25</v>
      </c>
      <c r="I6" s="4">
        <v>10.93</v>
      </c>
      <c r="J6" s="4">
        <v>22.5</v>
      </c>
      <c r="K6" s="4">
        <v>0</v>
      </c>
      <c r="L6" s="4">
        <v>6.8871428770834919</v>
      </c>
      <c r="M6" s="4">
        <v>37.131999999999998</v>
      </c>
      <c r="N6" s="4">
        <v>16.23</v>
      </c>
      <c r="O6" s="4">
        <v>41.565144834367551</v>
      </c>
      <c r="P6" s="4">
        <v>10.1</v>
      </c>
      <c r="Q6" s="4">
        <v>0.37</v>
      </c>
      <c r="R6" s="36"/>
    </row>
    <row r="7" spans="1:18" x14ac:dyDescent="0.2">
      <c r="A7" s="35"/>
      <c r="B7" s="3" t="s">
        <v>36</v>
      </c>
      <c r="C7" s="4">
        <v>17.899999999999999</v>
      </c>
      <c r="D7" s="4">
        <v>6.72</v>
      </c>
      <c r="E7" s="4">
        <v>29.353999999999999</v>
      </c>
      <c r="F7" s="4">
        <v>0</v>
      </c>
      <c r="G7" s="4">
        <v>69.16</v>
      </c>
      <c r="H7" s="4">
        <v>15</v>
      </c>
      <c r="I7" s="4">
        <v>13.54</v>
      </c>
      <c r="J7" s="4">
        <v>7</v>
      </c>
      <c r="K7" s="4">
        <v>0</v>
      </c>
      <c r="L7" s="4">
        <v>12.436073285839598</v>
      </c>
      <c r="M7" s="4">
        <v>60.302999999999997</v>
      </c>
      <c r="N7" s="4">
        <v>19.39</v>
      </c>
      <c r="O7" s="4">
        <v>10.646878361232483</v>
      </c>
      <c r="P7" s="4">
        <v>11.2</v>
      </c>
      <c r="Q7" s="4">
        <v>2.94</v>
      </c>
      <c r="R7" s="36"/>
    </row>
    <row r="8" spans="1:18" x14ac:dyDescent="0.2">
      <c r="A8" s="35"/>
      <c r="B8" s="3" t="s">
        <v>37</v>
      </c>
      <c r="C8" s="4">
        <v>19.899999999999999</v>
      </c>
      <c r="D8" s="4">
        <v>8.7799999999999994</v>
      </c>
      <c r="E8" s="4">
        <v>19.428999999999998</v>
      </c>
      <c r="F8" s="4">
        <v>0</v>
      </c>
      <c r="G8" s="4">
        <v>89.29</v>
      </c>
      <c r="H8" s="4">
        <v>18.899999999999999</v>
      </c>
      <c r="I8" s="4">
        <v>26.07</v>
      </c>
      <c r="J8" s="4">
        <v>19.2</v>
      </c>
      <c r="K8" s="4">
        <v>0</v>
      </c>
      <c r="L8" s="4">
        <v>0</v>
      </c>
      <c r="M8" s="4">
        <v>92.018000000000001</v>
      </c>
      <c r="N8" s="4">
        <v>18.759999999999998</v>
      </c>
      <c r="O8" s="4">
        <v>0</v>
      </c>
      <c r="P8" s="4">
        <v>12.7</v>
      </c>
      <c r="Q8" s="4">
        <v>0.42999999999999994</v>
      </c>
      <c r="R8" s="36"/>
    </row>
    <row r="9" spans="1:18" x14ac:dyDescent="0.2">
      <c r="A9" s="35"/>
      <c r="B9" s="3" t="s">
        <v>38</v>
      </c>
      <c r="C9" s="4">
        <v>23.4</v>
      </c>
      <c r="D9" s="4">
        <v>4.71</v>
      </c>
      <c r="E9" s="4">
        <v>18.195</v>
      </c>
      <c r="F9" s="4">
        <v>28.650867617163623</v>
      </c>
      <c r="G9" s="4">
        <v>71.28</v>
      </c>
      <c r="H9" s="4">
        <v>26.8</v>
      </c>
      <c r="I9" s="4">
        <v>24.45</v>
      </c>
      <c r="J9" s="4">
        <v>2.9</v>
      </c>
      <c r="K9" s="4">
        <v>0</v>
      </c>
      <c r="L9" s="4">
        <v>26.988576987417904</v>
      </c>
      <c r="M9" s="4">
        <v>41.792999999999999</v>
      </c>
      <c r="N9" s="4">
        <v>14.860000000000001</v>
      </c>
      <c r="O9" s="4">
        <v>38.790013861888525</v>
      </c>
      <c r="P9" s="4">
        <v>15</v>
      </c>
      <c r="Q9" s="4">
        <v>1.9300000000000002</v>
      </c>
      <c r="R9" s="36"/>
    </row>
    <row r="10" spans="1:18" x14ac:dyDescent="0.2">
      <c r="A10" s="35"/>
      <c r="B10" s="3" t="s">
        <v>39</v>
      </c>
      <c r="C10" s="4">
        <v>22.599999999999998</v>
      </c>
      <c r="D10" s="4">
        <v>17.75</v>
      </c>
      <c r="E10" s="4">
        <v>41.601999999999997</v>
      </c>
      <c r="F10" s="4">
        <v>0</v>
      </c>
      <c r="G10" s="4">
        <v>58.79</v>
      </c>
      <c r="H10" s="4">
        <v>32.400000000000006</v>
      </c>
      <c r="I10" s="4">
        <v>45.59</v>
      </c>
      <c r="J10" s="4">
        <v>5.0999999999999996</v>
      </c>
      <c r="K10" s="4">
        <v>0</v>
      </c>
      <c r="L10" s="4">
        <v>38.393963308832774</v>
      </c>
      <c r="M10" s="4">
        <v>42.866999999999997</v>
      </c>
      <c r="N10" s="4">
        <v>16.66</v>
      </c>
      <c r="O10" s="4">
        <v>0</v>
      </c>
      <c r="P10" s="4">
        <v>13.3</v>
      </c>
      <c r="Q10" s="4">
        <v>12.190000000000001</v>
      </c>
      <c r="R10" s="36"/>
    </row>
    <row r="11" spans="1:18" x14ac:dyDescent="0.2">
      <c r="A11" s="35"/>
      <c r="B11" s="3" t="s">
        <v>0</v>
      </c>
      <c r="C11" s="4">
        <v>20.7</v>
      </c>
      <c r="D11" s="4">
        <v>4.1900000000000004</v>
      </c>
      <c r="E11" s="4">
        <v>38.472000000000001</v>
      </c>
      <c r="F11" s="4">
        <v>0</v>
      </c>
      <c r="G11" s="4">
        <v>72.75</v>
      </c>
      <c r="H11" s="4">
        <v>49.699999999999996</v>
      </c>
      <c r="I11" s="4">
        <v>20.560000000000002</v>
      </c>
      <c r="J11" s="4">
        <v>3.4</v>
      </c>
      <c r="K11" s="4">
        <v>0</v>
      </c>
      <c r="L11" s="4">
        <v>0</v>
      </c>
      <c r="M11" s="4">
        <v>6.1589999999999998</v>
      </c>
      <c r="N11" s="4">
        <v>18.64</v>
      </c>
      <c r="O11" s="4">
        <v>0</v>
      </c>
      <c r="P11" s="4">
        <v>10.7</v>
      </c>
      <c r="Q11" s="4">
        <v>1.3</v>
      </c>
      <c r="R11" s="36"/>
    </row>
    <row r="12" spans="1:18" x14ac:dyDescent="0.2">
      <c r="A12" s="35"/>
      <c r="B12" s="3" t="s">
        <v>40</v>
      </c>
      <c r="C12" s="4">
        <v>42</v>
      </c>
      <c r="D12" s="4">
        <v>6.38</v>
      </c>
      <c r="E12" s="4">
        <v>47.886000000000003</v>
      </c>
      <c r="F12" s="4">
        <v>45.535831429716545</v>
      </c>
      <c r="G12" s="4">
        <v>38.33</v>
      </c>
      <c r="H12" s="4">
        <v>62.400000000000006</v>
      </c>
      <c r="I12" s="4">
        <v>19.34</v>
      </c>
      <c r="J12" s="4">
        <v>1.4</v>
      </c>
      <c r="K12" s="4">
        <v>7.3688391562139977</v>
      </c>
      <c r="L12" s="4">
        <v>1.3659311606640583</v>
      </c>
      <c r="M12" s="4">
        <v>40.884</v>
      </c>
      <c r="N12" s="4">
        <v>18.05</v>
      </c>
      <c r="O12" s="4">
        <v>107.83667057874143</v>
      </c>
      <c r="P12" s="4">
        <v>12.3</v>
      </c>
      <c r="Q12" s="4">
        <v>3.23</v>
      </c>
      <c r="R12" s="36"/>
    </row>
    <row r="13" spans="1:18" x14ac:dyDescent="0.2">
      <c r="A13" s="35"/>
      <c r="B13" s="3" t="s">
        <v>41</v>
      </c>
      <c r="C13" s="4">
        <v>20.299999999999997</v>
      </c>
      <c r="D13" s="4">
        <v>10.28</v>
      </c>
      <c r="E13" s="4">
        <v>20.259</v>
      </c>
      <c r="F13" s="4">
        <v>43.297784654680413</v>
      </c>
      <c r="G13" s="4">
        <v>51.06</v>
      </c>
      <c r="H13" s="4">
        <v>20</v>
      </c>
      <c r="I13" s="4">
        <v>20.919999999999998</v>
      </c>
      <c r="J13" s="4">
        <v>10.7</v>
      </c>
      <c r="K13" s="4">
        <v>28.643352954061864</v>
      </c>
      <c r="L13" s="4">
        <v>15.506089206049998</v>
      </c>
      <c r="M13" s="4">
        <v>51.917000000000002</v>
      </c>
      <c r="N13" s="4">
        <v>19.830000000000002</v>
      </c>
      <c r="O13" s="4">
        <v>33.861853948696897</v>
      </c>
      <c r="P13" s="4">
        <v>14</v>
      </c>
      <c r="Q13" s="4">
        <v>12.010000000000002</v>
      </c>
      <c r="R13" s="36"/>
    </row>
    <row r="14" spans="1:18" x14ac:dyDescent="0.2">
      <c r="A14" s="35"/>
      <c r="B14" s="3" t="s">
        <v>42</v>
      </c>
      <c r="C14" s="4">
        <v>15.5</v>
      </c>
      <c r="D14" s="4">
        <v>8.32</v>
      </c>
      <c r="E14" s="4">
        <v>22.678000000000001</v>
      </c>
      <c r="F14" s="4">
        <v>0</v>
      </c>
      <c r="G14" s="4">
        <v>83.37</v>
      </c>
      <c r="H14" s="4">
        <v>22.9</v>
      </c>
      <c r="I14" s="4">
        <v>21.01</v>
      </c>
      <c r="J14" s="4">
        <v>18.7</v>
      </c>
      <c r="K14" s="4">
        <v>0</v>
      </c>
      <c r="L14" s="4">
        <v>1.7665290399175297</v>
      </c>
      <c r="M14" s="4">
        <v>79.600999999999999</v>
      </c>
      <c r="N14" s="4">
        <v>18.54</v>
      </c>
      <c r="O14" s="4">
        <v>0</v>
      </c>
      <c r="P14" s="4">
        <v>12.9</v>
      </c>
      <c r="Q14" s="4">
        <v>0.13</v>
      </c>
      <c r="R14" s="36"/>
    </row>
    <row r="15" spans="1:18" x14ac:dyDescent="0.2">
      <c r="A15" s="35"/>
      <c r="B15" s="3" t="s">
        <v>43</v>
      </c>
      <c r="C15" s="4">
        <v>17</v>
      </c>
      <c r="D15" s="4">
        <v>9.26</v>
      </c>
      <c r="E15" s="4">
        <v>22.116</v>
      </c>
      <c r="F15" s="4">
        <v>12.191067802915523</v>
      </c>
      <c r="G15" s="4">
        <v>74.08</v>
      </c>
      <c r="H15" s="4">
        <v>26.9</v>
      </c>
      <c r="I15" s="4">
        <v>30.709999999999997</v>
      </c>
      <c r="J15" s="4">
        <v>17.100000000000001</v>
      </c>
      <c r="K15" s="4">
        <v>0.1425308319678637</v>
      </c>
      <c r="L15" s="4">
        <v>7.8237670557647405</v>
      </c>
      <c r="M15" s="4">
        <v>74.346999999999994</v>
      </c>
      <c r="N15" s="4">
        <v>21.88</v>
      </c>
      <c r="O15" s="4">
        <v>88.161041612823126</v>
      </c>
      <c r="P15" s="4">
        <v>12.6</v>
      </c>
      <c r="Q15" s="4">
        <v>3.97</v>
      </c>
      <c r="R15" s="36"/>
    </row>
    <row r="16" spans="1:18" x14ac:dyDescent="0.2">
      <c r="A16" s="35"/>
      <c r="B16" s="3" t="s">
        <v>44</v>
      </c>
      <c r="C16" s="4">
        <v>24.5</v>
      </c>
      <c r="D16" s="4">
        <v>9.85</v>
      </c>
      <c r="E16" s="4">
        <v>14.972</v>
      </c>
      <c r="F16" s="4">
        <v>2.3335270868349745</v>
      </c>
      <c r="G16" s="4">
        <v>87.58</v>
      </c>
      <c r="H16" s="4">
        <v>26</v>
      </c>
      <c r="I16" s="4">
        <v>4.51</v>
      </c>
      <c r="J16" s="4">
        <v>5.3</v>
      </c>
      <c r="K16" s="4">
        <v>8.4216242382430337</v>
      </c>
      <c r="L16" s="4">
        <v>65.809524980530611</v>
      </c>
      <c r="M16" s="4">
        <v>80.233999999999995</v>
      </c>
      <c r="N16" s="4">
        <v>21.09</v>
      </c>
      <c r="O16" s="4">
        <v>121.55210983864112</v>
      </c>
      <c r="P16" s="4">
        <v>10.6</v>
      </c>
      <c r="Q16" s="4">
        <v>13.740000000000002</v>
      </c>
      <c r="R16" s="36"/>
    </row>
    <row r="17" spans="1:18" x14ac:dyDescent="0.2">
      <c r="A17" s="35"/>
      <c r="B17" s="3" t="s">
        <v>45</v>
      </c>
      <c r="C17" s="4">
        <v>23.3</v>
      </c>
      <c r="D17" s="4">
        <v>26.77</v>
      </c>
      <c r="E17" s="4">
        <v>13.106999999999999</v>
      </c>
      <c r="F17" s="4">
        <v>0</v>
      </c>
      <c r="G17" s="4">
        <v>87.36</v>
      </c>
      <c r="H17" s="4">
        <v>9.8000000000000007</v>
      </c>
      <c r="I17" s="4">
        <v>23.24</v>
      </c>
      <c r="J17" s="4">
        <v>7.2</v>
      </c>
      <c r="K17" s="4">
        <v>0</v>
      </c>
      <c r="L17" s="4">
        <v>0</v>
      </c>
      <c r="M17" s="4">
        <v>79.155000000000001</v>
      </c>
      <c r="N17" s="4">
        <v>21.18</v>
      </c>
      <c r="O17" s="4">
        <v>31.341830794157328</v>
      </c>
      <c r="P17" s="4">
        <v>14.3</v>
      </c>
      <c r="Q17" s="4">
        <v>6.1</v>
      </c>
      <c r="R17" s="36"/>
    </row>
    <row r="18" spans="1:18" x14ac:dyDescent="0.2">
      <c r="A18" s="35"/>
      <c r="B18" s="3" t="s">
        <v>46</v>
      </c>
      <c r="C18" s="4">
        <v>19</v>
      </c>
      <c r="D18" s="4">
        <v>5.87</v>
      </c>
      <c r="E18" s="4">
        <v>29.599</v>
      </c>
      <c r="F18" s="4">
        <v>0</v>
      </c>
      <c r="G18" s="4">
        <v>63.96</v>
      </c>
      <c r="H18" s="4">
        <v>29.2</v>
      </c>
      <c r="I18" s="4">
        <v>14.97</v>
      </c>
      <c r="J18" s="4">
        <v>17.5</v>
      </c>
      <c r="K18" s="4">
        <v>0</v>
      </c>
      <c r="L18" s="4">
        <v>3.4763843502857088</v>
      </c>
      <c r="M18" s="4">
        <v>72.433999999999997</v>
      </c>
      <c r="N18" s="4">
        <v>17.86</v>
      </c>
      <c r="O18" s="4">
        <v>68.246748042455778</v>
      </c>
      <c r="P18" s="4">
        <v>5.3</v>
      </c>
      <c r="Q18" s="4">
        <v>2.8899999999999997</v>
      </c>
      <c r="R18" s="36"/>
    </row>
    <row r="19" spans="1:18" x14ac:dyDescent="0.2">
      <c r="A19" s="35"/>
      <c r="B19" s="3" t="s">
        <v>47</v>
      </c>
      <c r="C19" s="4">
        <v>21.099999999999998</v>
      </c>
      <c r="D19" s="4">
        <v>5.55</v>
      </c>
      <c r="E19" s="4">
        <v>43.316000000000003</v>
      </c>
      <c r="F19" s="4">
        <v>0</v>
      </c>
      <c r="G19" s="4">
        <v>53.32</v>
      </c>
      <c r="H19" s="4">
        <v>27.3</v>
      </c>
      <c r="I19" s="4">
        <v>17.59</v>
      </c>
      <c r="J19" s="4">
        <v>7.1</v>
      </c>
      <c r="K19" s="4">
        <v>0</v>
      </c>
      <c r="L19" s="4">
        <v>0.52155912242539593</v>
      </c>
      <c r="M19" s="4">
        <v>38.747</v>
      </c>
      <c r="N19" s="4">
        <v>19.400000000000002</v>
      </c>
      <c r="O19" s="4">
        <v>91.874277751342532</v>
      </c>
      <c r="P19" s="4">
        <v>11.5</v>
      </c>
      <c r="Q19" s="4">
        <v>1.6700000000000002</v>
      </c>
      <c r="R19" s="36"/>
    </row>
    <row r="20" spans="1:18" x14ac:dyDescent="0.2">
      <c r="A20" s="35"/>
      <c r="B20" s="3" t="s">
        <v>48</v>
      </c>
      <c r="C20" s="4">
        <v>56.2</v>
      </c>
      <c r="D20" s="4">
        <v>14.7</v>
      </c>
      <c r="E20" s="4">
        <v>14.356</v>
      </c>
      <c r="F20" s="4">
        <v>0</v>
      </c>
      <c r="G20" s="4">
        <v>77.06</v>
      </c>
      <c r="H20" s="4">
        <v>29.6</v>
      </c>
      <c r="I20" s="4">
        <v>20.169999999999998</v>
      </c>
      <c r="J20" s="4">
        <v>2.1</v>
      </c>
      <c r="K20" s="4">
        <v>0</v>
      </c>
      <c r="L20" s="4">
        <v>0</v>
      </c>
      <c r="M20" s="4">
        <v>91.316999999999993</v>
      </c>
      <c r="N20" s="4">
        <v>26.369999999999997</v>
      </c>
      <c r="O20" s="4">
        <v>0</v>
      </c>
      <c r="P20" s="4">
        <v>13.7</v>
      </c>
      <c r="Q20" s="4">
        <v>11.98</v>
      </c>
      <c r="R20" s="36"/>
    </row>
    <row r="21" spans="1:18" x14ac:dyDescent="0.2">
      <c r="A21" s="35"/>
      <c r="B21" s="3" t="s">
        <v>1</v>
      </c>
      <c r="C21" s="4">
        <v>13.200000000000001</v>
      </c>
      <c r="D21" s="4">
        <v>4.3</v>
      </c>
      <c r="E21" s="4">
        <v>13.404</v>
      </c>
      <c r="F21" s="4">
        <v>0</v>
      </c>
      <c r="G21" s="4">
        <v>96.12</v>
      </c>
      <c r="H21" s="4">
        <v>12.8</v>
      </c>
      <c r="I21" s="4">
        <v>12.98</v>
      </c>
      <c r="J21" s="4">
        <v>7.6</v>
      </c>
      <c r="K21" s="4">
        <v>6.5455095553739415</v>
      </c>
      <c r="L21" s="4">
        <v>11.133085263194792</v>
      </c>
      <c r="M21" s="4">
        <v>99.009</v>
      </c>
      <c r="N21" s="4">
        <v>29.330000000000002</v>
      </c>
      <c r="O21" s="4">
        <v>0</v>
      </c>
      <c r="P21" s="4">
        <v>14.1</v>
      </c>
      <c r="Q21" s="4">
        <v>4.0600000000000005</v>
      </c>
      <c r="R21" s="36"/>
    </row>
    <row r="22" spans="1:18" x14ac:dyDescent="0.2">
      <c r="A22" s="35"/>
      <c r="B22" s="3" t="s">
        <v>49</v>
      </c>
      <c r="C22" s="4">
        <v>24.2</v>
      </c>
      <c r="D22" s="4">
        <v>10.64</v>
      </c>
      <c r="E22" s="4">
        <v>20.795999999999999</v>
      </c>
      <c r="F22" s="4">
        <v>4.1144470387189394</v>
      </c>
      <c r="G22" s="4">
        <v>80.33</v>
      </c>
      <c r="H22" s="4">
        <v>23.900000000000002</v>
      </c>
      <c r="I22" s="4">
        <v>32.79</v>
      </c>
      <c r="J22" s="4">
        <v>6.6</v>
      </c>
      <c r="K22" s="4">
        <v>5.4971117729267158</v>
      </c>
      <c r="L22" s="4">
        <v>25.801296829040275</v>
      </c>
      <c r="M22" s="4">
        <v>68.555000000000007</v>
      </c>
      <c r="N22" s="4">
        <v>18.66</v>
      </c>
      <c r="O22" s="4">
        <v>49.206458433611793</v>
      </c>
      <c r="P22" s="4">
        <v>11.2</v>
      </c>
      <c r="Q22" s="4">
        <v>18.46</v>
      </c>
      <c r="R22" s="36"/>
    </row>
    <row r="23" spans="1:18" x14ac:dyDescent="0.2">
      <c r="A23" s="35"/>
      <c r="B23" s="3" t="s">
        <v>50</v>
      </c>
      <c r="C23" s="4">
        <v>19.7</v>
      </c>
      <c r="D23" s="4">
        <v>5.27</v>
      </c>
      <c r="E23" s="4">
        <v>16.879000000000001</v>
      </c>
      <c r="F23" s="4">
        <v>0</v>
      </c>
      <c r="G23" s="4">
        <v>87.11</v>
      </c>
      <c r="H23" s="4">
        <v>25.299999999999997</v>
      </c>
      <c r="I23" s="4">
        <v>14.64</v>
      </c>
      <c r="J23" s="4">
        <v>4.9000000000000004</v>
      </c>
      <c r="K23" s="4">
        <v>0</v>
      </c>
      <c r="L23" s="4">
        <v>10.116234170044645</v>
      </c>
      <c r="M23" s="4">
        <v>46.029000000000003</v>
      </c>
      <c r="N23" s="4">
        <v>14.45</v>
      </c>
      <c r="O23" s="4">
        <v>50.640239675226489</v>
      </c>
      <c r="P23" s="4">
        <v>13.7</v>
      </c>
      <c r="Q23" s="4">
        <v>1.1200000000000001</v>
      </c>
      <c r="R23" s="36"/>
    </row>
    <row r="24" spans="1:18" x14ac:dyDescent="0.2">
      <c r="A24" s="35"/>
      <c r="B24" s="3" t="s">
        <v>51</v>
      </c>
      <c r="C24" s="4">
        <v>16.100000000000001</v>
      </c>
      <c r="D24" s="4">
        <v>8.5399999999999991</v>
      </c>
      <c r="E24" s="4">
        <v>34.677</v>
      </c>
      <c r="F24" s="4">
        <v>0</v>
      </c>
      <c r="G24" s="4">
        <v>68.59</v>
      </c>
      <c r="H24" s="4">
        <v>24</v>
      </c>
      <c r="I24" s="4">
        <v>21.990000000000002</v>
      </c>
      <c r="J24" s="4">
        <v>17.5</v>
      </c>
      <c r="K24" s="4">
        <v>0</v>
      </c>
      <c r="L24" s="4">
        <v>5.7115419485666212</v>
      </c>
      <c r="M24" s="4">
        <v>71.274000000000001</v>
      </c>
      <c r="N24" s="4">
        <v>18.41</v>
      </c>
      <c r="O24" s="4">
        <v>68.910172817115594</v>
      </c>
      <c r="P24" s="4">
        <v>8.6999999999999993</v>
      </c>
      <c r="Q24" s="4">
        <v>2.09</v>
      </c>
      <c r="R24" s="36"/>
    </row>
    <row r="25" spans="1:18" x14ac:dyDescent="0.2">
      <c r="A25" s="35"/>
      <c r="B25" s="3" t="s">
        <v>52</v>
      </c>
      <c r="C25" s="4">
        <v>12.6</v>
      </c>
      <c r="D25" s="4">
        <v>6.03</v>
      </c>
      <c r="E25" s="4">
        <v>24.14</v>
      </c>
      <c r="F25" s="4">
        <v>5.8203673798505351</v>
      </c>
      <c r="G25" s="4">
        <v>71.8</v>
      </c>
      <c r="H25" s="4">
        <v>25.8</v>
      </c>
      <c r="I25" s="4">
        <v>23.62</v>
      </c>
      <c r="J25" s="4">
        <v>15.2</v>
      </c>
      <c r="K25" s="4">
        <v>0</v>
      </c>
      <c r="L25" s="4">
        <v>12.921780376853087</v>
      </c>
      <c r="M25" s="4">
        <v>32.411999999999999</v>
      </c>
      <c r="N25" s="4">
        <v>17.2</v>
      </c>
      <c r="O25" s="4">
        <v>15.746740346014672</v>
      </c>
      <c r="P25" s="4">
        <v>17</v>
      </c>
      <c r="Q25" s="4">
        <v>0.55000000000000004</v>
      </c>
      <c r="R25" s="36"/>
    </row>
    <row r="26" spans="1:18" x14ac:dyDescent="0.2">
      <c r="A26" s="35"/>
      <c r="B26" s="3" t="s">
        <v>53</v>
      </c>
      <c r="C26" s="4">
        <v>19.8</v>
      </c>
      <c r="D26" s="4">
        <v>5.4</v>
      </c>
      <c r="E26" s="4">
        <v>17.501000000000001</v>
      </c>
      <c r="F26" s="4">
        <v>29.325124263372036</v>
      </c>
      <c r="G26" s="4">
        <v>61.68</v>
      </c>
      <c r="H26" s="4">
        <v>16.200000000000003</v>
      </c>
      <c r="I26" s="4">
        <v>17.96</v>
      </c>
      <c r="J26" s="4">
        <v>7.1</v>
      </c>
      <c r="K26" s="4">
        <v>0</v>
      </c>
      <c r="L26" s="4">
        <v>65.723645333989595</v>
      </c>
      <c r="M26" s="4">
        <v>69.631</v>
      </c>
      <c r="N26" s="4">
        <v>15.379999999999999</v>
      </c>
      <c r="O26" s="4">
        <v>22.104365022642238</v>
      </c>
      <c r="P26" s="4">
        <v>16.3</v>
      </c>
      <c r="Q26" s="4">
        <v>0.61</v>
      </c>
      <c r="R26" s="36"/>
    </row>
    <row r="27" spans="1:18" x14ac:dyDescent="0.2">
      <c r="A27" s="35"/>
      <c r="B27" s="3" t="s">
        <v>54</v>
      </c>
      <c r="C27" s="4">
        <v>22.3</v>
      </c>
      <c r="D27" s="4">
        <v>7.24</v>
      </c>
      <c r="E27" s="4">
        <v>25.001999999999999</v>
      </c>
      <c r="F27" s="4">
        <v>26.481146943110137</v>
      </c>
      <c r="G27" s="4">
        <v>60.67</v>
      </c>
      <c r="H27" s="4">
        <v>17.3</v>
      </c>
      <c r="I27" s="4">
        <v>13.900000000000002</v>
      </c>
      <c r="J27" s="4">
        <v>2.6</v>
      </c>
      <c r="K27" s="4">
        <v>30.486226327385971</v>
      </c>
      <c r="L27" s="4">
        <v>0</v>
      </c>
      <c r="M27" s="4">
        <v>53.966000000000001</v>
      </c>
      <c r="N27" s="4">
        <v>21.310000000000002</v>
      </c>
      <c r="O27" s="4">
        <v>0</v>
      </c>
      <c r="P27" s="4">
        <v>10</v>
      </c>
      <c r="Q27" s="4">
        <v>2.5300000000000002</v>
      </c>
      <c r="R27" s="36"/>
    </row>
    <row r="28" spans="1:18" x14ac:dyDescent="0.2">
      <c r="A28" s="35"/>
      <c r="B28" s="3" t="s">
        <v>55</v>
      </c>
      <c r="C28" s="4">
        <v>29.5</v>
      </c>
      <c r="D28" s="4">
        <v>10.14</v>
      </c>
      <c r="E28" s="4">
        <v>66.001999999999995</v>
      </c>
      <c r="F28" s="4">
        <v>49.369123730368393</v>
      </c>
      <c r="G28" s="4">
        <v>30.32</v>
      </c>
      <c r="H28" s="4">
        <v>40.5</v>
      </c>
      <c r="I28" s="4">
        <v>22.78</v>
      </c>
      <c r="J28" s="4">
        <v>3.3</v>
      </c>
      <c r="K28" s="4">
        <v>0</v>
      </c>
      <c r="L28" s="4">
        <v>0</v>
      </c>
      <c r="M28" s="4">
        <v>26.824000000000002</v>
      </c>
      <c r="N28" s="4">
        <v>18.63</v>
      </c>
      <c r="O28" s="4">
        <v>42.769339439907938</v>
      </c>
      <c r="P28" s="4">
        <v>15.9</v>
      </c>
      <c r="Q28" s="4">
        <v>21.77</v>
      </c>
      <c r="R28" s="36"/>
    </row>
    <row r="29" spans="1:18" x14ac:dyDescent="0.2">
      <c r="A29" s="35"/>
      <c r="B29" s="3" t="s">
        <v>56</v>
      </c>
      <c r="C29" s="4">
        <v>19</v>
      </c>
      <c r="D29" s="4">
        <v>5.39</v>
      </c>
      <c r="E29" s="4">
        <v>15.19</v>
      </c>
      <c r="F29" s="4">
        <v>16.475836152331674</v>
      </c>
      <c r="G29" s="4">
        <v>67.569999999999993</v>
      </c>
      <c r="H29" s="4">
        <v>5.8999999999999995</v>
      </c>
      <c r="I29" s="4">
        <v>9.48</v>
      </c>
      <c r="J29" s="4">
        <v>4.7</v>
      </c>
      <c r="K29" s="4">
        <v>2.875873246928625</v>
      </c>
      <c r="L29" s="4">
        <v>46.045231442672439</v>
      </c>
      <c r="M29" s="4">
        <v>64.183000000000007</v>
      </c>
      <c r="N29" s="4">
        <v>18.899999999999999</v>
      </c>
      <c r="O29" s="4">
        <v>22.923627330590488</v>
      </c>
      <c r="P29" s="4">
        <v>20.7</v>
      </c>
      <c r="Q29" s="4">
        <v>3.6399999999999997</v>
      </c>
      <c r="R29" s="36"/>
    </row>
    <row r="30" spans="1:18" x14ac:dyDescent="0.2">
      <c r="A30" s="35"/>
      <c r="B30" s="3" t="s">
        <v>57</v>
      </c>
      <c r="C30" s="4">
        <v>19</v>
      </c>
      <c r="D30" s="4">
        <v>11.09</v>
      </c>
      <c r="E30" s="4">
        <v>19.006</v>
      </c>
      <c r="F30" s="4">
        <v>0</v>
      </c>
      <c r="G30" s="4">
        <v>79.069999999999993</v>
      </c>
      <c r="H30" s="4">
        <v>24.6</v>
      </c>
      <c r="I30" s="4">
        <v>31.15</v>
      </c>
      <c r="J30" s="4">
        <v>8.8000000000000007</v>
      </c>
      <c r="K30" s="4">
        <v>53.171042928839761</v>
      </c>
      <c r="L30" s="4">
        <v>26.923264163459557</v>
      </c>
      <c r="M30" s="4">
        <v>79.421999999999997</v>
      </c>
      <c r="N30" s="4">
        <v>19.66</v>
      </c>
      <c r="O30" s="4">
        <v>37.589924350454389</v>
      </c>
      <c r="P30" s="4">
        <v>17.2</v>
      </c>
      <c r="Q30" s="4">
        <v>3.35</v>
      </c>
      <c r="R30" s="36"/>
    </row>
    <row r="31" spans="1:18" x14ac:dyDescent="0.2">
      <c r="A31" s="35"/>
      <c r="B31" s="5" t="s">
        <v>58</v>
      </c>
      <c r="C31" s="4">
        <v>22.659259259259258</v>
      </c>
      <c r="D31" s="4">
        <v>8.6499999999999986</v>
      </c>
      <c r="E31" s="4">
        <v>25.724074074074068</v>
      </c>
      <c r="F31" s="4">
        <v>12.091033000664472</v>
      </c>
      <c r="G31" s="4">
        <v>69.987037037037027</v>
      </c>
      <c r="H31" s="4">
        <v>25.877777777777776</v>
      </c>
      <c r="I31" s="4">
        <v>21.175925925925927</v>
      </c>
      <c r="J31" s="4">
        <v>8.6407407407407408</v>
      </c>
      <c r="K31" s="4">
        <v>6.1238148204575849</v>
      </c>
      <c r="L31" s="4">
        <v>17.646848083109234</v>
      </c>
      <c r="M31" s="4">
        <v>61.059888888888899</v>
      </c>
      <c r="N31" s="4">
        <v>19.232962962962961</v>
      </c>
      <c r="O31" s="4">
        <v>38.998116708613537</v>
      </c>
      <c r="P31" s="4">
        <v>13.266666666666664</v>
      </c>
      <c r="Q31" s="4">
        <v>5.6755555555555555</v>
      </c>
      <c r="R31" s="36"/>
    </row>
    <row r="32" spans="1:18" x14ac:dyDescent="0.2">
      <c r="A32" s="35"/>
      <c r="B32" s="5" t="s">
        <v>59</v>
      </c>
      <c r="C32" s="4">
        <v>8.818761954734132</v>
      </c>
      <c r="D32" s="4">
        <v>4.8301836480690961</v>
      </c>
      <c r="E32" s="4">
        <v>12.518309526526359</v>
      </c>
      <c r="F32" s="4">
        <v>16.49039999128177</v>
      </c>
      <c r="G32" s="4">
        <v>14.879544451114862</v>
      </c>
      <c r="H32" s="4">
        <v>11.876629192984621</v>
      </c>
      <c r="I32" s="4">
        <v>8.5038123299295183</v>
      </c>
      <c r="J32" s="4">
        <v>6.1374538851256473</v>
      </c>
      <c r="K32" s="4">
        <v>12.470913732806238</v>
      </c>
      <c r="L32" s="4">
        <v>22.825099502142812</v>
      </c>
      <c r="M32" s="4">
        <v>22.054008096847205</v>
      </c>
      <c r="N32" s="4">
        <v>3.0939783987548446</v>
      </c>
      <c r="O32" s="4">
        <v>34.650001368695015</v>
      </c>
      <c r="P32" s="4">
        <v>3.1657893521556892</v>
      </c>
      <c r="Q32" s="4">
        <v>5.9900141181638702</v>
      </c>
      <c r="R32" s="36"/>
    </row>
    <row r="33" spans="1:18" x14ac:dyDescent="0.2">
      <c r="A33" s="35"/>
      <c r="B33" s="5" t="s">
        <v>60</v>
      </c>
      <c r="C33" s="4">
        <v>38.919021375910681</v>
      </c>
      <c r="D33" s="4">
        <v>55.840273388082039</v>
      </c>
      <c r="E33" s="4">
        <v>48.663790542971967</v>
      </c>
      <c r="F33" s="4">
        <v>136.38536914402209</v>
      </c>
      <c r="G33" s="6">
        <v>21.260429189537817</v>
      </c>
      <c r="H33" s="6">
        <v>45.895089195732758</v>
      </c>
      <c r="I33" s="6">
        <v>40.157924426427108</v>
      </c>
      <c r="J33" s="6">
        <v>71.029256278779457</v>
      </c>
      <c r="K33" s="6">
        <v>203.64616008872693</v>
      </c>
      <c r="L33" s="6">
        <v>129.34377512996198</v>
      </c>
      <c r="M33" s="6">
        <v>36.118650882216699</v>
      </c>
      <c r="N33" s="6">
        <v>16.086852580712282</v>
      </c>
      <c r="O33" s="6">
        <v>88.850447901351743</v>
      </c>
      <c r="P33" s="6">
        <v>23.862733810218767</v>
      </c>
      <c r="Q33" s="6">
        <v>105.5405776497158</v>
      </c>
      <c r="R33" s="36"/>
    </row>
    <row r="34" spans="1:18" x14ac:dyDescent="0.2">
      <c r="A34" s="35"/>
      <c r="B34" s="5" t="s">
        <v>18</v>
      </c>
      <c r="C34" s="4">
        <v>18.100000000000001</v>
      </c>
      <c r="D34" s="4">
        <v>27.05</v>
      </c>
      <c r="E34" s="4">
        <v>25.17</v>
      </c>
      <c r="F34" s="4">
        <v>68.72</v>
      </c>
      <c r="G34" s="6">
        <v>11.66</v>
      </c>
      <c r="H34" s="6">
        <v>23.88</v>
      </c>
      <c r="I34" s="6">
        <v>21.87</v>
      </c>
      <c r="J34" s="6">
        <v>38.26</v>
      </c>
      <c r="K34" s="6">
        <v>81.22</v>
      </c>
      <c r="L34" s="6">
        <v>63.76</v>
      </c>
      <c r="M34" s="6">
        <v>20.25</v>
      </c>
      <c r="N34" s="6">
        <v>8.17</v>
      </c>
      <c r="O34" s="6">
        <v>49.24</v>
      </c>
      <c r="P34" s="6">
        <v>13.16</v>
      </c>
      <c r="Q34" s="6">
        <v>53.89</v>
      </c>
      <c r="R34" s="36"/>
    </row>
    <row r="35" spans="1:18" x14ac:dyDescent="0.2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  <row r="36" spans="1:18" x14ac:dyDescent="0.2"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8" x14ac:dyDescent="0.2">
      <c r="A37" s="35"/>
      <c r="B37" s="3"/>
      <c r="C37" s="3" t="s">
        <v>3</v>
      </c>
      <c r="D37" s="3" t="s">
        <v>4</v>
      </c>
      <c r="E37" s="3" t="s">
        <v>5</v>
      </c>
      <c r="F37" s="3" t="s">
        <v>6</v>
      </c>
      <c r="G37" s="3" t="s">
        <v>7</v>
      </c>
      <c r="H37" s="3" t="s">
        <v>8</v>
      </c>
      <c r="I37" s="3" t="s">
        <v>9</v>
      </c>
      <c r="J37" s="3" t="s">
        <v>10</v>
      </c>
      <c r="K37" s="3" t="s">
        <v>11</v>
      </c>
      <c r="L37" s="3" t="s">
        <v>12</v>
      </c>
      <c r="M37" s="3" t="s">
        <v>13</v>
      </c>
      <c r="N37" s="3" t="s">
        <v>14</v>
      </c>
      <c r="O37" s="3" t="s">
        <v>15</v>
      </c>
      <c r="P37" s="3" t="s">
        <v>16</v>
      </c>
      <c r="Q37" s="3" t="s">
        <v>17</v>
      </c>
      <c r="R37" s="36"/>
    </row>
    <row r="38" spans="1:18" x14ac:dyDescent="0.2">
      <c r="A38" s="35"/>
      <c r="B38" s="3"/>
      <c r="C38" s="39" t="s">
        <v>20</v>
      </c>
      <c r="D38" s="40" t="s">
        <v>21</v>
      </c>
      <c r="E38" s="40" t="s">
        <v>21</v>
      </c>
      <c r="F38" s="40" t="s">
        <v>21</v>
      </c>
      <c r="G38" s="39" t="s">
        <v>20</v>
      </c>
      <c r="H38" s="40" t="s">
        <v>21</v>
      </c>
      <c r="I38" s="39" t="s">
        <v>20</v>
      </c>
      <c r="J38" s="39" t="s">
        <v>20</v>
      </c>
      <c r="K38" s="40" t="s">
        <v>21</v>
      </c>
      <c r="L38" s="40" t="s">
        <v>21</v>
      </c>
      <c r="M38" s="39" t="s">
        <v>20</v>
      </c>
      <c r="N38" s="39" t="s">
        <v>20</v>
      </c>
      <c r="O38" s="40" t="s">
        <v>21</v>
      </c>
      <c r="P38" s="40" t="s">
        <v>21</v>
      </c>
      <c r="Q38" s="40" t="s">
        <v>21</v>
      </c>
      <c r="R38" s="36"/>
    </row>
    <row r="39" spans="1:18" x14ac:dyDescent="0.2">
      <c r="A39" s="35"/>
      <c r="B39" s="3" t="s">
        <v>2</v>
      </c>
      <c r="C39" s="4">
        <f>(C4-C$31)/C$32</f>
        <v>0.73034523142822705</v>
      </c>
      <c r="D39" s="4">
        <f t="shared" ref="D39:Q39" si="0">(D4-D$31)/D$32</f>
        <v>0.40992230197945428</v>
      </c>
      <c r="E39" s="4">
        <f t="shared" si="0"/>
        <v>0.64177402778721893</v>
      </c>
      <c r="F39" s="4">
        <f t="shared" si="0"/>
        <v>-0.73321647789361222</v>
      </c>
      <c r="G39" s="4">
        <f t="shared" si="0"/>
        <v>-0.27064249515618094</v>
      </c>
      <c r="H39" s="4">
        <f t="shared" si="0"/>
        <v>1.5090327340360727</v>
      </c>
      <c r="I39" s="4">
        <f t="shared" si="0"/>
        <v>0.1545276427901793</v>
      </c>
      <c r="J39" s="4">
        <f t="shared" si="0"/>
        <v>-0.96794873769045364</v>
      </c>
      <c r="K39" s="4">
        <f t="shared" si="0"/>
        <v>-0.36598706530831371</v>
      </c>
      <c r="L39" s="4">
        <f t="shared" si="0"/>
        <v>2.9233124153297547</v>
      </c>
      <c r="M39" s="4">
        <f t="shared" si="0"/>
        <v>0.60733228410421636</v>
      </c>
      <c r="N39" s="4">
        <f t="shared" si="0"/>
        <v>-0.43082490928165718</v>
      </c>
      <c r="O39" s="4">
        <f t="shared" si="0"/>
        <v>0.92059942132880779</v>
      </c>
      <c r="P39" s="4">
        <f t="shared" si="0"/>
        <v>1.7478526578420355</v>
      </c>
      <c r="Q39" s="4">
        <f t="shared" si="0"/>
        <v>1.5917232007070883</v>
      </c>
      <c r="R39" s="36"/>
    </row>
    <row r="40" spans="1:18" x14ac:dyDescent="0.2">
      <c r="A40" s="35"/>
      <c r="B40" s="3" t="s">
        <v>34</v>
      </c>
      <c r="C40" s="4">
        <f t="shared" ref="C40:Q40" si="1">(C5-C$31)/C$32</f>
        <v>0.67364793054104399</v>
      </c>
      <c r="D40" s="4">
        <f t="shared" si="1"/>
        <v>-0.29605499587404976</v>
      </c>
      <c r="E40" s="4">
        <f t="shared" si="1"/>
        <v>-0.95580589765095814</v>
      </c>
      <c r="F40" s="4">
        <f t="shared" si="1"/>
        <v>1.5305972387774098</v>
      </c>
      <c r="G40" s="4">
        <f t="shared" si="1"/>
        <v>0.26230392844254996</v>
      </c>
      <c r="H40" s="4">
        <f t="shared" si="1"/>
        <v>-0.77275947818586244</v>
      </c>
      <c r="I40" s="4">
        <f t="shared" si="1"/>
        <v>1.5515481247906873</v>
      </c>
      <c r="J40" s="4">
        <f t="shared" si="1"/>
        <v>-0.5769071030125148</v>
      </c>
      <c r="K40" s="4">
        <f t="shared" si="1"/>
        <v>1.1633031010484132</v>
      </c>
      <c r="L40" s="4">
        <f t="shared" si="1"/>
        <v>-0.47777735118435133</v>
      </c>
      <c r="M40" s="4">
        <f t="shared" si="1"/>
        <v>0.58447929530568399</v>
      </c>
      <c r="N40" s="4">
        <f t="shared" si="1"/>
        <v>0.48062295381101811</v>
      </c>
      <c r="O40" s="4">
        <f t="shared" si="1"/>
        <v>-2.0585584573155052E-2</v>
      </c>
      <c r="P40" s="4">
        <f t="shared" si="1"/>
        <v>0.357993917871261</v>
      </c>
      <c r="Q40" s="4">
        <f t="shared" si="1"/>
        <v>-0.11778862981575591</v>
      </c>
      <c r="R40" s="36"/>
    </row>
    <row r="41" spans="1:18" x14ac:dyDescent="0.2">
      <c r="A41" s="35"/>
      <c r="B41" s="3" t="s">
        <v>35</v>
      </c>
      <c r="C41" s="4">
        <f t="shared" ref="C41:Q41" si="2">(C6-C$31)/C$32</f>
        <v>-0.83450027305801389</v>
      </c>
      <c r="D41" s="4">
        <f t="shared" si="2"/>
        <v>-1.2670325697546754</v>
      </c>
      <c r="E41" s="4">
        <f t="shared" si="2"/>
        <v>-0.52955026076220824</v>
      </c>
      <c r="F41" s="4">
        <f t="shared" si="2"/>
        <v>0.81505240816862801</v>
      </c>
      <c r="G41" s="4">
        <f t="shared" si="2"/>
        <v>-5.6254211262113295E-2</v>
      </c>
      <c r="H41" s="4">
        <f t="shared" si="2"/>
        <v>-7.390798883375671E-2</v>
      </c>
      <c r="I41" s="4">
        <f t="shared" si="2"/>
        <v>-1.2048626578769817</v>
      </c>
      <c r="J41" s="4">
        <f t="shared" si="2"/>
        <v>2.2581447484025419</v>
      </c>
      <c r="K41" s="4">
        <f t="shared" si="2"/>
        <v>-0.49104780545054638</v>
      </c>
      <c r="L41" s="4">
        <f t="shared" si="2"/>
        <v>-0.47139795403808099</v>
      </c>
      <c r="M41" s="4">
        <f t="shared" si="2"/>
        <v>-1.0849678110125289</v>
      </c>
      <c r="N41" s="4">
        <f t="shared" si="2"/>
        <v>-0.97058304097129044</v>
      </c>
      <c r="O41" s="4">
        <f t="shared" si="2"/>
        <v>7.4084502867385979E-2</v>
      </c>
      <c r="P41" s="4">
        <f t="shared" si="2"/>
        <v>-1.0002771234638141</v>
      </c>
      <c r="Q41" s="4">
        <f t="shared" si="2"/>
        <v>-0.88573339743343993</v>
      </c>
      <c r="R41" s="36"/>
    </row>
    <row r="42" spans="1:18" x14ac:dyDescent="0.2">
      <c r="A42" s="35"/>
      <c r="B42" s="3" t="s">
        <v>36</v>
      </c>
      <c r="C42" s="4">
        <f t="shared" ref="C42:Q42" si="3">(C7-C$31)/C$32</f>
        <v>-0.53967430844466435</v>
      </c>
      <c r="D42" s="4">
        <f t="shared" si="3"/>
        <v>-0.39957072869714416</v>
      </c>
      <c r="E42" s="4">
        <f t="shared" si="3"/>
        <v>0.2899693379712413</v>
      </c>
      <c r="F42" s="4">
        <f t="shared" si="3"/>
        <v>-0.73321647789361222</v>
      </c>
      <c r="G42" s="4">
        <f t="shared" si="3"/>
        <v>-5.5582147676239084E-2</v>
      </c>
      <c r="H42" s="4">
        <f t="shared" si="3"/>
        <v>-0.91589773504111294</v>
      </c>
      <c r="I42" s="4">
        <f t="shared" si="3"/>
        <v>-0.89794149137687007</v>
      </c>
      <c r="J42" s="4">
        <f t="shared" si="3"/>
        <v>-0.26733247555914652</v>
      </c>
      <c r="K42" s="4">
        <f t="shared" si="3"/>
        <v>-0.49104780545054638</v>
      </c>
      <c r="L42" s="4">
        <f t="shared" si="3"/>
        <v>-0.22829143841324548</v>
      </c>
      <c r="M42" s="4">
        <f t="shared" si="3"/>
        <v>-3.4319788292682514E-2</v>
      </c>
      <c r="N42" s="4">
        <f t="shared" si="3"/>
        <v>5.0755699231849138E-2</v>
      </c>
      <c r="O42" s="4">
        <f t="shared" si="3"/>
        <v>-0.81821752460290931</v>
      </c>
      <c r="P42" s="4">
        <f t="shared" si="3"/>
        <v>-0.65281243847112058</v>
      </c>
      <c r="Q42" s="4">
        <f t="shared" si="3"/>
        <v>-0.45668599465573384</v>
      </c>
      <c r="R42" s="36"/>
    </row>
    <row r="43" spans="1:18" x14ac:dyDescent="0.2">
      <c r="A43" s="35"/>
      <c r="B43" s="3" t="s">
        <v>37</v>
      </c>
      <c r="C43" s="4">
        <f t="shared" ref="C43:Q43" si="4">(C8-C$31)/C$32</f>
        <v>-0.31288510489593385</v>
      </c>
      <c r="D43" s="4">
        <f t="shared" si="4"/>
        <v>2.6914090534004707E-2</v>
      </c>
      <c r="E43" s="4">
        <f t="shared" si="4"/>
        <v>-0.50286934196145072</v>
      </c>
      <c r="F43" s="4">
        <f t="shared" si="4"/>
        <v>-0.73321647789361222</v>
      </c>
      <c r="G43" s="4">
        <f t="shared" si="4"/>
        <v>1.2972818506897696</v>
      </c>
      <c r="H43" s="4">
        <f t="shared" si="4"/>
        <v>-0.58752173402024421</v>
      </c>
      <c r="I43" s="4">
        <f t="shared" si="4"/>
        <v>0.57551529645699928</v>
      </c>
      <c r="J43" s="4">
        <f t="shared" si="4"/>
        <v>1.720462500720376</v>
      </c>
      <c r="K43" s="4">
        <f t="shared" si="4"/>
        <v>-0.49104780545054638</v>
      </c>
      <c r="L43" s="4">
        <f t="shared" si="4"/>
        <v>-0.7731334569407925</v>
      </c>
      <c r="M43" s="4">
        <f t="shared" si="4"/>
        <v>1.4037408064403862</v>
      </c>
      <c r="N43" s="4">
        <f t="shared" si="4"/>
        <v>-0.15286563188460039</v>
      </c>
      <c r="O43" s="4">
        <f t="shared" si="4"/>
        <v>-1.1254867292399844</v>
      </c>
      <c r="P43" s="4">
        <f t="shared" si="4"/>
        <v>-0.17899695893562939</v>
      </c>
      <c r="Q43" s="4">
        <f t="shared" si="4"/>
        <v>-0.87571672655147015</v>
      </c>
      <c r="R43" s="36"/>
    </row>
    <row r="44" spans="1:18" x14ac:dyDescent="0.2">
      <c r="A44" s="35"/>
      <c r="B44" s="3" t="s">
        <v>38</v>
      </c>
      <c r="C44" s="4">
        <f t="shared" ref="C44:Q44" si="5">(C9-C$31)/C$32</f>
        <v>8.399600131434462E-2</v>
      </c>
      <c r="D44" s="4">
        <f t="shared" si="5"/>
        <v>-0.81570397464598365</v>
      </c>
      <c r="E44" s="4">
        <f t="shared" si="5"/>
        <v>-0.60144495214149507</v>
      </c>
      <c r="F44" s="4">
        <f t="shared" si="5"/>
        <v>1.0042106089151319</v>
      </c>
      <c r="G44" s="4">
        <f t="shared" si="5"/>
        <v>8.689533252922256E-2</v>
      </c>
      <c r="H44" s="4">
        <f t="shared" si="5"/>
        <v>7.7650165483567471E-2</v>
      </c>
      <c r="I44" s="4">
        <f t="shared" si="5"/>
        <v>0.38501250345692994</v>
      </c>
      <c r="J44" s="4">
        <f t="shared" si="5"/>
        <v>-0.93536193480062535</v>
      </c>
      <c r="K44" s="4">
        <f t="shared" si="5"/>
        <v>-0.49104780545054638</v>
      </c>
      <c r="L44" s="4">
        <f t="shared" si="5"/>
        <v>0.40927440002755178</v>
      </c>
      <c r="M44" s="4">
        <f t="shared" si="5"/>
        <v>-0.87362300785784397</v>
      </c>
      <c r="N44" s="4">
        <f t="shared" si="5"/>
        <v>-1.4133786340340437</v>
      </c>
      <c r="O44" s="4">
        <f t="shared" si="5"/>
        <v>-6.0058539251033128E-3</v>
      </c>
      <c r="P44" s="4">
        <f t="shared" si="5"/>
        <v>0.54752010968545739</v>
      </c>
      <c r="Q44" s="4">
        <f t="shared" si="5"/>
        <v>-0.62529995450222531</v>
      </c>
      <c r="R44" s="36"/>
    </row>
    <row r="45" spans="1:18" x14ac:dyDescent="0.2">
      <c r="A45" s="35"/>
      <c r="B45" s="3" t="s">
        <v>39</v>
      </c>
      <c r="C45" s="4">
        <f t="shared" ref="C45:Q45" si="6">(C10-C$31)/C$32</f>
        <v>-6.7196801051476827E-3</v>
      </c>
      <c r="D45" s="4">
        <f t="shared" si="6"/>
        <v>1.8839863373803185</v>
      </c>
      <c r="E45" s="4">
        <f t="shared" si="6"/>
        <v>1.2683762046529148</v>
      </c>
      <c r="F45" s="4">
        <f t="shared" si="6"/>
        <v>-0.73321647789361222</v>
      </c>
      <c r="G45" s="4">
        <f t="shared" si="6"/>
        <v>-0.7525120862284248</v>
      </c>
      <c r="H45" s="4">
        <f t="shared" si="6"/>
        <v>0.5491644233596874</v>
      </c>
      <c r="I45" s="4">
        <f t="shared" si="6"/>
        <v>2.8709563577911679</v>
      </c>
      <c r="J45" s="4">
        <f t="shared" si="6"/>
        <v>-0.5769071030125148</v>
      </c>
      <c r="K45" s="4">
        <f t="shared" si="6"/>
        <v>-0.49104780545054638</v>
      </c>
      <c r="L45" s="4">
        <f t="shared" si="6"/>
        <v>0.90896056000876613</v>
      </c>
      <c r="M45" s="4">
        <f t="shared" si="6"/>
        <v>-0.82492437696573251</v>
      </c>
      <c r="N45" s="4">
        <f t="shared" si="6"/>
        <v>-0.83160340227276208</v>
      </c>
      <c r="O45" s="4">
        <f t="shared" si="6"/>
        <v>-1.1254867292399844</v>
      </c>
      <c r="P45" s="4">
        <f t="shared" si="6"/>
        <v>1.0529232878567557E-2</v>
      </c>
      <c r="Q45" s="4">
        <f t="shared" si="6"/>
        <v>1.0875507663146093</v>
      </c>
      <c r="R45" s="36"/>
    </row>
    <row r="46" spans="1:18" x14ac:dyDescent="0.2">
      <c r="A46" s="35"/>
      <c r="B46" s="3" t="s">
        <v>0</v>
      </c>
      <c r="C46" s="4">
        <f t="shared" ref="C46:Q46" si="7">(C11-C$31)/C$32</f>
        <v>-0.22216942347644156</v>
      </c>
      <c r="D46" s="4">
        <f t="shared" si="7"/>
        <v>-0.92336033678200169</v>
      </c>
      <c r="E46" s="4">
        <f t="shared" si="7"/>
        <v>1.0183424446338394</v>
      </c>
      <c r="F46" s="4">
        <f t="shared" si="7"/>
        <v>-0.73321647789361222</v>
      </c>
      <c r="G46" s="4">
        <f t="shared" si="7"/>
        <v>0.18568867965282068</v>
      </c>
      <c r="H46" s="4">
        <f t="shared" si="7"/>
        <v>2.0058066842984128</v>
      </c>
      <c r="I46" s="4">
        <f t="shared" si="7"/>
        <v>-7.2429388376569454E-2</v>
      </c>
      <c r="J46" s="4">
        <f t="shared" si="7"/>
        <v>-0.85389492757605479</v>
      </c>
      <c r="K46" s="4">
        <f t="shared" si="7"/>
        <v>-0.49104780545054638</v>
      </c>
      <c r="L46" s="4">
        <f t="shared" si="7"/>
        <v>-0.7731334569407925</v>
      </c>
      <c r="M46" s="4">
        <f t="shared" si="7"/>
        <v>-2.4893837277922017</v>
      </c>
      <c r="N46" s="4">
        <f t="shared" si="7"/>
        <v>-0.19165064733535173</v>
      </c>
      <c r="O46" s="4">
        <f t="shared" si="7"/>
        <v>-1.1254867292399844</v>
      </c>
      <c r="P46" s="4">
        <f t="shared" si="7"/>
        <v>-0.81075093164961765</v>
      </c>
      <c r="Q46" s="4">
        <f t="shared" si="7"/>
        <v>-0.73047499876290822</v>
      </c>
      <c r="R46" s="36"/>
    </row>
    <row r="47" spans="1:18" x14ac:dyDescent="0.2">
      <c r="A47" s="35"/>
      <c r="B47" s="3" t="s">
        <v>40</v>
      </c>
      <c r="C47" s="4">
        <f t="shared" ref="C47:Q47" si="8">(C12-C$31)/C$32</f>
        <v>2.193135594317539</v>
      </c>
      <c r="D47" s="4">
        <f t="shared" si="8"/>
        <v>-0.46996142701684834</v>
      </c>
      <c r="E47" s="4">
        <f t="shared" si="8"/>
        <v>1.7703609164611809</v>
      </c>
      <c r="F47" s="4">
        <f t="shared" si="8"/>
        <v>2.028137488886494</v>
      </c>
      <c r="G47" s="4">
        <f t="shared" si="8"/>
        <v>-2.1275541829283018</v>
      </c>
      <c r="H47" s="4">
        <f t="shared" si="8"/>
        <v>3.0751336619817558</v>
      </c>
      <c r="I47" s="4">
        <f t="shared" si="8"/>
        <v>-0.21589445470995527</v>
      </c>
      <c r="J47" s="4">
        <f t="shared" si="8"/>
        <v>-1.1797629564743373</v>
      </c>
      <c r="K47" s="4">
        <f t="shared" si="8"/>
        <v>9.9834251317225176E-2</v>
      </c>
      <c r="L47" s="4">
        <f t="shared" si="8"/>
        <v>-0.7132900744163998</v>
      </c>
      <c r="M47" s="4">
        <f t="shared" si="8"/>
        <v>-0.91484000551234046</v>
      </c>
      <c r="N47" s="4">
        <f t="shared" si="8"/>
        <v>-0.38234363996821635</v>
      </c>
      <c r="O47" s="4">
        <f t="shared" si="8"/>
        <v>1.9866825728994333</v>
      </c>
      <c r="P47" s="4">
        <f t="shared" si="8"/>
        <v>-0.30534775347842658</v>
      </c>
      <c r="Q47" s="4">
        <f t="shared" si="8"/>
        <v>-0.40827208539287985</v>
      </c>
      <c r="R47" s="36"/>
    </row>
    <row r="48" spans="1:18" x14ac:dyDescent="0.2">
      <c r="A48" s="35"/>
      <c r="B48" s="3" t="s">
        <v>41</v>
      </c>
      <c r="C48" s="4">
        <f t="shared" ref="C48:Q48" si="9">(C13-C$31)/C$32</f>
        <v>-0.26752726418618789</v>
      </c>
      <c r="D48" s="4">
        <f t="shared" si="9"/>
        <v>0.33746128900328792</v>
      </c>
      <c r="E48" s="4">
        <f t="shared" si="9"/>
        <v>-0.43656645991166371</v>
      </c>
      <c r="F48" s="4">
        <f t="shared" si="9"/>
        <v>1.8924193270335763</v>
      </c>
      <c r="G48" s="4">
        <f t="shared" si="9"/>
        <v>-1.2720172381096586</v>
      </c>
      <c r="H48" s="4">
        <f t="shared" si="9"/>
        <v>-0.49490286193743488</v>
      </c>
      <c r="I48" s="4">
        <f t="shared" si="9"/>
        <v>-3.0095434376554545E-2</v>
      </c>
      <c r="J48" s="4">
        <f t="shared" si="9"/>
        <v>0.33552337790267583</v>
      </c>
      <c r="K48" s="4">
        <f t="shared" si="9"/>
        <v>1.8057648874888714</v>
      </c>
      <c r="L48" s="4">
        <f t="shared" si="9"/>
        <v>-9.3789684327915512E-2</v>
      </c>
      <c r="M48" s="4">
        <f t="shared" si="9"/>
        <v>-0.41456812969049134</v>
      </c>
      <c r="N48" s="4">
        <f t="shared" si="9"/>
        <v>0.19296742255127405</v>
      </c>
      <c r="O48" s="4">
        <f t="shared" si="9"/>
        <v>-0.148232685628609</v>
      </c>
      <c r="P48" s="4">
        <f t="shared" si="9"/>
        <v>0.23164312332846324</v>
      </c>
      <c r="Q48" s="4">
        <f t="shared" si="9"/>
        <v>1.0575007536687</v>
      </c>
      <c r="R48" s="36"/>
    </row>
    <row r="49" spans="1:18" x14ac:dyDescent="0.2">
      <c r="A49" s="35"/>
      <c r="B49" s="3" t="s">
        <v>42</v>
      </c>
      <c r="C49" s="4">
        <f t="shared" ref="C49:Q49" si="10">(C14-C$31)/C$32</f>
        <v>-0.81182135270314093</v>
      </c>
      <c r="D49" s="4">
        <f t="shared" si="10"/>
        <v>-6.832038366324196E-2</v>
      </c>
      <c r="E49" s="4">
        <f t="shared" si="10"/>
        <v>-0.24332950608222467</v>
      </c>
      <c r="F49" s="4">
        <f t="shared" si="10"/>
        <v>-0.73321647789361222</v>
      </c>
      <c r="G49" s="4">
        <f t="shared" si="10"/>
        <v>0.89942020785187737</v>
      </c>
      <c r="H49" s="4">
        <f t="shared" si="10"/>
        <v>-0.25072583553730166</v>
      </c>
      <c r="I49" s="4">
        <f t="shared" si="10"/>
        <v>-1.9511945876550293E-2</v>
      </c>
      <c r="J49" s="4">
        <f t="shared" si="10"/>
        <v>1.6389954934958053</v>
      </c>
      <c r="K49" s="4">
        <f t="shared" si="10"/>
        <v>-0.49104780545054638</v>
      </c>
      <c r="L49" s="4">
        <f t="shared" si="10"/>
        <v>-0.69573931284290202</v>
      </c>
      <c r="M49" s="4">
        <f t="shared" si="10"/>
        <v>0.8407138978860581</v>
      </c>
      <c r="N49" s="4">
        <f t="shared" si="10"/>
        <v>-0.22397149354431228</v>
      </c>
      <c r="O49" s="4">
        <f t="shared" si="10"/>
        <v>-1.1254867292399844</v>
      </c>
      <c r="P49" s="4">
        <f t="shared" si="10"/>
        <v>-0.11582156166423022</v>
      </c>
      <c r="Q49" s="4">
        <f t="shared" si="10"/>
        <v>-0.92580008096131916</v>
      </c>
      <c r="R49" s="36"/>
    </row>
    <row r="50" spans="1:18" x14ac:dyDescent="0.2">
      <c r="A50" s="35"/>
      <c r="B50" s="3" t="s">
        <v>43</v>
      </c>
      <c r="C50" s="4">
        <f t="shared" ref="C50:Q50" si="11">(C15-C$31)/C$32</f>
        <v>-0.64172945004159299</v>
      </c>
      <c r="D50" s="4">
        <f t="shared" si="11"/>
        <v>0.12628919404417543</v>
      </c>
      <c r="E50" s="4">
        <f t="shared" si="11"/>
        <v>-0.28822374669906836</v>
      </c>
      <c r="F50" s="4">
        <f t="shared" si="11"/>
        <v>6.0662447426343422E-3</v>
      </c>
      <c r="G50" s="4">
        <f t="shared" si="11"/>
        <v>0.27507313657417132</v>
      </c>
      <c r="H50" s="4">
        <f t="shared" si="11"/>
        <v>8.607006294564086E-2</v>
      </c>
      <c r="I50" s="4">
        <f t="shared" si="11"/>
        <v>1.1211529257905308</v>
      </c>
      <c r="J50" s="4">
        <f t="shared" si="11"/>
        <v>1.3783010703771799</v>
      </c>
      <c r="K50" s="4">
        <f t="shared" si="11"/>
        <v>-0.47961874459569348</v>
      </c>
      <c r="L50" s="4">
        <f t="shared" si="11"/>
        <v>-0.43036311961848428</v>
      </c>
      <c r="M50" s="4">
        <f t="shared" si="11"/>
        <v>0.60248055830770242</v>
      </c>
      <c r="N50" s="4">
        <f t="shared" si="11"/>
        <v>0.85554476983495542</v>
      </c>
      <c r="O50" s="4">
        <f t="shared" si="11"/>
        <v>1.4188433755337875</v>
      </c>
      <c r="P50" s="4">
        <f t="shared" si="11"/>
        <v>-0.21058465757132869</v>
      </c>
      <c r="Q50" s="4">
        <f t="shared" si="11"/>
        <v>-0.28473314451525239</v>
      </c>
      <c r="R50" s="36"/>
    </row>
    <row r="51" spans="1:18" x14ac:dyDescent="0.2">
      <c r="A51" s="35"/>
      <c r="B51" s="3" t="s">
        <v>44</v>
      </c>
      <c r="C51" s="4">
        <f t="shared" ref="C51:Q51" si="12">(C16-C$31)/C$32</f>
        <v>0.20873006326614657</v>
      </c>
      <c r="D51" s="4">
        <f t="shared" si="12"/>
        <v>0.24843775877542679</v>
      </c>
      <c r="E51" s="4">
        <f t="shared" si="12"/>
        <v>-0.85890783026976369</v>
      </c>
      <c r="F51" s="4">
        <f t="shared" si="12"/>
        <v>-0.59170826171518864</v>
      </c>
      <c r="G51" s="4">
        <f t="shared" si="12"/>
        <v>1.1823589775051753</v>
      </c>
      <c r="H51" s="4">
        <f t="shared" si="12"/>
        <v>1.0290985786978912E-2</v>
      </c>
      <c r="I51" s="4">
        <f t="shared" si="12"/>
        <v>-1.9598181708772562</v>
      </c>
      <c r="J51" s="4">
        <f t="shared" si="12"/>
        <v>-0.54432030012268662</v>
      </c>
      <c r="K51" s="4">
        <f t="shared" si="12"/>
        <v>0.18425349312943964</v>
      </c>
      <c r="L51" s="4">
        <f t="shared" si="12"/>
        <v>2.1100752219240002</v>
      </c>
      <c r="M51" s="4">
        <f t="shared" si="12"/>
        <v>0.86941616357945317</v>
      </c>
      <c r="N51" s="4">
        <f t="shared" si="12"/>
        <v>0.60021008478417082</v>
      </c>
      <c r="O51" s="4">
        <f t="shared" si="12"/>
        <v>2.3825105301326781</v>
      </c>
      <c r="P51" s="4">
        <f t="shared" si="12"/>
        <v>-0.84233863028531697</v>
      </c>
      <c r="Q51" s="4">
        <f t="shared" si="12"/>
        <v>1.3463147640988291</v>
      </c>
      <c r="R51" s="36"/>
    </row>
    <row r="52" spans="1:18" x14ac:dyDescent="0.2">
      <c r="A52" s="35"/>
      <c r="B52" s="3" t="s">
        <v>45</v>
      </c>
      <c r="C52" s="4">
        <f t="shared" ref="C52:Q52" si="13">(C17-C$31)/C$32</f>
        <v>7.2656541136908337E-2</v>
      </c>
      <c r="D52" s="4">
        <f t="shared" si="13"/>
        <v>3.7514101575089414</v>
      </c>
      <c r="E52" s="4">
        <f t="shared" si="13"/>
        <v>-1.0078896074057306</v>
      </c>
      <c r="F52" s="4">
        <f t="shared" si="13"/>
        <v>-0.73321647789361222</v>
      </c>
      <c r="G52" s="4">
        <f t="shared" si="13"/>
        <v>1.1675735786159294</v>
      </c>
      <c r="H52" s="4">
        <f t="shared" si="13"/>
        <v>-1.3537324030689382</v>
      </c>
      <c r="I52" s="4">
        <f t="shared" si="13"/>
        <v>0.2427233802902114</v>
      </c>
      <c r="J52" s="4">
        <f t="shared" si="13"/>
        <v>-0.23474567266931823</v>
      </c>
      <c r="K52" s="4">
        <f t="shared" si="13"/>
        <v>-0.49104780545054638</v>
      </c>
      <c r="L52" s="4">
        <f t="shared" si="13"/>
        <v>-0.7731334569407925</v>
      </c>
      <c r="M52" s="4">
        <f t="shared" si="13"/>
        <v>0.82049081652862643</v>
      </c>
      <c r="N52" s="4">
        <f t="shared" si="13"/>
        <v>0.62929884637223488</v>
      </c>
      <c r="O52" s="4">
        <f t="shared" si="13"/>
        <v>-0.22096062372376638</v>
      </c>
      <c r="P52" s="4">
        <f t="shared" si="13"/>
        <v>0.32640621923556173</v>
      </c>
      <c r="Q52" s="4">
        <f t="shared" si="13"/>
        <v>7.0858671794675157E-2</v>
      </c>
      <c r="R52" s="36"/>
    </row>
    <row r="53" spans="1:18" x14ac:dyDescent="0.2">
      <c r="A53" s="35"/>
      <c r="B53" s="3" t="s">
        <v>46</v>
      </c>
      <c r="C53" s="4">
        <f t="shared" ref="C53:Q53" si="14">(C18-C$31)/C$32</f>
        <v>-0.41494024649286243</v>
      </c>
      <c r="D53" s="4">
        <f t="shared" si="14"/>
        <v>-0.57554747449640453</v>
      </c>
      <c r="E53" s="4">
        <f t="shared" si="14"/>
        <v>0.3095406706244917</v>
      </c>
      <c r="F53" s="4">
        <f t="shared" si="14"/>
        <v>-0.73321647789361222</v>
      </c>
      <c r="G53" s="4">
        <f t="shared" si="14"/>
        <v>-0.405055212331144</v>
      </c>
      <c r="H53" s="4">
        <f t="shared" si="14"/>
        <v>0.27972770457333285</v>
      </c>
      <c r="I53" s="4">
        <f t="shared" si="14"/>
        <v>-0.72978161854347545</v>
      </c>
      <c r="J53" s="4">
        <f t="shared" si="14"/>
        <v>1.443474676156836</v>
      </c>
      <c r="K53" s="4">
        <f t="shared" si="14"/>
        <v>-0.49104780545054638</v>
      </c>
      <c r="L53" s="4">
        <f t="shared" si="14"/>
        <v>-0.62082812526154407</v>
      </c>
      <c r="M53" s="4">
        <f t="shared" si="14"/>
        <v>0.51573895598311303</v>
      </c>
      <c r="N53" s="4">
        <f t="shared" si="14"/>
        <v>-0.44375324776524094</v>
      </c>
      <c r="O53" s="4">
        <f t="shared" si="14"/>
        <v>0.8441163110679496</v>
      </c>
      <c r="P53" s="4">
        <f t="shared" si="14"/>
        <v>-2.5164866579773859</v>
      </c>
      <c r="Q53" s="4">
        <f t="shared" si="14"/>
        <v>-0.46503322039070871</v>
      </c>
      <c r="R53" s="36"/>
    </row>
    <row r="54" spans="1:18" x14ac:dyDescent="0.2">
      <c r="A54" s="35"/>
      <c r="B54" s="3" t="s">
        <v>47</v>
      </c>
      <c r="C54" s="4">
        <f t="shared" ref="C54:Q54" si="15">(C19-C$31)/C$32</f>
        <v>-0.17681158276669559</v>
      </c>
      <c r="D54" s="4">
        <f t="shared" si="15"/>
        <v>-0.64179754350318508</v>
      </c>
      <c r="E54" s="4">
        <f t="shared" si="15"/>
        <v>1.4052956502352461</v>
      </c>
      <c r="F54" s="4">
        <f t="shared" si="15"/>
        <v>-0.73321647789361222</v>
      </c>
      <c r="G54" s="4">
        <f t="shared" si="15"/>
        <v>-1.1201308677019501</v>
      </c>
      <c r="H54" s="4">
        <f t="shared" si="15"/>
        <v>0.11974965279393529</v>
      </c>
      <c r="I54" s="4">
        <f t="shared" si="15"/>
        <v>-0.42168450887669678</v>
      </c>
      <c r="J54" s="4">
        <f t="shared" si="15"/>
        <v>-0.25103907411423243</v>
      </c>
      <c r="K54" s="4">
        <f t="shared" si="15"/>
        <v>-0.49104780545054638</v>
      </c>
      <c r="L54" s="4">
        <f t="shared" si="15"/>
        <v>-0.75028321164935663</v>
      </c>
      <c r="M54" s="4">
        <f t="shared" si="15"/>
        <v>-1.0117384917473891</v>
      </c>
      <c r="N54" s="4">
        <f t="shared" si="15"/>
        <v>5.3987783852745649E-2</v>
      </c>
      <c r="O54" s="4">
        <f t="shared" si="15"/>
        <v>1.5260074734225157</v>
      </c>
      <c r="P54" s="4">
        <f t="shared" si="15"/>
        <v>-0.55804934256402217</v>
      </c>
      <c r="Q54" s="4">
        <f t="shared" si="15"/>
        <v>-0.66870552832409447</v>
      </c>
      <c r="R54" s="36"/>
    </row>
    <row r="55" spans="1:18" x14ac:dyDescent="0.2">
      <c r="A55" s="35"/>
      <c r="B55" s="3" t="s">
        <v>48</v>
      </c>
      <c r="C55" s="4">
        <f t="shared" ref="C55:Q55" si="16">(C20-C$31)/C$32</f>
        <v>3.8033389395135262</v>
      </c>
      <c r="D55" s="4">
        <f t="shared" si="16"/>
        <v>1.2525403671594424</v>
      </c>
      <c r="E55" s="4">
        <f t="shared" si="16"/>
        <v>-0.90811575236936448</v>
      </c>
      <c r="F55" s="4">
        <f t="shared" si="16"/>
        <v>-0.73321647789361222</v>
      </c>
      <c r="G55" s="4">
        <f t="shared" si="16"/>
        <v>0.47534808516486726</v>
      </c>
      <c r="H55" s="4">
        <f t="shared" si="16"/>
        <v>0.31340729442162729</v>
      </c>
      <c r="I55" s="4">
        <f t="shared" si="16"/>
        <v>-0.11829117187658662</v>
      </c>
      <c r="J55" s="4">
        <f t="shared" si="16"/>
        <v>-1.0657091463599384</v>
      </c>
      <c r="K55" s="4">
        <f t="shared" si="16"/>
        <v>-0.49104780545054638</v>
      </c>
      <c r="L55" s="4">
        <f t="shared" si="16"/>
        <v>-0.7731334569407925</v>
      </c>
      <c r="M55" s="4">
        <f t="shared" si="16"/>
        <v>1.3719552009884584</v>
      </c>
      <c r="N55" s="4">
        <f t="shared" si="16"/>
        <v>2.3067507646172638</v>
      </c>
      <c r="O55" s="4">
        <f t="shared" si="16"/>
        <v>-1.1254867292399844</v>
      </c>
      <c r="P55" s="4">
        <f t="shared" si="16"/>
        <v>0.13688002742136476</v>
      </c>
      <c r="Q55" s="4">
        <f t="shared" si="16"/>
        <v>1.0524924182277149</v>
      </c>
      <c r="R55" s="36"/>
    </row>
    <row r="56" spans="1:18" x14ac:dyDescent="0.2">
      <c r="A56" s="35"/>
      <c r="B56" s="3" t="s">
        <v>1</v>
      </c>
      <c r="C56" s="4">
        <f t="shared" ref="C56:Q56" si="17">(C21-C$31)/C$32</f>
        <v>-1.0726289367841808</v>
      </c>
      <c r="D56" s="4">
        <f t="shared" si="17"/>
        <v>-0.9005868755609211</v>
      </c>
      <c r="E56" s="4">
        <f t="shared" si="17"/>
        <v>-0.98416435925056578</v>
      </c>
      <c r="F56" s="4">
        <f t="shared" si="17"/>
        <v>-0.73321647789361222</v>
      </c>
      <c r="G56" s="4">
        <f t="shared" si="17"/>
        <v>1.7563012798422699</v>
      </c>
      <c r="H56" s="4">
        <f t="shared" si="17"/>
        <v>-1.1011354792067314</v>
      </c>
      <c r="I56" s="4">
        <f t="shared" si="17"/>
        <v>-0.9637943087102272</v>
      </c>
      <c r="J56" s="4">
        <f t="shared" si="17"/>
        <v>-0.16957206688966184</v>
      </c>
      <c r="K56" s="4">
        <f t="shared" si="17"/>
        <v>3.3814261244309467E-2</v>
      </c>
      <c r="L56" s="4">
        <f t="shared" si="17"/>
        <v>-0.28537719273920065</v>
      </c>
      <c r="M56" s="4">
        <f t="shared" si="17"/>
        <v>1.7207353395565419</v>
      </c>
      <c r="N56" s="4">
        <f t="shared" si="17"/>
        <v>3.2634478124024846</v>
      </c>
      <c r="O56" s="4">
        <f t="shared" si="17"/>
        <v>-1.1254867292399844</v>
      </c>
      <c r="P56" s="4">
        <f t="shared" si="17"/>
        <v>0.26323082196416253</v>
      </c>
      <c r="Q56" s="4">
        <f t="shared" si="17"/>
        <v>-0.26970813819229766</v>
      </c>
      <c r="R56" s="36"/>
    </row>
    <row r="57" spans="1:18" x14ac:dyDescent="0.2">
      <c r="A57" s="35"/>
      <c r="B57" s="3" t="s">
        <v>49</v>
      </c>
      <c r="C57" s="4">
        <f t="shared" ref="C57:Q57" si="18">(C22-C$31)/C$32</f>
        <v>0.17471168273383691</v>
      </c>
      <c r="D57" s="4">
        <f t="shared" si="18"/>
        <v>0.41199261663591613</v>
      </c>
      <c r="E57" s="4">
        <f t="shared" si="18"/>
        <v>-0.39366929405535589</v>
      </c>
      <c r="F57" s="4">
        <f t="shared" si="18"/>
        <v>-0.48371088428192377</v>
      </c>
      <c r="G57" s="4">
        <f t="shared" si="18"/>
        <v>0.69511287774593233</v>
      </c>
      <c r="H57" s="4">
        <f t="shared" si="18"/>
        <v>-0.16652686091656574</v>
      </c>
      <c r="I57" s="4">
        <f t="shared" si="18"/>
        <v>1.3657491044572867</v>
      </c>
      <c r="J57" s="4">
        <f t="shared" si="18"/>
        <v>-0.33250608133880305</v>
      </c>
      <c r="K57" s="4">
        <f t="shared" si="18"/>
        <v>-5.0253177991461145E-2</v>
      </c>
      <c r="L57" s="4">
        <f t="shared" si="18"/>
        <v>0.35725797143471399</v>
      </c>
      <c r="M57" s="4">
        <f t="shared" si="18"/>
        <v>0.33985256005154874</v>
      </c>
      <c r="N57" s="4">
        <f t="shared" si="18"/>
        <v>-0.18518647809355981</v>
      </c>
      <c r="O57" s="4">
        <f t="shared" si="18"/>
        <v>0.29461302515910182</v>
      </c>
      <c r="P57" s="4">
        <f t="shared" si="18"/>
        <v>-0.65281243847112058</v>
      </c>
      <c r="Q57" s="4">
        <f t="shared" si="18"/>
        <v>2.1342928734804527</v>
      </c>
      <c r="R57" s="36"/>
    </row>
    <row r="58" spans="1:18" x14ac:dyDescent="0.2">
      <c r="A58" s="35"/>
      <c r="B58" s="3" t="s">
        <v>50</v>
      </c>
      <c r="C58" s="4">
        <f t="shared" ref="C58:Q58" si="19">(C23-C$31)/C$32</f>
        <v>-0.33556402525080681</v>
      </c>
      <c r="D58" s="4">
        <f t="shared" si="19"/>
        <v>-0.69976635388411801</v>
      </c>
      <c r="E58" s="4">
        <f t="shared" si="19"/>
        <v>-0.70657096753609672</v>
      </c>
      <c r="F58" s="4">
        <f t="shared" si="19"/>
        <v>-0.73321647789361222</v>
      </c>
      <c r="G58" s="4">
        <f t="shared" si="19"/>
        <v>1.1507719889690589</v>
      </c>
      <c r="H58" s="4">
        <f t="shared" si="19"/>
        <v>-4.8648296447536266E-2</v>
      </c>
      <c r="I58" s="4">
        <f t="shared" si="19"/>
        <v>-0.76858774304348954</v>
      </c>
      <c r="J58" s="4">
        <f t="shared" si="19"/>
        <v>-0.60949390590234298</v>
      </c>
      <c r="K58" s="4">
        <f t="shared" si="19"/>
        <v>-0.49104780545054638</v>
      </c>
      <c r="L58" s="4">
        <f t="shared" si="19"/>
        <v>-0.32992688213068322</v>
      </c>
      <c r="M58" s="4">
        <f t="shared" si="19"/>
        <v>-0.68154907819398503</v>
      </c>
      <c r="N58" s="4">
        <f t="shared" si="19"/>
        <v>-1.5458941034907809</v>
      </c>
      <c r="O58" s="4">
        <f t="shared" si="19"/>
        <v>0.33599199153657683</v>
      </c>
      <c r="P58" s="4">
        <f t="shared" si="19"/>
        <v>0.13688002742136476</v>
      </c>
      <c r="Q58" s="4">
        <f t="shared" si="19"/>
        <v>-0.76052501140881756</v>
      </c>
      <c r="R58" s="36"/>
    </row>
    <row r="59" spans="1:18" x14ac:dyDescent="0.2">
      <c r="A59" s="35"/>
      <c r="B59" s="3" t="s">
        <v>51</v>
      </c>
      <c r="C59" s="4">
        <f t="shared" ref="C59:Q59" si="20">(C24-C$31)/C$32</f>
        <v>-0.74378459163852162</v>
      </c>
      <c r="D59" s="4">
        <f t="shared" si="20"/>
        <v>-2.2773461221080652E-2</v>
      </c>
      <c r="E59" s="4">
        <f t="shared" si="20"/>
        <v>0.71518649598451278</v>
      </c>
      <c r="F59" s="4">
        <f t="shared" si="20"/>
        <v>-0.73321647789361222</v>
      </c>
      <c r="G59" s="4">
        <f t="shared" si="20"/>
        <v>-9.3889772071103231E-2</v>
      </c>
      <c r="H59" s="4">
        <f t="shared" si="20"/>
        <v>-0.15810696345449235</v>
      </c>
      <c r="I59" s="4">
        <f t="shared" si="20"/>
        <v>9.5730484456825013E-2</v>
      </c>
      <c r="J59" s="4">
        <f t="shared" si="20"/>
        <v>1.443474676156836</v>
      </c>
      <c r="K59" s="4">
        <f t="shared" si="20"/>
        <v>-0.49104780545054638</v>
      </c>
      <c r="L59" s="4">
        <f t="shared" si="20"/>
        <v>-0.52290269899687092</v>
      </c>
      <c r="M59" s="4">
        <f t="shared" si="20"/>
        <v>0.46314080716109329</v>
      </c>
      <c r="N59" s="4">
        <f t="shared" si="20"/>
        <v>-0.26598859361596011</v>
      </c>
      <c r="O59" s="4">
        <f t="shared" si="20"/>
        <v>0.86326276845479388</v>
      </c>
      <c r="P59" s="4">
        <f t="shared" si="20"/>
        <v>-1.442504904363606</v>
      </c>
      <c r="Q59" s="4">
        <f t="shared" si="20"/>
        <v>-0.59858883215030589</v>
      </c>
      <c r="R59" s="36"/>
    </row>
    <row r="60" spans="1:18" x14ac:dyDescent="0.2">
      <c r="A60" s="35"/>
      <c r="B60" s="3" t="s">
        <v>52</v>
      </c>
      <c r="C60" s="4">
        <f t="shared" ref="C60:Q60" si="21">(C25-C$31)/C$32</f>
        <v>-1.1406656978488003</v>
      </c>
      <c r="D60" s="4">
        <f t="shared" si="21"/>
        <v>-0.54242243999301432</v>
      </c>
      <c r="E60" s="4">
        <f t="shared" si="21"/>
        <v>-0.12654057408609418</v>
      </c>
      <c r="F60" s="4">
        <f t="shared" si="21"/>
        <v>-0.38026158395970661</v>
      </c>
      <c r="G60" s="4">
        <f t="shared" si="21"/>
        <v>0.12184263899471282</v>
      </c>
      <c r="H60" s="4">
        <f t="shared" si="21"/>
        <v>-6.5488091371681536E-3</v>
      </c>
      <c r="I60" s="4">
        <f t="shared" si="21"/>
        <v>0.28740922062356128</v>
      </c>
      <c r="J60" s="4">
        <f t="shared" si="21"/>
        <v>1.0687264429238112</v>
      </c>
      <c r="K60" s="4">
        <f t="shared" si="21"/>
        <v>-0.49104780545054638</v>
      </c>
      <c r="L60" s="4">
        <f t="shared" si="21"/>
        <v>-0.2070119214951312</v>
      </c>
      <c r="M60" s="4">
        <f t="shared" si="21"/>
        <v>-1.2989878648400579</v>
      </c>
      <c r="N60" s="4">
        <f t="shared" si="21"/>
        <v>-0.65707083274437772</v>
      </c>
      <c r="O60" s="4">
        <f t="shared" si="21"/>
        <v>-0.67103536635371153</v>
      </c>
      <c r="P60" s="4">
        <f t="shared" si="21"/>
        <v>1.1792740823994456</v>
      </c>
      <c r="Q60" s="4">
        <f t="shared" si="21"/>
        <v>-0.85568338478753059</v>
      </c>
      <c r="R60" s="36"/>
    </row>
    <row r="61" spans="1:18" x14ac:dyDescent="0.2">
      <c r="A61" s="35"/>
      <c r="B61" s="3" t="s">
        <v>53</v>
      </c>
      <c r="C61" s="4">
        <f t="shared" ref="C61:Q61" si="22">(C26-C$31)/C$32</f>
        <v>-0.32422456507337011</v>
      </c>
      <c r="D61" s="4">
        <f t="shared" si="22"/>
        <v>-0.67285226335011328</v>
      </c>
      <c r="E61" s="4">
        <f t="shared" si="22"/>
        <v>-0.65688374749396727</v>
      </c>
      <c r="F61" s="4">
        <f t="shared" si="22"/>
        <v>1.0450984373829</v>
      </c>
      <c r="G61" s="4">
        <f t="shared" si="22"/>
        <v>-0.55828570991060256</v>
      </c>
      <c r="H61" s="4">
        <f t="shared" si="22"/>
        <v>-0.81485896549623005</v>
      </c>
      <c r="I61" s="4">
        <f t="shared" si="22"/>
        <v>-0.37817461171001415</v>
      </c>
      <c r="J61" s="4">
        <f t="shared" si="22"/>
        <v>-0.25103907411423243</v>
      </c>
      <c r="K61" s="4">
        <f t="shared" si="22"/>
        <v>-0.49104780545054638</v>
      </c>
      <c r="L61" s="4">
        <f t="shared" si="22"/>
        <v>2.1063127127383137</v>
      </c>
      <c r="M61" s="4">
        <f t="shared" si="22"/>
        <v>0.38864187740714617</v>
      </c>
      <c r="N61" s="4">
        <f t="shared" si="22"/>
        <v>-1.245310233747452</v>
      </c>
      <c r="O61" s="4">
        <f t="shared" si="22"/>
        <v>-0.48755414195262264</v>
      </c>
      <c r="P61" s="4">
        <f t="shared" si="22"/>
        <v>0.95816019194955004</v>
      </c>
      <c r="Q61" s="4">
        <f t="shared" si="22"/>
        <v>-0.8456667139055607</v>
      </c>
      <c r="R61" s="36"/>
    </row>
    <row r="62" spans="1:18" x14ac:dyDescent="0.2">
      <c r="A62" s="35"/>
      <c r="B62" s="3" t="s">
        <v>54</v>
      </c>
      <c r="C62" s="4">
        <f t="shared" ref="C62:Q62" si="23">(C27-C$31)/C$32</f>
        <v>-4.0738060637456941E-2</v>
      </c>
      <c r="D62" s="4">
        <f t="shared" si="23"/>
        <v>-0.2919143665611259</v>
      </c>
      <c r="E62" s="4">
        <f t="shared" si="23"/>
        <v>-5.7681436342821711E-2</v>
      </c>
      <c r="F62" s="4">
        <f t="shared" si="23"/>
        <v>0.87263583357914332</v>
      </c>
      <c r="G62" s="4">
        <f t="shared" si="23"/>
        <v>-0.62616413208395894</v>
      </c>
      <c r="H62" s="4">
        <f t="shared" si="23"/>
        <v>-0.72224009341342099</v>
      </c>
      <c r="I62" s="4">
        <f t="shared" si="23"/>
        <v>-0.85560753737685435</v>
      </c>
      <c r="J62" s="4">
        <f t="shared" si="23"/>
        <v>-0.98424213913536784</v>
      </c>
      <c r="K62" s="4">
        <f t="shared" si="23"/>
        <v>1.9535386122381821</v>
      </c>
      <c r="L62" s="4">
        <f t="shared" si="23"/>
        <v>-0.7731334569407925</v>
      </c>
      <c r="M62" s="4">
        <f t="shared" si="23"/>
        <v>-0.32165984784883733</v>
      </c>
      <c r="N62" s="4">
        <f t="shared" si="23"/>
        <v>0.67131594644388382</v>
      </c>
      <c r="O62" s="4">
        <f t="shared" si="23"/>
        <v>-1.1254867292399844</v>
      </c>
      <c r="P62" s="4">
        <f t="shared" si="23"/>
        <v>-1.0318648220995135</v>
      </c>
      <c r="Q62" s="4">
        <f t="shared" si="23"/>
        <v>-0.52513324568252739</v>
      </c>
      <c r="R62" s="36"/>
    </row>
    <row r="63" spans="1:18" x14ac:dyDescent="0.2">
      <c r="A63" s="35"/>
      <c r="B63" s="3" t="s">
        <v>55</v>
      </c>
      <c r="C63" s="4">
        <f t="shared" ref="C63:Q63" si="24">(C28-C$31)/C$32</f>
        <v>0.77570307213797296</v>
      </c>
      <c r="D63" s="4">
        <f t="shared" si="24"/>
        <v>0.30847688381282173</v>
      </c>
      <c r="E63" s="4">
        <f t="shared" si="24"/>
        <v>3.2175211709358047</v>
      </c>
      <c r="F63" s="4">
        <f t="shared" si="24"/>
        <v>2.2605934816264188</v>
      </c>
      <c r="G63" s="4">
        <f t="shared" si="24"/>
        <v>-2.6658771152140308</v>
      </c>
      <c r="H63" s="4">
        <f t="shared" si="24"/>
        <v>1.2311761177876455</v>
      </c>
      <c r="I63" s="4">
        <f t="shared" si="24"/>
        <v>0.18862999462352537</v>
      </c>
      <c r="J63" s="4">
        <f t="shared" si="24"/>
        <v>-0.87018832902096899</v>
      </c>
      <c r="K63" s="4">
        <f t="shared" si="24"/>
        <v>-0.49104780545054638</v>
      </c>
      <c r="L63" s="4">
        <f t="shared" si="24"/>
        <v>-0.7731334569407925</v>
      </c>
      <c r="M63" s="4">
        <f t="shared" si="24"/>
        <v>-1.5523658438206154</v>
      </c>
      <c r="N63" s="4">
        <f t="shared" si="24"/>
        <v>-0.19488273195624822</v>
      </c>
      <c r="O63" s="4">
        <f t="shared" si="24"/>
        <v>0.10883759256360549</v>
      </c>
      <c r="P63" s="4">
        <f t="shared" si="24"/>
        <v>0.83180939740675219</v>
      </c>
      <c r="Q63" s="4">
        <f t="shared" si="24"/>
        <v>2.686879217135786</v>
      </c>
      <c r="R63" s="36"/>
    </row>
    <row r="64" spans="1:18" x14ac:dyDescent="0.2">
      <c r="A64" s="35"/>
      <c r="B64" s="3" t="s">
        <v>56</v>
      </c>
      <c r="C64" s="4">
        <f t="shared" ref="C64:Q64" si="25">(C29-C$31)/C$32</f>
        <v>-0.41494024649286243</v>
      </c>
      <c r="D64" s="4">
        <f t="shared" si="25"/>
        <v>-0.67492257800657529</v>
      </c>
      <c r="E64" s="4">
        <f t="shared" si="25"/>
        <v>-0.84149333835789197</v>
      </c>
      <c r="F64" s="4">
        <f t="shared" si="25"/>
        <v>0.26590035135505397</v>
      </c>
      <c r="G64" s="4">
        <f t="shared" si="25"/>
        <v>-0.16244025783033533</v>
      </c>
      <c r="H64" s="4">
        <f t="shared" si="25"/>
        <v>-1.6821084040898073</v>
      </c>
      <c r="I64" s="4">
        <f t="shared" si="25"/>
        <v>-1.3753744170437103</v>
      </c>
      <c r="J64" s="4">
        <f t="shared" si="25"/>
        <v>-0.64208070879217127</v>
      </c>
      <c r="K64" s="4">
        <f t="shared" si="25"/>
        <v>-0.26044134721138029</v>
      </c>
      <c r="L64" s="4">
        <f t="shared" si="25"/>
        <v>1.24417347477049</v>
      </c>
      <c r="M64" s="4">
        <f t="shared" si="25"/>
        <v>0.1416119508706257</v>
      </c>
      <c r="N64" s="4">
        <f t="shared" si="25"/>
        <v>-0.10761644719205606</v>
      </c>
      <c r="O64" s="4">
        <f t="shared" si="25"/>
        <v>-0.46391020903525132</v>
      </c>
      <c r="P64" s="4">
        <f t="shared" si="25"/>
        <v>2.3480189319203237</v>
      </c>
      <c r="Q64" s="4">
        <f t="shared" si="25"/>
        <v>-0.33982483436608629</v>
      </c>
      <c r="R64" s="36"/>
    </row>
    <row r="65" spans="1:20" x14ac:dyDescent="0.2">
      <c r="A65" s="35"/>
      <c r="B65" s="3" t="s">
        <v>57</v>
      </c>
      <c r="C65" s="4">
        <f t="shared" ref="C65:Q65" si="26">(C30-C$31)/C$32</f>
        <v>-0.41494024649286243</v>
      </c>
      <c r="D65" s="4">
        <f t="shared" si="26"/>
        <v>0.50515677617670096</v>
      </c>
      <c r="E65" s="4">
        <f t="shared" si="26"/>
        <v>-0.53665984690971535</v>
      </c>
      <c r="F65" s="4">
        <f t="shared" si="26"/>
        <v>-0.73321647789361222</v>
      </c>
      <c r="G65" s="4">
        <f t="shared" si="26"/>
        <v>0.610432865925705</v>
      </c>
      <c r="H65" s="4">
        <f t="shared" si="26"/>
        <v>-0.10758757868205085</v>
      </c>
      <c r="I65" s="4">
        <f t="shared" si="26"/>
        <v>1.1728944251238831</v>
      </c>
      <c r="J65" s="4">
        <f t="shared" si="26"/>
        <v>2.5948750449307775E-2</v>
      </c>
      <c r="K65" s="4">
        <f t="shared" si="26"/>
        <v>3.7725566158491488</v>
      </c>
      <c r="L65" s="4">
        <f t="shared" si="26"/>
        <v>0.40641295252533099</v>
      </c>
      <c r="M65" s="4">
        <f t="shared" si="26"/>
        <v>0.8325974594040394</v>
      </c>
      <c r="N65" s="4">
        <f t="shared" si="26"/>
        <v>0.13802198399604129</v>
      </c>
      <c r="O65" s="4">
        <f t="shared" si="26"/>
        <v>-4.0640470491623053E-2</v>
      </c>
      <c r="P65" s="4">
        <f t="shared" si="26"/>
        <v>1.2424494796708443</v>
      </c>
      <c r="Q65" s="4">
        <f t="shared" si="26"/>
        <v>-0.38823874362894023</v>
      </c>
      <c r="R65" s="36"/>
    </row>
    <row r="66" spans="1:20" x14ac:dyDescent="0.2">
      <c r="A66" s="35"/>
      <c r="B66" s="8" t="s">
        <v>61</v>
      </c>
      <c r="C66" s="4">
        <f>MIN(C39:C65)</f>
        <v>-1.1406656978488003</v>
      </c>
      <c r="D66" s="4">
        <f>MAX(D39:D65)</f>
        <v>3.7514101575089414</v>
      </c>
      <c r="E66" s="4">
        <f t="shared" ref="E66:F66" si="27">MAX(E39:E65)</f>
        <v>3.2175211709358047</v>
      </c>
      <c r="F66" s="4">
        <f t="shared" si="27"/>
        <v>2.2605934816264188</v>
      </c>
      <c r="G66" s="4">
        <f>MIN(G39:G65)</f>
        <v>-2.6658771152140308</v>
      </c>
      <c r="H66" s="4">
        <f>MAX(H39:H65)</f>
        <v>3.0751336619817558</v>
      </c>
      <c r="I66" s="4">
        <f>MIN(I39:I65)</f>
        <v>-1.9598181708772562</v>
      </c>
      <c r="J66" s="4">
        <f>MIN(J39:J65)</f>
        <v>-1.1797629564743373</v>
      </c>
      <c r="K66" s="4">
        <f>MAX(K39:K65)</f>
        <v>3.7725566158491488</v>
      </c>
      <c r="L66" s="4">
        <f>MAX(L39:L65)</f>
        <v>2.9233124153297547</v>
      </c>
      <c r="M66" s="4">
        <f>MIN(M39:M65)</f>
        <v>-2.4893837277922017</v>
      </c>
      <c r="N66" s="4">
        <f>MIN(N39:N65)</f>
        <v>-1.5458941034907809</v>
      </c>
      <c r="O66" s="4">
        <f>MAX(O39:O65)</f>
        <v>2.3825105301326781</v>
      </c>
      <c r="P66" s="4">
        <f t="shared" ref="P66:Q66" si="28">MAX(P39:P65)</f>
        <v>2.3480189319203237</v>
      </c>
      <c r="Q66" s="4">
        <f t="shared" si="28"/>
        <v>2.686879217135786</v>
      </c>
      <c r="R66" s="42"/>
    </row>
    <row r="67" spans="1:20" x14ac:dyDescent="0.2">
      <c r="A67" s="35"/>
      <c r="B67" s="9" t="s">
        <v>62</v>
      </c>
      <c r="C67" s="4">
        <f>MAX(C39:C65)</f>
        <v>3.8033389395135262</v>
      </c>
      <c r="D67" s="4">
        <f>MIN(D39:D65)</f>
        <v>-1.2670325697546754</v>
      </c>
      <c r="E67" s="4">
        <f t="shared" ref="E67:F67" si="29">MIN(E39:E65)</f>
        <v>-1.0078896074057306</v>
      </c>
      <c r="F67" s="4">
        <f t="shared" si="29"/>
        <v>-0.73321647789361222</v>
      </c>
      <c r="G67" s="4">
        <f>MAX(G39:G65)</f>
        <v>1.7563012798422699</v>
      </c>
      <c r="H67" s="4">
        <f>MIN(H39:H65)</f>
        <v>-1.6821084040898073</v>
      </c>
      <c r="I67" s="4">
        <f>MAX(I39:I65)</f>
        <v>2.8709563577911679</v>
      </c>
      <c r="J67" s="4">
        <f>MAX(J39:J65)</f>
        <v>2.2581447484025419</v>
      </c>
      <c r="K67" s="4">
        <f>MIN(K39:K65)</f>
        <v>-0.49104780545054638</v>
      </c>
      <c r="L67" s="4">
        <f>MIN(L39:L65)</f>
        <v>-0.7731334569407925</v>
      </c>
      <c r="M67" s="4">
        <f>MAX(M39:M65)</f>
        <v>1.7207353395565419</v>
      </c>
      <c r="N67" s="4">
        <f>MAX(N39:N65)</f>
        <v>3.2634478124024846</v>
      </c>
      <c r="O67" s="4">
        <f>MIN(O39:O65)</f>
        <v>-1.1254867292399844</v>
      </c>
      <c r="P67" s="4">
        <f t="shared" ref="P67:Q67" si="30">MIN(P39:P65)</f>
        <v>-2.5164866579773859</v>
      </c>
      <c r="Q67" s="11">
        <f t="shared" si="30"/>
        <v>-0.92580008096131916</v>
      </c>
      <c r="R67" s="1" t="s">
        <v>19</v>
      </c>
      <c r="S67" s="36"/>
    </row>
    <row r="68" spans="1:20" ht="19" x14ac:dyDescent="0.2">
      <c r="A68" s="35"/>
      <c r="B68" s="7" t="s">
        <v>63</v>
      </c>
      <c r="C68" s="4">
        <f>(C66-C67)^2</f>
        <v>24.443181854260185</v>
      </c>
      <c r="D68" s="4">
        <f t="shared" ref="D68:Q68" si="31">(D66-D67)^2</f>
        <v>25.184767406825088</v>
      </c>
      <c r="E68" s="4">
        <f t="shared" si="31"/>
        <v>17.854096245724818</v>
      </c>
      <c r="F68" s="4">
        <f t="shared" si="31"/>
        <v>8.9628980737213304</v>
      </c>
      <c r="G68" s="4">
        <f t="shared" si="31"/>
        <v>19.555661757702723</v>
      </c>
      <c r="H68" s="4">
        <f t="shared" si="31"/>
        <v>22.631352075200834</v>
      </c>
      <c r="I68" s="4">
        <f t="shared" si="31"/>
        <v>23.33638254683164</v>
      </c>
      <c r="J68" s="4">
        <f t="shared" si="31"/>
        <v>11.81920938725181</v>
      </c>
      <c r="K68" s="4">
        <f t="shared" si="31"/>
        <v>18.178322661326312</v>
      </c>
      <c r="L68" s="4">
        <f t="shared" si="31"/>
        <v>13.663712086625965</v>
      </c>
      <c r="M68" s="4">
        <f t="shared" si="31"/>
        <v>17.725102561253458</v>
      </c>
      <c r="N68" s="4">
        <f t="shared" si="31"/>
        <v>23.129769663967902</v>
      </c>
      <c r="O68" s="4">
        <f t="shared" si="31"/>
        <v>12.306044771766111</v>
      </c>
      <c r="P68" s="4">
        <f t="shared" si="31"/>
        <v>23.663414634146065</v>
      </c>
      <c r="Q68" s="11">
        <f t="shared" si="31"/>
        <v>13.051451710899393</v>
      </c>
      <c r="R68" s="2">
        <f>SUM(C68:Q68)</f>
        <v>275.50536743750371</v>
      </c>
      <c r="S68" s="36"/>
    </row>
    <row r="69" spans="1:20" ht="18" x14ac:dyDescent="0.25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41"/>
      <c r="Q69" s="43" t="s">
        <v>33</v>
      </c>
      <c r="R69" s="44">
        <f>R68^0.5</f>
        <v>16.598354359318389</v>
      </c>
      <c r="S69" s="36"/>
    </row>
    <row r="70" spans="1:20" x14ac:dyDescent="0.2">
      <c r="Q70" s="38"/>
      <c r="R70" s="38"/>
    </row>
    <row r="71" spans="1:20" x14ac:dyDescent="0.2">
      <c r="B71" s="21"/>
      <c r="C71" s="21" t="s">
        <v>3</v>
      </c>
      <c r="D71" s="21" t="s">
        <v>4</v>
      </c>
      <c r="E71" s="21" t="s">
        <v>5</v>
      </c>
      <c r="F71" s="21" t="s">
        <v>6</v>
      </c>
      <c r="G71" s="21" t="s">
        <v>7</v>
      </c>
      <c r="H71" s="21" t="s">
        <v>8</v>
      </c>
      <c r="I71" s="21" t="s">
        <v>9</v>
      </c>
      <c r="J71" s="21" t="s">
        <v>10</v>
      </c>
      <c r="K71" s="21" t="s">
        <v>11</v>
      </c>
      <c r="L71" s="21" t="s">
        <v>12</v>
      </c>
      <c r="M71" s="21" t="s">
        <v>13</v>
      </c>
      <c r="N71" s="21" t="s">
        <v>14</v>
      </c>
      <c r="O71" s="21" t="s">
        <v>15</v>
      </c>
      <c r="P71" s="21" t="s">
        <v>16</v>
      </c>
      <c r="Q71" s="21" t="s">
        <v>17</v>
      </c>
    </row>
    <row r="72" spans="1:20" ht="18" x14ac:dyDescent="0.2">
      <c r="B72" s="21"/>
      <c r="C72" s="22" t="s">
        <v>20</v>
      </c>
      <c r="D72" s="23" t="s">
        <v>21</v>
      </c>
      <c r="E72" s="23" t="s">
        <v>21</v>
      </c>
      <c r="F72" s="23" t="s">
        <v>21</v>
      </c>
      <c r="G72" s="22" t="s">
        <v>20</v>
      </c>
      <c r="H72" s="23" t="s">
        <v>21</v>
      </c>
      <c r="I72" s="22" t="s">
        <v>20</v>
      </c>
      <c r="J72" s="22" t="s">
        <v>20</v>
      </c>
      <c r="K72" s="23" t="s">
        <v>21</v>
      </c>
      <c r="L72" s="23" t="s">
        <v>21</v>
      </c>
      <c r="M72" s="22" t="s">
        <v>20</v>
      </c>
      <c r="N72" s="22" t="s">
        <v>20</v>
      </c>
      <c r="O72" s="23" t="s">
        <v>21</v>
      </c>
      <c r="P72" s="23" t="s">
        <v>21</v>
      </c>
      <c r="Q72" s="23" t="s">
        <v>21</v>
      </c>
      <c r="R72" s="25" t="s">
        <v>22</v>
      </c>
      <c r="S72" s="25" t="s">
        <v>23</v>
      </c>
      <c r="T72" s="26" t="s">
        <v>25</v>
      </c>
    </row>
    <row r="73" spans="1:20" x14ac:dyDescent="0.2">
      <c r="B73" s="61" t="s">
        <v>2</v>
      </c>
      <c r="C73" s="24">
        <f>(C39-C$66)^2</f>
        <v>3.5006818974740854</v>
      </c>
      <c r="D73" s="24">
        <f t="shared" ref="D73:Q73" si="32">(D39-D$66)^2</f>
        <v>11.16554108865105</v>
      </c>
      <c r="E73" s="24">
        <f t="shared" si="32"/>
        <v>6.6344733454381002</v>
      </c>
      <c r="F73" s="24">
        <f t="shared" si="32"/>
        <v>8.9628980737213304</v>
      </c>
      <c r="G73" s="24">
        <f t="shared" si="32"/>
        <v>5.7371488851236725</v>
      </c>
      <c r="H73" s="24">
        <f t="shared" si="32"/>
        <v>2.4526721165123293</v>
      </c>
      <c r="I73" s="24">
        <f t="shared" si="32"/>
        <v>4.4704582197730094</v>
      </c>
      <c r="J73" s="24">
        <f t="shared" si="32"/>
        <v>4.4865263279026915E-2</v>
      </c>
      <c r="K73" s="24">
        <f t="shared" si="32"/>
        <v>17.127543800848358</v>
      </c>
      <c r="L73" s="24">
        <f t="shared" si="32"/>
        <v>0</v>
      </c>
      <c r="M73" s="24">
        <f t="shared" si="32"/>
        <v>9.5896500583356552</v>
      </c>
      <c r="N73" s="24">
        <f t="shared" si="32"/>
        <v>1.2433793078741846</v>
      </c>
      <c r="O73" s="24">
        <f t="shared" si="32"/>
        <v>2.1371840900441614</v>
      </c>
      <c r="P73" s="24">
        <f t="shared" si="32"/>
        <v>0.36019955654101504</v>
      </c>
      <c r="Q73" s="24">
        <f t="shared" si="32"/>
        <v>1.1993667003199742</v>
      </c>
      <c r="R73" s="27">
        <f>SUM(C73:Q73)</f>
        <v>74.626062403935947</v>
      </c>
      <c r="S73" s="27">
        <f>R73^0.5</f>
        <v>8.638637763208731</v>
      </c>
      <c r="T73" s="28">
        <f>1-(S73/$R$69)</f>
        <v>0.47954853980093748</v>
      </c>
    </row>
    <row r="74" spans="1:20" x14ac:dyDescent="0.2">
      <c r="B74" s="62" t="s">
        <v>34</v>
      </c>
      <c r="C74" s="24">
        <f t="shared" ref="C74:Q74" si="33">(C40-C$66)^2</f>
        <v>3.2917339421611227</v>
      </c>
      <c r="D74" s="24">
        <f t="shared" si="33"/>
        <v>16.381974167849602</v>
      </c>
      <c r="E74" s="24">
        <f t="shared" si="33"/>
        <v>17.416658821398979</v>
      </c>
      <c r="F74" s="24">
        <f t="shared" si="33"/>
        <v>0.53289451457366932</v>
      </c>
      <c r="G74" s="24">
        <f t="shared" si="33"/>
        <v>8.5742442244297443</v>
      </c>
      <c r="H74" s="24">
        <f t="shared" si="33"/>
        <v>14.806281618149011</v>
      </c>
      <c r="I74" s="24">
        <f t="shared" si="33"/>
        <v>12.329693262352814</v>
      </c>
      <c r="J74" s="24">
        <f t="shared" si="33"/>
        <v>0.36343518005318237</v>
      </c>
      <c r="K74" s="24">
        <f t="shared" si="33"/>
        <v>6.8082039044999929</v>
      </c>
      <c r="L74" s="24">
        <f t="shared" si="33"/>
        <v>11.567411599886977</v>
      </c>
      <c r="M74" s="24">
        <f t="shared" si="33"/>
        <v>9.4486338847684728</v>
      </c>
      <c r="N74" s="24">
        <f t="shared" si="33"/>
        <v>4.1067713835351425</v>
      </c>
      <c r="O74" s="24">
        <f t="shared" si="33"/>
        <v>5.7748709365142696</v>
      </c>
      <c r="P74" s="24">
        <f t="shared" si="33"/>
        <v>3.9601995565409722</v>
      </c>
      <c r="Q74" s="24">
        <f t="shared" si="33"/>
        <v>7.866161731723798</v>
      </c>
      <c r="R74" s="27">
        <f t="shared" ref="R74:R99" si="34">SUM(C74:Q74)</f>
        <v>123.22916872843777</v>
      </c>
      <c r="S74" s="27">
        <f t="shared" ref="S74:S99" si="35">R74^0.5</f>
        <v>11.100863422654914</v>
      </c>
      <c r="T74" s="28">
        <f t="shared" ref="T74:T99" si="36">1-(S74/$R$69)</f>
        <v>0.33120698700935736</v>
      </c>
    </row>
    <row r="75" spans="1:20" x14ac:dyDescent="0.2">
      <c r="B75" s="62" t="s">
        <v>35</v>
      </c>
      <c r="C75" s="24">
        <f t="shared" ref="C75:Q75" si="37">(C41-C$66)^2</f>
        <v>9.3737267337322724E-2</v>
      </c>
      <c r="D75" s="24">
        <f t="shared" si="37"/>
        <v>25.184767406825088</v>
      </c>
      <c r="E75" s="24">
        <f t="shared" si="37"/>
        <v>14.040544314247397</v>
      </c>
      <c r="F75" s="24">
        <f t="shared" si="37"/>
        <v>2.0895889950535027</v>
      </c>
      <c r="G75" s="24">
        <f t="shared" si="37"/>
        <v>6.8101317008304392</v>
      </c>
      <c r="H75" s="24">
        <f t="shared" si="37"/>
        <v>9.916463318570889</v>
      </c>
      <c r="I75" s="24">
        <f t="shared" si="37"/>
        <v>0.56995782660950767</v>
      </c>
      <c r="J75" s="24">
        <f t="shared" si="37"/>
        <v>11.81920938725181</v>
      </c>
      <c r="K75" s="24">
        <f t="shared" si="37"/>
        <v>18.178322661326312</v>
      </c>
      <c r="L75" s="24">
        <f t="shared" si="37"/>
        <v>11.524058491893507</v>
      </c>
      <c r="M75" s="24">
        <f t="shared" si="37"/>
        <v>1.9723840673040889</v>
      </c>
      <c r="N75" s="24">
        <f t="shared" si="37"/>
        <v>0.33098281865730511</v>
      </c>
      <c r="O75" s="24">
        <f t="shared" si="37"/>
        <v>5.3288307233558188</v>
      </c>
      <c r="P75" s="24">
        <f t="shared" si="37"/>
        <v>11.211086474500977</v>
      </c>
      <c r="Q75" s="24">
        <f t="shared" si="37"/>
        <v>12.763560893779161</v>
      </c>
      <c r="R75" s="27">
        <f t="shared" si="34"/>
        <v>131.83362634754315</v>
      </c>
      <c r="S75" s="27">
        <f t="shared" si="35"/>
        <v>11.48188252629085</v>
      </c>
      <c r="T75" s="28">
        <f t="shared" si="36"/>
        <v>0.30825175329234544</v>
      </c>
    </row>
    <row r="76" spans="1:20" x14ac:dyDescent="0.2">
      <c r="B76" s="62" t="s">
        <v>36</v>
      </c>
      <c r="C76" s="24">
        <f t="shared" ref="C76:Q76" si="38">(C42-C$66)^2</f>
        <v>0.36119065013791379</v>
      </c>
      <c r="D76" s="24">
        <f t="shared" si="38"/>
        <v>17.230642317648254</v>
      </c>
      <c r="E76" s="24">
        <f t="shared" si="38"/>
        <v>8.5705597346941751</v>
      </c>
      <c r="F76" s="24">
        <f t="shared" si="38"/>
        <v>8.9628980737213304</v>
      </c>
      <c r="G76" s="24">
        <f t="shared" si="38"/>
        <v>6.8136398175531214</v>
      </c>
      <c r="H76" s="24">
        <f t="shared" si="38"/>
        <v>15.928331612022312</v>
      </c>
      <c r="I76" s="24">
        <f t="shared" si="38"/>
        <v>1.1275820824667655</v>
      </c>
      <c r="J76" s="24">
        <f t="shared" si="38"/>
        <v>0.83252938250312625</v>
      </c>
      <c r="K76" s="24">
        <f t="shared" si="38"/>
        <v>18.178322661326312</v>
      </c>
      <c r="L76" s="24">
        <f t="shared" si="38"/>
        <v>9.9326068509277281</v>
      </c>
      <c r="M76" s="24">
        <f t="shared" si="38"/>
        <v>6.0273389470308985</v>
      </c>
      <c r="N76" s="24">
        <f t="shared" si="38"/>
        <v>2.5492905925342138</v>
      </c>
      <c r="O76" s="24">
        <f t="shared" si="38"/>
        <v>10.244660080371457</v>
      </c>
      <c r="P76" s="24">
        <f t="shared" si="38"/>
        <v>9.0049889135253949</v>
      </c>
      <c r="Q76" s="24">
        <f t="shared" si="38"/>
        <v>9.8820022407858641</v>
      </c>
      <c r="R76" s="27">
        <f t="shared" si="34"/>
        <v>125.64658395724888</v>
      </c>
      <c r="S76" s="27">
        <f t="shared" si="35"/>
        <v>11.209218704140305</v>
      </c>
      <c r="T76" s="28">
        <f t="shared" si="36"/>
        <v>0.32467891325338527</v>
      </c>
    </row>
    <row r="77" spans="1:20" x14ac:dyDescent="0.2">
      <c r="B77" s="62" t="s">
        <v>37</v>
      </c>
      <c r="C77" s="24">
        <f t="shared" ref="C77:Q77" si="39">(C43-C$66)^2</f>
        <v>0.68522071006939933</v>
      </c>
      <c r="D77" s="24">
        <f t="shared" si="39"/>
        <v>13.87187095291177</v>
      </c>
      <c r="E77" s="24">
        <f t="shared" si="39"/>
        <v>13.841305568455903</v>
      </c>
      <c r="F77" s="24">
        <f t="shared" si="39"/>
        <v>8.9628980737213304</v>
      </c>
      <c r="G77" s="24">
        <f t="shared" si="39"/>
        <v>15.706628989023681</v>
      </c>
      <c r="H77" s="24">
        <f t="shared" si="39"/>
        <v>13.415044549862568</v>
      </c>
      <c r="I77" s="24">
        <f t="shared" si="39"/>
        <v>6.4279157905851374</v>
      </c>
      <c r="J77" s="24">
        <f t="shared" si="39"/>
        <v>8.4113077025602827</v>
      </c>
      <c r="K77" s="24">
        <f t="shared" si="39"/>
        <v>18.178322661326312</v>
      </c>
      <c r="L77" s="24">
        <f t="shared" si="39"/>
        <v>13.663712086625965</v>
      </c>
      <c r="M77" s="24">
        <f t="shared" si="39"/>
        <v>15.156418639043707</v>
      </c>
      <c r="N77" s="24">
        <f t="shared" si="39"/>
        <v>1.9405283227054513</v>
      </c>
      <c r="O77" s="24">
        <f t="shared" si="39"/>
        <v>12.306044771766111</v>
      </c>
      <c r="P77" s="24">
        <f t="shared" si="39"/>
        <v>6.3858093126385063</v>
      </c>
      <c r="Q77" s="24">
        <f t="shared" si="39"/>
        <v>12.692089857976892</v>
      </c>
      <c r="R77" s="27">
        <f t="shared" si="34"/>
        <v>161.64511798927305</v>
      </c>
      <c r="S77" s="27">
        <f t="shared" si="35"/>
        <v>12.713973336029655</v>
      </c>
      <c r="T77" s="28">
        <f t="shared" si="36"/>
        <v>0.23402205659671471</v>
      </c>
    </row>
    <row r="78" spans="1:20" x14ac:dyDescent="0.2">
      <c r="B78" s="62" t="s">
        <v>38</v>
      </c>
      <c r="C78" s="24">
        <f t="shared" ref="C78:Q78" si="40">(C44-C$66)^2</f>
        <v>1.4997962773971614</v>
      </c>
      <c r="D78" s="24">
        <f t="shared" si="40"/>
        <v>20.858531496129238</v>
      </c>
      <c r="E78" s="24">
        <f t="shared" si="40"/>
        <v>14.584502249212063</v>
      </c>
      <c r="F78" s="24">
        <f t="shared" si="40"/>
        <v>1.5784979228422658</v>
      </c>
      <c r="G78" s="24">
        <f t="shared" si="40"/>
        <v>7.5777561490543821</v>
      </c>
      <c r="H78" s="24">
        <f t="shared" si="40"/>
        <v>8.9849073117790041</v>
      </c>
      <c r="I78" s="24">
        <f t="shared" si="40"/>
        <v>5.4982308912985145</v>
      </c>
      <c r="J78" s="24">
        <f t="shared" si="40"/>
        <v>5.9731859395154199E-2</v>
      </c>
      <c r="K78" s="24">
        <f t="shared" si="40"/>
        <v>18.178322661326312</v>
      </c>
      <c r="L78" s="24">
        <f t="shared" si="40"/>
        <v>6.3203871423846394</v>
      </c>
      <c r="M78" s="24">
        <f t="shared" si="40"/>
        <v>2.610682704082794</v>
      </c>
      <c r="N78" s="24">
        <f t="shared" si="40"/>
        <v>1.7560349645339451E-2</v>
      </c>
      <c r="O78" s="24">
        <f t="shared" si="40"/>
        <v>5.7050105169124583</v>
      </c>
      <c r="P78" s="24">
        <f t="shared" si="40"/>
        <v>3.2417960088691409</v>
      </c>
      <c r="Q78" s="24">
        <f t="shared" si="40"/>
        <v>10.970530865032663</v>
      </c>
      <c r="R78" s="27">
        <f t="shared" si="34"/>
        <v>107.68624440536111</v>
      </c>
      <c r="S78" s="27">
        <f t="shared" si="35"/>
        <v>10.377198292668455</v>
      </c>
      <c r="T78" s="28">
        <f t="shared" si="36"/>
        <v>0.37480559409537784</v>
      </c>
    </row>
    <row r="79" spans="1:20" x14ac:dyDescent="0.2">
      <c r="B79" s="62" t="s">
        <v>39</v>
      </c>
      <c r="C79" s="24">
        <f t="shared" ref="C79:Q79" si="41">(C45-C$66)^2</f>
        <v>1.2858335711566882</v>
      </c>
      <c r="D79" s="24">
        <f t="shared" si="41"/>
        <v>3.4872717239837789</v>
      </c>
      <c r="E79" s="24">
        <f t="shared" si="41"/>
        <v>3.799166099585928</v>
      </c>
      <c r="F79" s="24">
        <f t="shared" si="41"/>
        <v>8.9628980737213304</v>
      </c>
      <c r="G79" s="24">
        <f t="shared" si="41"/>
        <v>3.6609657341450892</v>
      </c>
      <c r="H79" s="24">
        <f t="shared" si="41"/>
        <v>6.3805205944649508</v>
      </c>
      <c r="I79" s="24">
        <f t="shared" si="41"/>
        <v>23.33638254683164</v>
      </c>
      <c r="J79" s="24">
        <f t="shared" si="41"/>
        <v>0.36343518005318237</v>
      </c>
      <c r="K79" s="24">
        <f t="shared" si="41"/>
        <v>18.178322661326312</v>
      </c>
      <c r="L79" s="24">
        <f t="shared" si="41"/>
        <v>4.0576133970351096</v>
      </c>
      <c r="M79" s="24">
        <f t="shared" si="41"/>
        <v>2.7704249305536712</v>
      </c>
      <c r="N79" s="24">
        <f t="shared" si="41"/>
        <v>0.51021120584652913</v>
      </c>
      <c r="O79" s="24">
        <f t="shared" si="41"/>
        <v>12.306044771766111</v>
      </c>
      <c r="P79" s="24">
        <f t="shared" si="41"/>
        <v>5.4638580931263201</v>
      </c>
      <c r="Q79" s="24">
        <f t="shared" si="41"/>
        <v>2.5578514936060648</v>
      </c>
      <c r="R79" s="27">
        <f t="shared" si="34"/>
        <v>97.120800077202716</v>
      </c>
      <c r="S79" s="27">
        <f t="shared" si="35"/>
        <v>9.8549885883852095</v>
      </c>
      <c r="T79" s="28">
        <f t="shared" si="36"/>
        <v>0.40626712895471018</v>
      </c>
    </row>
    <row r="80" spans="1:20" x14ac:dyDescent="0.2">
      <c r="B80" s="62" t="s">
        <v>0</v>
      </c>
      <c r="C80" s="24">
        <f t="shared" ref="C80:Q80" si="42">(C46-C$66)^2</f>
        <v>0.84363540603590348</v>
      </c>
      <c r="D80" s="24">
        <f t="shared" si="42"/>
        <v>21.853479174293188</v>
      </c>
      <c r="E80" s="24">
        <f t="shared" si="42"/>
        <v>4.8363870702191338</v>
      </c>
      <c r="F80" s="24">
        <f t="shared" si="42"/>
        <v>8.9628980737213304</v>
      </c>
      <c r="G80" s="24">
        <f t="shared" si="42"/>
        <v>8.1314274824546171</v>
      </c>
      <c r="H80" s="24">
        <f t="shared" si="42"/>
        <v>1.1434601852013926</v>
      </c>
      <c r="I80" s="24">
        <f t="shared" si="42"/>
        <v>3.5622364163094247</v>
      </c>
      <c r="J80" s="24">
        <f t="shared" si="42"/>
        <v>0.10618997225805187</v>
      </c>
      <c r="K80" s="24">
        <f t="shared" si="42"/>
        <v>18.178322661326312</v>
      </c>
      <c r="L80" s="24">
        <f t="shared" si="42"/>
        <v>13.663712086625965</v>
      </c>
      <c r="M80" s="24">
        <f t="shared" si="42"/>
        <v>0</v>
      </c>
      <c r="N80" s="24">
        <f t="shared" si="42"/>
        <v>1.8339753385398021</v>
      </c>
      <c r="O80" s="24">
        <f t="shared" si="42"/>
        <v>12.306044771766111</v>
      </c>
      <c r="P80" s="24">
        <f t="shared" si="42"/>
        <v>9.9778270509976661</v>
      </c>
      <c r="Q80" s="24">
        <f t="shared" si="42"/>
        <v>11.678309836920578</v>
      </c>
      <c r="R80" s="27">
        <f t="shared" si="34"/>
        <v>117.07790552666947</v>
      </c>
      <c r="S80" s="27">
        <f t="shared" si="35"/>
        <v>10.820254411365264</v>
      </c>
      <c r="T80" s="28">
        <f t="shared" si="36"/>
        <v>0.34811282027541934</v>
      </c>
    </row>
    <row r="81" spans="2:20" x14ac:dyDescent="0.2">
      <c r="B81" s="62" t="s">
        <v>40</v>
      </c>
      <c r="C81" s="24">
        <f t="shared" ref="C81:Q81" si="43">(C47-C$66)^2</f>
        <v>11.114231055649954</v>
      </c>
      <c r="D81" s="24">
        <f t="shared" si="43"/>
        <v>17.81997805464178</v>
      </c>
      <c r="E81" s="24">
        <f t="shared" si="43"/>
        <v>2.0942728021310582</v>
      </c>
      <c r="F81" s="24">
        <f t="shared" si="43"/>
        <v>5.4035788560703964E-2</v>
      </c>
      <c r="G81" s="24">
        <f t="shared" si="43"/>
        <v>0.28979157942470563</v>
      </c>
      <c r="H81" s="24">
        <f t="shared" si="43"/>
        <v>0</v>
      </c>
      <c r="I81" s="24">
        <f t="shared" si="43"/>
        <v>3.0412699278107689</v>
      </c>
      <c r="J81" s="24">
        <f t="shared" si="43"/>
        <v>0</v>
      </c>
      <c r="K81" s="24">
        <f t="shared" si="43"/>
        <v>13.488889566932963</v>
      </c>
      <c r="L81" s="24">
        <f t="shared" si="43"/>
        <v>13.224877668427931</v>
      </c>
      <c r="M81" s="24">
        <f t="shared" si="43"/>
        <v>2.479187933370921</v>
      </c>
      <c r="N81" s="24">
        <f t="shared" si="43"/>
        <v>1.353849681163575</v>
      </c>
      <c r="O81" s="24">
        <f t="shared" si="43"/>
        <v>0.15667977172744349</v>
      </c>
      <c r="P81" s="24">
        <f t="shared" si="43"/>
        <v>7.0403547671839508</v>
      </c>
      <c r="Q81" s="24">
        <f t="shared" si="43"/>
        <v>9.5799615855448952</v>
      </c>
      <c r="R81" s="27">
        <f t="shared" si="34"/>
        <v>81.737380182570647</v>
      </c>
      <c r="S81" s="27">
        <f t="shared" si="35"/>
        <v>9.0408727555790023</v>
      </c>
      <c r="T81" s="28">
        <f t="shared" si="36"/>
        <v>0.45531511378395073</v>
      </c>
    </row>
    <row r="82" spans="2:20" x14ac:dyDescent="0.2">
      <c r="B82" s="62" t="s">
        <v>41</v>
      </c>
      <c r="C82" s="24">
        <f t="shared" ref="C82:Q82" si="44">(C48-C$66)^2</f>
        <v>0.76237072433880027</v>
      </c>
      <c r="D82" s="24">
        <f t="shared" si="44"/>
        <v>11.655046876771033</v>
      </c>
      <c r="E82" s="24">
        <f t="shared" si="44"/>
        <v>13.352356413912466</v>
      </c>
      <c r="F82" s="24">
        <f t="shared" si="44"/>
        <v>0.13555220811015431</v>
      </c>
      <c r="G82" s="24">
        <f t="shared" si="44"/>
        <v>1.9428453570014155</v>
      </c>
      <c r="H82" s="24">
        <f t="shared" si="44"/>
        <v>12.745160782117019</v>
      </c>
      <c r="I82" s="24">
        <f t="shared" si="44"/>
        <v>3.7238298397677565</v>
      </c>
      <c r="J82" s="24">
        <f t="shared" si="44"/>
        <v>2.2960926751497253</v>
      </c>
      <c r="K82" s="24">
        <f t="shared" si="44"/>
        <v>3.868269702746407</v>
      </c>
      <c r="L82" s="24">
        <f t="shared" si="44"/>
        <v>9.1029050797587221</v>
      </c>
      <c r="M82" s="24">
        <f t="shared" si="44"/>
        <v>4.3048597661261585</v>
      </c>
      <c r="N82" s="24">
        <f t="shared" si="44"/>
        <v>3.0236394067493042</v>
      </c>
      <c r="O82" s="24">
        <f t="shared" si="44"/>
        <v>6.4046612241217815</v>
      </c>
      <c r="P82" s="24">
        <f t="shared" si="44"/>
        <v>4.4790465631928518</v>
      </c>
      <c r="Q82" s="24">
        <f t="shared" si="44"/>
        <v>2.6548741772103623</v>
      </c>
      <c r="R82" s="27">
        <f t="shared" si="34"/>
        <v>80.451510797073965</v>
      </c>
      <c r="S82" s="27">
        <f t="shared" si="35"/>
        <v>8.9694766177895779</v>
      </c>
      <c r="T82" s="28">
        <f t="shared" si="36"/>
        <v>0.45961651235900536</v>
      </c>
    </row>
    <row r="83" spans="2:20" x14ac:dyDescent="0.2">
      <c r="B83" s="62" t="s">
        <v>42</v>
      </c>
      <c r="C83" s="24">
        <f t="shared" ref="C83:Q83" si="45">(C49-C$66)^2</f>
        <v>0.10813860333427758</v>
      </c>
      <c r="D83" s="24">
        <f t="shared" si="45"/>
        <v>14.590341407163541</v>
      </c>
      <c r="E83" s="24">
        <f t="shared" si="45"/>
        <v>11.977487408616152</v>
      </c>
      <c r="F83" s="24">
        <f t="shared" si="45"/>
        <v>8.9628980737213304</v>
      </c>
      <c r="G83" s="24">
        <f t="shared" si="45"/>
        <v>12.711345001860932</v>
      </c>
      <c r="H83" s="24">
        <f t="shared" si="45"/>
        <v>11.061341397237717</v>
      </c>
      <c r="I83" s="24">
        <f t="shared" si="45"/>
        <v>3.7647882467764902</v>
      </c>
      <c r="J83" s="24">
        <f t="shared" si="45"/>
        <v>7.9453991992780821</v>
      </c>
      <c r="K83" s="24">
        <f t="shared" si="45"/>
        <v>18.178322661326312</v>
      </c>
      <c r="L83" s="24">
        <f t="shared" si="45"/>
        <v>13.097535411189492</v>
      </c>
      <c r="M83" s="24">
        <f t="shared" si="45"/>
        <v>11.089550196547982</v>
      </c>
      <c r="N83" s="24">
        <f t="shared" si="45"/>
        <v>1.7474793866876837</v>
      </c>
      <c r="O83" s="24">
        <f t="shared" si="45"/>
        <v>12.306044771766111</v>
      </c>
      <c r="P83" s="24">
        <f t="shared" si="45"/>
        <v>6.070509977826978</v>
      </c>
      <c r="Q83" s="24">
        <f t="shared" si="45"/>
        <v>13.051451710899393</v>
      </c>
      <c r="R83" s="27">
        <f t="shared" si="34"/>
        <v>146.66263345423249</v>
      </c>
      <c r="S83" s="27">
        <f t="shared" si="35"/>
        <v>12.110434899467174</v>
      </c>
      <c r="T83" s="28">
        <f t="shared" si="36"/>
        <v>0.27038339841995707</v>
      </c>
    </row>
    <row r="84" spans="2:20" x14ac:dyDescent="0.2">
      <c r="B84" s="62" t="s">
        <v>43</v>
      </c>
      <c r="C84" s="24">
        <f t="shared" ref="C84:Q84" si="46">(C50-C$66)^2</f>
        <v>0.24893737937593502</v>
      </c>
      <c r="D84" s="24">
        <f t="shared" si="46"/>
        <v>13.141501999751714</v>
      </c>
      <c r="E84" s="24">
        <f t="shared" si="46"/>
        <v>12.290247427522742</v>
      </c>
      <c r="F84" s="24">
        <f t="shared" si="46"/>
        <v>5.0828930618508323</v>
      </c>
      <c r="G84" s="24">
        <f t="shared" si="46"/>
        <v>8.6491883834930903</v>
      </c>
      <c r="H84" s="24">
        <f t="shared" si="46"/>
        <v>8.9345011990827317</v>
      </c>
      <c r="I84" s="24">
        <f t="shared" si="46"/>
        <v>9.4923828985023064</v>
      </c>
      <c r="J84" s="24">
        <f t="shared" si="46"/>
        <v>6.5436915654718009</v>
      </c>
      <c r="K84" s="24">
        <f t="shared" si="46"/>
        <v>18.080995295974223</v>
      </c>
      <c r="L84" s="24">
        <f t="shared" si="46"/>
        <v>11.247139593710356</v>
      </c>
      <c r="M84" s="24">
        <f t="shared" si="46"/>
        <v>9.559624763660068</v>
      </c>
      <c r="N84" s="24">
        <f t="shared" si="46"/>
        <v>5.7669086623199819</v>
      </c>
      <c r="O84" s="24">
        <f t="shared" si="46"/>
        <v>0.92865438485272223</v>
      </c>
      <c r="P84" s="24">
        <f t="shared" si="46"/>
        <v>6.5464523281595692</v>
      </c>
      <c r="Q84" s="24">
        <f t="shared" si="46"/>
        <v>8.8304800279172611</v>
      </c>
      <c r="R84" s="27">
        <f t="shared" si="34"/>
        <v>125.34359897164533</v>
      </c>
      <c r="S84" s="27">
        <f t="shared" si="35"/>
        <v>11.19569555550906</v>
      </c>
      <c r="T84" s="28">
        <f t="shared" si="36"/>
        <v>0.32549364152936355</v>
      </c>
    </row>
    <row r="85" spans="2:20" x14ac:dyDescent="0.2">
      <c r="B85" s="62" t="s">
        <v>44</v>
      </c>
      <c r="C85" s="24">
        <f t="shared" ref="C85:Q85" si="47">(C51-C$66)^2</f>
        <v>1.820868920114987</v>
      </c>
      <c r="D85" s="24">
        <f t="shared" si="47"/>
        <v>12.270815626288831</v>
      </c>
      <c r="E85" s="24">
        <f t="shared" si="47"/>
        <v>16.617273401869827</v>
      </c>
      <c r="F85" s="24">
        <f t="shared" si="47"/>
        <v>8.1356252350695737</v>
      </c>
      <c r="G85" s="24">
        <f t="shared" si="47"/>
        <v>14.808921025306782</v>
      </c>
      <c r="H85" s="24">
        <f t="shared" si="47"/>
        <v>9.393260629824761</v>
      </c>
      <c r="I85" s="24">
        <f t="shared" si="47"/>
        <v>0</v>
      </c>
      <c r="J85" s="24">
        <f t="shared" si="47"/>
        <v>0.403787369511242</v>
      </c>
      <c r="K85" s="24">
        <f t="shared" si="47"/>
        <v>12.875919300520017</v>
      </c>
      <c r="L85" s="24">
        <f t="shared" si="47"/>
        <v>0.66135473273846856</v>
      </c>
      <c r="M85" s="24">
        <f t="shared" si="47"/>
        <v>11.281536710278242</v>
      </c>
      <c r="N85" s="24">
        <f t="shared" si="47"/>
        <v>4.6057631869312896</v>
      </c>
      <c r="O85" s="24">
        <f t="shared" si="47"/>
        <v>0</v>
      </c>
      <c r="P85" s="24">
        <f t="shared" si="47"/>
        <v>10.178381374722719</v>
      </c>
      <c r="Q85" s="24">
        <f t="shared" si="47"/>
        <v>1.7971130527462755</v>
      </c>
      <c r="R85" s="27">
        <f t="shared" si="34"/>
        <v>104.85062056592301</v>
      </c>
      <c r="S85" s="27">
        <f t="shared" si="35"/>
        <v>10.23965920164939</v>
      </c>
      <c r="T85" s="28">
        <f t="shared" si="36"/>
        <v>0.38309190296923623</v>
      </c>
    </row>
    <row r="86" spans="2:20" x14ac:dyDescent="0.2">
      <c r="B86" s="62" t="s">
        <v>45</v>
      </c>
      <c r="C86" s="24">
        <f t="shared" ref="C86:Q86" si="48">(C52-C$66)^2</f>
        <v>1.4721508556172935</v>
      </c>
      <c r="D86" s="24">
        <f t="shared" si="48"/>
        <v>0</v>
      </c>
      <c r="E86" s="24">
        <f t="shared" si="48"/>
        <v>17.854096245724818</v>
      </c>
      <c r="F86" s="24">
        <f t="shared" si="48"/>
        <v>8.9628980737213304</v>
      </c>
      <c r="G86" s="24">
        <f t="shared" si="48"/>
        <v>14.695344222025403</v>
      </c>
      <c r="H86" s="24">
        <f t="shared" si="48"/>
        <v>19.614854622157619</v>
      </c>
      <c r="I86" s="24">
        <f t="shared" si="48"/>
        <v>4.8511892846191946</v>
      </c>
      <c r="J86" s="24">
        <f t="shared" si="48"/>
        <v>0.89305766669021591</v>
      </c>
      <c r="K86" s="24">
        <f t="shared" si="48"/>
        <v>18.178322661326312</v>
      </c>
      <c r="L86" s="24">
        <f t="shared" si="48"/>
        <v>13.663712086625965</v>
      </c>
      <c r="M86" s="24">
        <f t="shared" si="48"/>
        <v>10.955269499143009</v>
      </c>
      <c r="N86" s="24">
        <f t="shared" si="48"/>
        <v>4.7314643691337688</v>
      </c>
      <c r="O86" s="24">
        <f t="shared" si="48"/>
        <v>6.7780620489626058</v>
      </c>
      <c r="P86" s="24">
        <f t="shared" si="48"/>
        <v>4.0869179600886421</v>
      </c>
      <c r="Q86" s="24">
        <f t="shared" si="48"/>
        <v>6.8435634936468022</v>
      </c>
      <c r="R86" s="27">
        <f t="shared" si="34"/>
        <v>133.58090308948297</v>
      </c>
      <c r="S86" s="27">
        <f t="shared" si="35"/>
        <v>11.557720497117197</v>
      </c>
      <c r="T86" s="28">
        <f t="shared" si="36"/>
        <v>0.30368274788466354</v>
      </c>
    </row>
    <row r="87" spans="2:20" x14ac:dyDescent="0.2">
      <c r="B87" s="62" t="s">
        <v>46</v>
      </c>
      <c r="C87" s="24">
        <f t="shared" ref="C87:Q87" si="49">(C53-C$66)^2</f>
        <v>0.52667743074577977</v>
      </c>
      <c r="D87" s="24">
        <f t="shared" si="49"/>
        <v>18.722562349169312</v>
      </c>
      <c r="E87" s="24">
        <f t="shared" si="49"/>
        <v>8.4563505901908353</v>
      </c>
      <c r="F87" s="24">
        <f t="shared" si="49"/>
        <v>8.9628980737213304</v>
      </c>
      <c r="G87" s="24">
        <f t="shared" si="49"/>
        <v>5.1113156765549963</v>
      </c>
      <c r="H87" s="24">
        <f t="shared" si="49"/>
        <v>7.8142944667145011</v>
      </c>
      <c r="I87" s="24">
        <f t="shared" si="49"/>
        <v>1.5129899200771735</v>
      </c>
      <c r="J87" s="24">
        <f t="shared" si="49"/>
        <v>6.881375677252402</v>
      </c>
      <c r="K87" s="24">
        <f t="shared" si="49"/>
        <v>18.178322661326312</v>
      </c>
      <c r="L87" s="24">
        <f t="shared" si="49"/>
        <v>12.560932171462785</v>
      </c>
      <c r="M87" s="24">
        <f t="shared" si="49"/>
        <v>9.0307623445409497</v>
      </c>
      <c r="N87" s="24">
        <f t="shared" si="49"/>
        <v>1.2147144658594258</v>
      </c>
      <c r="O87" s="24">
        <f t="shared" si="49"/>
        <v>2.3666567732517754</v>
      </c>
      <c r="P87" s="24">
        <f t="shared" si="49"/>
        <v>23.663414634146065</v>
      </c>
      <c r="Q87" s="24">
        <f t="shared" si="49"/>
        <v>9.9345520138342103</v>
      </c>
      <c r="R87" s="27">
        <f t="shared" si="34"/>
        <v>134.93781924884786</v>
      </c>
      <c r="S87" s="27">
        <f t="shared" si="35"/>
        <v>11.61627389694509</v>
      </c>
      <c r="T87" s="28">
        <f t="shared" si="36"/>
        <v>0.30015508492721976</v>
      </c>
    </row>
    <row r="88" spans="2:20" x14ac:dyDescent="0.2">
      <c r="B88" s="62" t="s">
        <v>47</v>
      </c>
      <c r="C88" s="24">
        <f t="shared" ref="C88:Q88" si="50">(C54-C$66)^2</f>
        <v>0.9290147551607072</v>
      </c>
      <c r="D88" s="24">
        <f t="shared" si="50"/>
        <v>19.300273904232256</v>
      </c>
      <c r="E88" s="24">
        <f t="shared" si="50"/>
        <v>3.2841613378784107</v>
      </c>
      <c r="F88" s="24">
        <f t="shared" si="50"/>
        <v>8.9628980737213304</v>
      </c>
      <c r="G88" s="24">
        <f t="shared" si="50"/>
        <v>2.3893314616976786</v>
      </c>
      <c r="H88" s="24">
        <f t="shared" si="50"/>
        <v>8.7342946417630749</v>
      </c>
      <c r="I88" s="24">
        <f t="shared" si="50"/>
        <v>2.3658551621792512</v>
      </c>
      <c r="J88" s="24">
        <f t="shared" si="50"/>
        <v>0.86252804966602581</v>
      </c>
      <c r="K88" s="24">
        <f t="shared" si="50"/>
        <v>18.178322661326312</v>
      </c>
      <c r="L88" s="24">
        <f t="shared" si="50"/>
        <v>13.495304830560052</v>
      </c>
      <c r="M88" s="24">
        <f t="shared" si="50"/>
        <v>2.18343544360593</v>
      </c>
      <c r="N88" s="24">
        <f t="shared" si="50"/>
        <v>2.5596220534498846</v>
      </c>
      <c r="O88" s="24">
        <f t="shared" si="50"/>
        <v>0.73359748615385156</v>
      </c>
      <c r="P88" s="24">
        <f t="shared" si="50"/>
        <v>8.4452328159644221</v>
      </c>
      <c r="Q88" s="24">
        <f t="shared" si="50"/>
        <v>11.259948983963051</v>
      </c>
      <c r="R88" s="27">
        <f t="shared" si="34"/>
        <v>103.68382166132223</v>
      </c>
      <c r="S88" s="27">
        <f t="shared" si="35"/>
        <v>10.182525308651201</v>
      </c>
      <c r="T88" s="28">
        <f t="shared" si="36"/>
        <v>0.38653404498894273</v>
      </c>
    </row>
    <row r="89" spans="2:20" x14ac:dyDescent="0.2">
      <c r="B89" s="62" t="s">
        <v>48</v>
      </c>
      <c r="C89" s="24">
        <f t="shared" ref="C89:Q89" si="51">(C55-C$66)^2</f>
        <v>24.443181854260185</v>
      </c>
      <c r="D89" s="24">
        <f t="shared" si="51"/>
        <v>6.2443502291213475</v>
      </c>
      <c r="E89" s="24">
        <f t="shared" si="51"/>
        <v>17.020880022938943</v>
      </c>
      <c r="F89" s="24">
        <f t="shared" si="51"/>
        <v>8.9628980737213304</v>
      </c>
      <c r="G89" s="24">
        <f t="shared" si="51"/>
        <v>9.8672957594954465</v>
      </c>
      <c r="H89" s="24">
        <f t="shared" si="51"/>
        <v>7.6271325292768619</v>
      </c>
      <c r="I89" s="24">
        <f t="shared" si="51"/>
        <v>3.3912216880484118</v>
      </c>
      <c r="J89" s="24">
        <f t="shared" si="51"/>
        <v>1.3008271601611351E-2</v>
      </c>
      <c r="K89" s="24">
        <f t="shared" si="51"/>
        <v>18.178322661326312</v>
      </c>
      <c r="L89" s="24">
        <f t="shared" si="51"/>
        <v>13.663712086625965</v>
      </c>
      <c r="M89" s="24">
        <f t="shared" si="51"/>
        <v>14.909938322916977</v>
      </c>
      <c r="N89" s="24">
        <f t="shared" si="51"/>
        <v>14.842872479759253</v>
      </c>
      <c r="O89" s="24">
        <f t="shared" si="51"/>
        <v>12.306044771766111</v>
      </c>
      <c r="P89" s="24">
        <f t="shared" si="51"/>
        <v>4.8891352549888563</v>
      </c>
      <c r="Q89" s="24">
        <f t="shared" si="51"/>
        <v>2.6712202084449719</v>
      </c>
      <c r="R89" s="27">
        <f t="shared" si="34"/>
        <v>159.03121421429259</v>
      </c>
      <c r="S89" s="27">
        <f t="shared" si="35"/>
        <v>12.610757876285334</v>
      </c>
      <c r="T89" s="28">
        <f t="shared" si="36"/>
        <v>0.24024047183896891</v>
      </c>
    </row>
    <row r="90" spans="2:20" x14ac:dyDescent="0.2">
      <c r="B90" s="62" t="s">
        <v>1</v>
      </c>
      <c r="C90" s="24">
        <f t="shared" ref="C90:Q90" si="52">(C56-C$66)^2</f>
        <v>4.6290008561641286E-3</v>
      </c>
      <c r="D90" s="24">
        <f t="shared" si="52"/>
        <v>21.641076395690799</v>
      </c>
      <c r="E90" s="24">
        <f t="shared" si="52"/>
        <v>17.654161294577523</v>
      </c>
      <c r="F90" s="24">
        <f t="shared" si="52"/>
        <v>8.9628980737213304</v>
      </c>
      <c r="G90" s="24">
        <f t="shared" si="52"/>
        <v>19.555661757702723</v>
      </c>
      <c r="H90" s="24">
        <f t="shared" si="52"/>
        <v>17.441223939643223</v>
      </c>
      <c r="I90" s="24">
        <f t="shared" si="52"/>
        <v>0.99206353400612479</v>
      </c>
      <c r="J90" s="24">
        <f t="shared" si="52"/>
        <v>1.0204856333998777</v>
      </c>
      <c r="K90" s="24">
        <f t="shared" si="52"/>
        <v>13.978194394116139</v>
      </c>
      <c r="L90" s="24">
        <f t="shared" si="52"/>
        <v>10.295689000929706</v>
      </c>
      <c r="M90" s="24">
        <f t="shared" si="52"/>
        <v>17.725102561253458</v>
      </c>
      <c r="N90" s="24">
        <f t="shared" si="52"/>
        <v>23.129769663967902</v>
      </c>
      <c r="O90" s="24">
        <f t="shared" si="52"/>
        <v>12.306044771766111</v>
      </c>
      <c r="P90" s="24">
        <f t="shared" si="52"/>
        <v>4.3463414634145829</v>
      </c>
      <c r="Q90" s="24">
        <f t="shared" si="52"/>
        <v>8.741408789685913</v>
      </c>
      <c r="R90" s="27">
        <f t="shared" si="34"/>
        <v>177.79475027473157</v>
      </c>
      <c r="S90" s="27">
        <f t="shared" si="35"/>
        <v>13.333969786778864</v>
      </c>
      <c r="T90" s="28">
        <f t="shared" si="36"/>
        <v>0.19666916983892957</v>
      </c>
    </row>
    <row r="91" spans="2:20" x14ac:dyDescent="0.2">
      <c r="B91" s="62" t="s">
        <v>49</v>
      </c>
      <c r="C91" s="24">
        <f t="shared" ref="C91:Q91" si="53">(C57-C$66)^2</f>
        <v>1.7302176533484399</v>
      </c>
      <c r="D91" s="24">
        <f t="shared" si="53"/>
        <v>11.151709512290441</v>
      </c>
      <c r="E91" s="24">
        <f t="shared" si="53"/>
        <v>13.040696574443077</v>
      </c>
      <c r="F91" s="24">
        <f t="shared" si="53"/>
        <v>7.5312064527435894</v>
      </c>
      <c r="G91" s="24">
        <f t="shared" si="53"/>
        <v>11.296253732777013</v>
      </c>
      <c r="H91" s="24">
        <f t="shared" si="53"/>
        <v>10.508362945717419</v>
      </c>
      <c r="I91" s="24">
        <f t="shared" si="53"/>
        <v>11.059397702776018</v>
      </c>
      <c r="J91" s="24">
        <f t="shared" si="53"/>
        <v>0.71784421246443031</v>
      </c>
      <c r="K91" s="24">
        <f t="shared" si="53"/>
        <v>14.613874719883688</v>
      </c>
      <c r="L91" s="24">
        <f t="shared" si="53"/>
        <v>6.5846354090334858</v>
      </c>
      <c r="M91" s="24">
        <f t="shared" si="53"/>
        <v>8.0045779724518855</v>
      </c>
      <c r="N91" s="24">
        <f t="shared" si="53"/>
        <v>1.8515252418141446</v>
      </c>
      <c r="O91" s="24">
        <f t="shared" si="53"/>
        <v>4.3593159912748849</v>
      </c>
      <c r="P91" s="24">
        <f t="shared" si="53"/>
        <v>9.0049889135253949</v>
      </c>
      <c r="Q91" s="24">
        <f t="shared" si="53"/>
        <v>0.30535166719437012</v>
      </c>
      <c r="R91" s="27">
        <f t="shared" si="34"/>
        <v>111.75995870173827</v>
      </c>
      <c r="S91" s="27">
        <f t="shared" si="35"/>
        <v>10.571658275868469</v>
      </c>
      <c r="T91" s="28">
        <f t="shared" si="36"/>
        <v>0.36308997584850977</v>
      </c>
    </row>
    <row r="92" spans="2:20" x14ac:dyDescent="0.2">
      <c r="B92" s="62" t="s">
        <v>50</v>
      </c>
      <c r="C92" s="24">
        <f t="shared" ref="C92:Q92" si="54">(C58-C$66)^2</f>
        <v>0.64818870322008681</v>
      </c>
      <c r="D92" s="24">
        <f t="shared" si="54"/>
        <v>19.812972335577289</v>
      </c>
      <c r="E92" s="24">
        <f t="shared" si="54"/>
        <v>15.39849911121698</v>
      </c>
      <c r="F92" s="24">
        <f t="shared" si="54"/>
        <v>8.9628980737213304</v>
      </c>
      <c r="G92" s="24">
        <f t="shared" si="54"/>
        <v>14.566810384461581</v>
      </c>
      <c r="H92" s="24">
        <f t="shared" si="54"/>
        <v>9.7580137238083431</v>
      </c>
      <c r="I92" s="24">
        <f t="shared" si="54"/>
        <v>1.4190299321970188</v>
      </c>
      <c r="J92" s="24">
        <f t="shared" si="54"/>
        <v>0.3252067900402838</v>
      </c>
      <c r="K92" s="24">
        <f t="shared" si="54"/>
        <v>18.178322661326312</v>
      </c>
      <c r="L92" s="24">
        <f t="shared" si="54"/>
        <v>10.583565926540883</v>
      </c>
      <c r="M92" s="24">
        <f t="shared" si="54"/>
        <v>3.2682661202879069</v>
      </c>
      <c r="N92" s="24">
        <f t="shared" si="54"/>
        <v>0</v>
      </c>
      <c r="O92" s="24">
        <f t="shared" si="54"/>
        <v>4.1882381288175221</v>
      </c>
      <c r="P92" s="24">
        <f t="shared" si="54"/>
        <v>4.8891352549888563</v>
      </c>
      <c r="Q92" s="24">
        <f t="shared" si="54"/>
        <v>11.884595914987212</v>
      </c>
      <c r="R92" s="27">
        <f t="shared" si="34"/>
        <v>123.88374306119161</v>
      </c>
      <c r="S92" s="27">
        <f t="shared" si="35"/>
        <v>11.130307410902523</v>
      </c>
      <c r="T92" s="28">
        <f t="shared" si="36"/>
        <v>0.32943307692103108</v>
      </c>
    </row>
    <row r="93" spans="2:20" x14ac:dyDescent="0.2">
      <c r="B93" s="62" t="s">
        <v>51</v>
      </c>
      <c r="C93" s="24">
        <f t="shared" ref="C93:Q93" si="55">(C59-C$66)^2</f>
        <v>0.15751461246669454</v>
      </c>
      <c r="D93" s="24">
        <f t="shared" si="55"/>
        <v>14.244461987890045</v>
      </c>
      <c r="E93" s="24">
        <f t="shared" si="55"/>
        <v>6.261678825463588</v>
      </c>
      <c r="F93" s="24">
        <f t="shared" si="55"/>
        <v>8.9628980737213304</v>
      </c>
      <c r="G93" s="24">
        <f t="shared" si="55"/>
        <v>6.6151188932874145</v>
      </c>
      <c r="H93" s="24">
        <f t="shared" si="55"/>
        <v>10.453844941971381</v>
      </c>
      <c r="I93" s="24">
        <f t="shared" si="55"/>
        <v>4.2252802744457494</v>
      </c>
      <c r="J93" s="24">
        <f t="shared" si="55"/>
        <v>6.881375677252402</v>
      </c>
      <c r="K93" s="24">
        <f t="shared" si="55"/>
        <v>18.178322661326312</v>
      </c>
      <c r="L93" s="24">
        <f t="shared" si="55"/>
        <v>11.876398614213276</v>
      </c>
      <c r="M93" s="24">
        <f t="shared" si="55"/>
        <v>8.7174011295011713</v>
      </c>
      <c r="N93" s="24">
        <f t="shared" si="55"/>
        <v>1.6381581142079251</v>
      </c>
      <c r="O93" s="24">
        <f t="shared" si="55"/>
        <v>2.3081137613632619</v>
      </c>
      <c r="P93" s="24">
        <f t="shared" si="55"/>
        <v>14.368070953436638</v>
      </c>
      <c r="Q93" s="24">
        <f t="shared" si="55"/>
        <v>10.794300302879758</v>
      </c>
      <c r="R93" s="27">
        <f t="shared" si="34"/>
        <v>125.68293882342695</v>
      </c>
      <c r="S93" s="27">
        <f t="shared" si="35"/>
        <v>11.210840237173436</v>
      </c>
      <c r="T93" s="28">
        <f t="shared" si="36"/>
        <v>0.32458122085581209</v>
      </c>
    </row>
    <row r="94" spans="2:20" x14ac:dyDescent="0.2">
      <c r="B94" s="62" t="s">
        <v>52</v>
      </c>
      <c r="C94" s="24">
        <f t="shared" ref="C94:Q94" si="56">(C60-C$66)^2</f>
        <v>0</v>
      </c>
      <c r="D94" s="24">
        <f t="shared" si="56"/>
        <v>18.43699837537039</v>
      </c>
      <c r="E94" s="24">
        <f t="shared" si="56"/>
        <v>11.182748954518907</v>
      </c>
      <c r="F94" s="24">
        <f t="shared" si="56"/>
        <v>6.9741154774318996</v>
      </c>
      <c r="G94" s="24">
        <f t="shared" si="56"/>
        <v>7.7713814280056575</v>
      </c>
      <c r="H94" s="24">
        <f t="shared" si="56"/>
        <v>9.4967668528016365</v>
      </c>
      <c r="I94" s="24">
        <f t="shared" si="56"/>
        <v>5.0500309491115694</v>
      </c>
      <c r="J94" s="24">
        <f t="shared" si="56"/>
        <v>5.0557045792058464</v>
      </c>
      <c r="K94" s="24">
        <f t="shared" si="56"/>
        <v>18.178322661326312</v>
      </c>
      <c r="L94" s="24">
        <f t="shared" si="56"/>
        <v>9.7989304537181621</v>
      </c>
      <c r="M94" s="24">
        <f t="shared" si="56"/>
        <v>1.4170423105335792</v>
      </c>
      <c r="N94" s="24">
        <f t="shared" si="56"/>
        <v>0.79000680662033396</v>
      </c>
      <c r="O94" s="24">
        <f t="shared" si="56"/>
        <v>9.3241425419488699</v>
      </c>
      <c r="P94" s="24">
        <f t="shared" si="56"/>
        <v>1.36596452328158</v>
      </c>
      <c r="Q94" s="24">
        <f t="shared" si="56"/>
        <v>12.5497497885457</v>
      </c>
      <c r="R94" s="27">
        <f t="shared" si="34"/>
        <v>117.39190570242043</v>
      </c>
      <c r="S94" s="27">
        <f t="shared" si="35"/>
        <v>10.834754528941597</v>
      </c>
      <c r="T94" s="28">
        <f t="shared" si="36"/>
        <v>0.34723923261350798</v>
      </c>
    </row>
    <row r="95" spans="2:20" x14ac:dyDescent="0.2">
      <c r="B95" s="62" t="s">
        <v>53</v>
      </c>
      <c r="C95" s="24">
        <f t="shared" ref="C95:Q95" si="57">(C61-C$66)^2</f>
        <v>0.66657612328762761</v>
      </c>
      <c r="D95" s="24">
        <f t="shared" si="57"/>
        <v>19.574097968625626</v>
      </c>
      <c r="E95" s="24">
        <f t="shared" si="57"/>
        <v>15.011013471952808</v>
      </c>
      <c r="F95" s="24">
        <f t="shared" si="57"/>
        <v>1.4774282025805539</v>
      </c>
      <c r="G95" s="24">
        <f t="shared" si="57"/>
        <v>4.4419415317088804</v>
      </c>
      <c r="H95" s="24">
        <f t="shared" si="57"/>
        <v>15.132042641833085</v>
      </c>
      <c r="I95" s="24">
        <f t="shared" si="57"/>
        <v>2.5015963482552208</v>
      </c>
      <c r="J95" s="24">
        <f t="shared" si="57"/>
        <v>0.86252804966602581</v>
      </c>
      <c r="K95" s="24">
        <f t="shared" si="57"/>
        <v>18.178322661326312</v>
      </c>
      <c r="L95" s="24">
        <f t="shared" si="57"/>
        <v>0.66748851403450316</v>
      </c>
      <c r="M95" s="24">
        <f t="shared" si="57"/>
        <v>8.2830313841830741</v>
      </c>
      <c r="N95" s="24">
        <f t="shared" si="57"/>
        <v>9.035066274987455E-2</v>
      </c>
      <c r="O95" s="24">
        <f t="shared" si="57"/>
        <v>8.2372712219521063</v>
      </c>
      <c r="P95" s="24">
        <f t="shared" si="57"/>
        <v>1.9317073170731471</v>
      </c>
      <c r="Q95" s="24">
        <f t="shared" si="57"/>
        <v>12.478880754916776</v>
      </c>
      <c r="R95" s="27">
        <f t="shared" si="34"/>
        <v>109.5342768541456</v>
      </c>
      <c r="S95" s="27">
        <f t="shared" si="35"/>
        <v>10.465862451520447</v>
      </c>
      <c r="T95" s="28">
        <f t="shared" si="36"/>
        <v>0.36946385015302041</v>
      </c>
    </row>
    <row r="96" spans="2:20" x14ac:dyDescent="0.2">
      <c r="B96" s="62" t="s">
        <v>54</v>
      </c>
      <c r="C96" s="24">
        <f t="shared" ref="C96:Q96" si="58">(C62-C$66)^2</f>
        <v>1.2098408071013285</v>
      </c>
      <c r="D96" s="24">
        <f t="shared" si="58"/>
        <v>16.348473206946437</v>
      </c>
      <c r="E96" s="24">
        <f t="shared" si="58"/>
        <v>10.726952118724711</v>
      </c>
      <c r="F96" s="24">
        <f t="shared" si="58"/>
        <v>1.9264264327729248</v>
      </c>
      <c r="G96" s="24">
        <f t="shared" si="58"/>
        <v>4.1604290535493762</v>
      </c>
      <c r="H96" s="24">
        <f t="shared" si="58"/>
        <v>14.420047438164069</v>
      </c>
      <c r="I96" s="24">
        <f t="shared" si="58"/>
        <v>1.2192811231353586</v>
      </c>
      <c r="J96" s="24">
        <f t="shared" si="58"/>
        <v>3.8228390012898648E-2</v>
      </c>
      <c r="K96" s="24">
        <f t="shared" si="58"/>
        <v>3.3088264974608266</v>
      </c>
      <c r="L96" s="24">
        <f t="shared" si="58"/>
        <v>13.663712086625965</v>
      </c>
      <c r="M96" s="24">
        <f t="shared" si="58"/>
        <v>4.699026819676714</v>
      </c>
      <c r="N96" s="24">
        <f t="shared" si="58"/>
        <v>4.9160204055312793</v>
      </c>
      <c r="O96" s="24">
        <f t="shared" si="58"/>
        <v>12.306044771766111</v>
      </c>
      <c r="P96" s="24">
        <f t="shared" si="58"/>
        <v>11.423614190687227</v>
      </c>
      <c r="Q96" s="24">
        <f t="shared" si="58"/>
        <v>10.317024061300168</v>
      </c>
      <c r="R96" s="27">
        <f t="shared" si="34"/>
        <v>110.68394740345542</v>
      </c>
      <c r="S96" s="27">
        <f t="shared" si="35"/>
        <v>10.520643868293206</v>
      </c>
      <c r="T96" s="28">
        <f t="shared" si="36"/>
        <v>0.36616343761893055</v>
      </c>
    </row>
    <row r="97" spans="2:20" x14ac:dyDescent="0.2">
      <c r="B97" s="62" t="s">
        <v>55</v>
      </c>
      <c r="C97" s="24">
        <f t="shared" ref="C97:Q97" si="59">(C63-C$66)^2</f>
        <v>3.6724692625806186</v>
      </c>
      <c r="D97" s="24">
        <f t="shared" si="59"/>
        <v>11.85378952712388</v>
      </c>
      <c r="E97" s="24">
        <f t="shared" si="59"/>
        <v>0</v>
      </c>
      <c r="F97" s="24">
        <f t="shared" si="59"/>
        <v>0</v>
      </c>
      <c r="G97" s="24">
        <f t="shared" si="59"/>
        <v>0</v>
      </c>
      <c r="H97" s="24">
        <f t="shared" si="59"/>
        <v>3.400179424790374</v>
      </c>
      <c r="I97" s="24">
        <f t="shared" si="59"/>
        <v>4.6158295198436745</v>
      </c>
      <c r="J97" s="24">
        <f t="shared" si="59"/>
        <v>9.5836449962891757E-2</v>
      </c>
      <c r="K97" s="24">
        <f t="shared" si="59"/>
        <v>18.178322661326312</v>
      </c>
      <c r="L97" s="24">
        <f t="shared" si="59"/>
        <v>13.663712086625965</v>
      </c>
      <c r="M97" s="24">
        <f t="shared" si="59"/>
        <v>0.87800251488258929</v>
      </c>
      <c r="N97" s="24">
        <f t="shared" si="59"/>
        <v>1.825231726015619</v>
      </c>
      <c r="O97" s="24">
        <f t="shared" si="59"/>
        <v>5.1695886270339759</v>
      </c>
      <c r="P97" s="24">
        <f t="shared" si="59"/>
        <v>2.2988913525498611</v>
      </c>
      <c r="Q97" s="24">
        <f t="shared" si="59"/>
        <v>0</v>
      </c>
      <c r="R97" s="27">
        <f t="shared" si="34"/>
        <v>65.651853152735754</v>
      </c>
      <c r="S97" s="27">
        <f t="shared" si="35"/>
        <v>8.1025831160646398</v>
      </c>
      <c r="T97" s="28">
        <f t="shared" si="36"/>
        <v>0.51184419005274373</v>
      </c>
    </row>
    <row r="98" spans="2:20" x14ac:dyDescent="0.2">
      <c r="B98" s="62" t="s">
        <v>56</v>
      </c>
      <c r="C98" s="24">
        <f t="shared" ref="C98:Q98" si="60">(C64-C$66)^2</f>
        <v>0.52667743074577977</v>
      </c>
      <c r="D98" s="24">
        <f t="shared" si="60"/>
        <v>19.592421485496274</v>
      </c>
      <c r="E98" s="24">
        <f t="shared" si="60"/>
        <v>16.475598786656747</v>
      </c>
      <c r="F98" s="24">
        <f t="shared" si="60"/>
        <v>3.9788006839517762</v>
      </c>
      <c r="G98" s="24">
        <f t="shared" si="60"/>
        <v>6.2671960989071529</v>
      </c>
      <c r="H98" s="24">
        <f t="shared" si="60"/>
        <v>22.631352075200834</v>
      </c>
      <c r="I98" s="24">
        <f t="shared" si="60"/>
        <v>0.34157450139504636</v>
      </c>
      <c r="J98" s="24">
        <f t="shared" si="60"/>
        <v>0.28910219947254612</v>
      </c>
      <c r="K98" s="24">
        <f t="shared" si="60"/>
        <v>16.265072570050375</v>
      </c>
      <c r="L98" s="24">
        <f t="shared" si="60"/>
        <v>2.8195075817024899</v>
      </c>
      <c r="M98" s="24">
        <f t="shared" si="60"/>
        <v>6.9221382611424707</v>
      </c>
      <c r="N98" s="24">
        <f t="shared" si="60"/>
        <v>2.0686426166081531</v>
      </c>
      <c r="O98" s="24">
        <f t="shared" si="60"/>
        <v>8.1021110243653016</v>
      </c>
      <c r="P98" s="24">
        <f t="shared" si="60"/>
        <v>0</v>
      </c>
      <c r="Q98" s="24">
        <f t="shared" si="60"/>
        <v>9.1609374153778482</v>
      </c>
      <c r="R98" s="27">
        <f t="shared" si="34"/>
        <v>115.4411327310728</v>
      </c>
      <c r="S98" s="27">
        <f t="shared" si="35"/>
        <v>10.744353527833715</v>
      </c>
      <c r="T98" s="28">
        <f t="shared" si="36"/>
        <v>0.35268561598085246</v>
      </c>
    </row>
    <row r="99" spans="2:20" x14ac:dyDescent="0.2">
      <c r="B99" s="62" t="s">
        <v>57</v>
      </c>
      <c r="C99" s="24">
        <f t="shared" ref="C99:Q99" si="61">(C65-C$66)^2</f>
        <v>0.52667743074577977</v>
      </c>
      <c r="D99" s="24">
        <f t="shared" si="61"/>
        <v>10.538161015811003</v>
      </c>
      <c r="E99" s="24">
        <f t="shared" si="61"/>
        <v>14.093875114751626</v>
      </c>
      <c r="F99" s="24">
        <f t="shared" si="61"/>
        <v>8.9628980737213304</v>
      </c>
      <c r="G99" s="24">
        <f t="shared" si="61"/>
        <v>10.734207092515858</v>
      </c>
      <c r="H99" s="24">
        <f t="shared" si="61"/>
        <v>10.129714495772561</v>
      </c>
      <c r="I99" s="24">
        <f t="shared" si="61"/>
        <v>9.8138882091441975</v>
      </c>
      <c r="J99" s="24">
        <f t="shared" si="61"/>
        <v>1.4537407202127295</v>
      </c>
      <c r="K99" s="24">
        <f t="shared" si="61"/>
        <v>0</v>
      </c>
      <c r="L99" s="24">
        <f t="shared" si="61"/>
        <v>6.3347829058651968</v>
      </c>
      <c r="M99" s="24">
        <f t="shared" si="61"/>
        <v>11.035559008085748</v>
      </c>
      <c r="N99" s="24">
        <f t="shared" si="61"/>
        <v>2.8355733896969268</v>
      </c>
      <c r="O99" s="24">
        <f t="shared" si="61"/>
        <v>5.8716607718265532</v>
      </c>
      <c r="P99" s="24">
        <f t="shared" si="61"/>
        <v>1.2222838137472141</v>
      </c>
      <c r="Q99" s="24">
        <f t="shared" si="61"/>
        <v>9.4563504726178067</v>
      </c>
      <c r="R99" s="27">
        <f t="shared" si="34"/>
        <v>103.00937251451452</v>
      </c>
      <c r="S99" s="27">
        <f t="shared" si="35"/>
        <v>10.149353305236474</v>
      </c>
      <c r="T99" s="28">
        <f t="shared" si="36"/>
        <v>0.38853255657006847</v>
      </c>
    </row>
    <row r="102" spans="2:20" x14ac:dyDescent="0.2">
      <c r="B102" s="59" t="s">
        <v>26</v>
      </c>
      <c r="C102" s="59"/>
      <c r="D102" s="59"/>
    </row>
    <row r="103" spans="2:20" ht="18" x14ac:dyDescent="0.2">
      <c r="B103" s="21" t="s">
        <v>64</v>
      </c>
      <c r="C103" s="21" t="s">
        <v>24</v>
      </c>
      <c r="D103" s="21" t="s">
        <v>65</v>
      </c>
    </row>
    <row r="104" spans="2:20" x14ac:dyDescent="0.2">
      <c r="B104" s="63" t="s">
        <v>55</v>
      </c>
      <c r="C104" s="29">
        <v>0.51184419005274373</v>
      </c>
      <c r="D104" s="21">
        <v>1</v>
      </c>
      <c r="E104" s="21"/>
      <c r="F104" s="21"/>
      <c r="G104" s="21"/>
    </row>
    <row r="105" spans="2:20" x14ac:dyDescent="0.2">
      <c r="B105" s="63" t="s">
        <v>2</v>
      </c>
      <c r="C105" s="29">
        <v>0.47954853980093748</v>
      </c>
      <c r="D105" s="21">
        <v>2</v>
      </c>
      <c r="E105" s="21"/>
      <c r="F105" s="21"/>
      <c r="G105" s="21"/>
    </row>
    <row r="106" spans="2:20" x14ac:dyDescent="0.2">
      <c r="B106" s="63" t="s">
        <v>41</v>
      </c>
      <c r="C106" s="29">
        <v>0.45961651235900536</v>
      </c>
      <c r="D106" s="21">
        <v>3</v>
      </c>
      <c r="E106" s="21"/>
      <c r="F106" s="21"/>
      <c r="G106" s="21"/>
    </row>
    <row r="107" spans="2:20" x14ac:dyDescent="0.2">
      <c r="B107" s="63" t="s">
        <v>40</v>
      </c>
      <c r="C107" s="29">
        <v>0.45531511378395073</v>
      </c>
      <c r="D107" s="21">
        <v>4</v>
      </c>
      <c r="E107" s="21"/>
      <c r="F107" s="21"/>
      <c r="G107" s="21"/>
    </row>
    <row r="108" spans="2:20" x14ac:dyDescent="0.2">
      <c r="B108" s="63" t="s">
        <v>39</v>
      </c>
      <c r="C108" s="29">
        <v>0.40626712895471018</v>
      </c>
      <c r="D108" s="21">
        <v>5</v>
      </c>
      <c r="E108" s="21"/>
      <c r="F108" s="21"/>
      <c r="G108" s="21"/>
    </row>
    <row r="109" spans="2:20" x14ac:dyDescent="0.2">
      <c r="B109" s="63" t="s">
        <v>57</v>
      </c>
      <c r="C109" s="29">
        <v>0.38853255657006847</v>
      </c>
      <c r="D109" s="21">
        <v>6</v>
      </c>
      <c r="E109" s="21"/>
      <c r="F109" s="21"/>
      <c r="G109" s="21"/>
    </row>
    <row r="110" spans="2:20" x14ac:dyDescent="0.2">
      <c r="B110" s="63" t="s">
        <v>47</v>
      </c>
      <c r="C110" s="29">
        <v>0.38653404498894273</v>
      </c>
      <c r="D110" s="21">
        <v>7</v>
      </c>
      <c r="E110" s="21"/>
      <c r="F110" s="21"/>
      <c r="G110" s="21"/>
    </row>
    <row r="111" spans="2:20" x14ac:dyDescent="0.2">
      <c r="B111" s="63" t="s">
        <v>44</v>
      </c>
      <c r="C111" s="29">
        <v>0.38309190296923623</v>
      </c>
      <c r="D111" s="21">
        <v>8</v>
      </c>
      <c r="E111" s="21"/>
      <c r="F111" s="21"/>
      <c r="G111" s="21"/>
    </row>
    <row r="112" spans="2:20" x14ac:dyDescent="0.2">
      <c r="B112" s="63" t="s">
        <v>38</v>
      </c>
      <c r="C112" s="29">
        <v>0.37480559409537784</v>
      </c>
      <c r="D112" s="21">
        <v>9</v>
      </c>
      <c r="E112" s="21"/>
      <c r="F112" s="21"/>
      <c r="G112" s="21"/>
    </row>
    <row r="113" spans="2:7" x14ac:dyDescent="0.2">
      <c r="B113" s="63" t="s">
        <v>53</v>
      </c>
      <c r="C113" s="29">
        <v>0.36946385015302041</v>
      </c>
      <c r="D113" s="21">
        <v>10</v>
      </c>
      <c r="E113" s="21"/>
      <c r="F113" s="21"/>
      <c r="G113" s="21"/>
    </row>
    <row r="114" spans="2:7" x14ac:dyDescent="0.2">
      <c r="B114" s="63" t="s">
        <v>54</v>
      </c>
      <c r="C114" s="29">
        <v>0.36616343761893055</v>
      </c>
      <c r="D114" s="21">
        <v>11</v>
      </c>
      <c r="E114" s="21"/>
      <c r="F114" s="21"/>
      <c r="G114" s="21"/>
    </row>
    <row r="115" spans="2:7" x14ac:dyDescent="0.2">
      <c r="B115" s="63" t="s">
        <v>49</v>
      </c>
      <c r="C115" s="29">
        <v>0.36308997584850977</v>
      </c>
      <c r="D115" s="30">
        <v>12</v>
      </c>
      <c r="E115" s="21"/>
      <c r="F115" s="21"/>
      <c r="G115" s="21"/>
    </row>
    <row r="116" spans="2:7" x14ac:dyDescent="0.2">
      <c r="B116" s="63" t="s">
        <v>56</v>
      </c>
      <c r="C116" s="29">
        <v>0.35268561598085246</v>
      </c>
      <c r="D116" s="31">
        <v>13</v>
      </c>
      <c r="E116" s="21"/>
      <c r="F116" s="21"/>
      <c r="G116" s="21"/>
    </row>
    <row r="117" spans="2:7" x14ac:dyDescent="0.2">
      <c r="B117" s="63" t="s">
        <v>0</v>
      </c>
      <c r="C117" s="29">
        <v>0.34811282027541934</v>
      </c>
      <c r="D117" s="21">
        <v>14</v>
      </c>
      <c r="E117" s="21"/>
      <c r="F117" s="21"/>
      <c r="G117" s="21"/>
    </row>
    <row r="118" spans="2:7" x14ac:dyDescent="0.2">
      <c r="B118" s="64" t="s">
        <v>52</v>
      </c>
      <c r="C118" s="32">
        <v>0.34723923261350798</v>
      </c>
      <c r="D118" s="21">
        <v>15</v>
      </c>
      <c r="E118" s="21"/>
      <c r="F118" s="21"/>
      <c r="G118" s="21"/>
    </row>
    <row r="119" spans="2:7" x14ac:dyDescent="0.2">
      <c r="B119" s="64" t="s">
        <v>34</v>
      </c>
      <c r="C119" s="32">
        <v>0.33120698700935736</v>
      </c>
      <c r="D119" s="21">
        <v>16</v>
      </c>
      <c r="E119" s="21"/>
      <c r="F119" s="21"/>
      <c r="G119" s="21"/>
    </row>
    <row r="120" spans="2:7" x14ac:dyDescent="0.2">
      <c r="B120" s="64" t="s">
        <v>50</v>
      </c>
      <c r="C120" s="32">
        <v>0.32943307692103108</v>
      </c>
      <c r="D120" s="21">
        <v>17</v>
      </c>
      <c r="E120" s="21"/>
      <c r="F120" s="21"/>
      <c r="G120" s="21"/>
    </row>
    <row r="121" spans="2:7" x14ac:dyDescent="0.2">
      <c r="B121" s="64" t="s">
        <v>43</v>
      </c>
      <c r="C121" s="32">
        <v>0.32549364152936355</v>
      </c>
      <c r="D121" s="21">
        <v>18</v>
      </c>
      <c r="E121" s="21"/>
      <c r="F121" s="21"/>
      <c r="G121" s="21"/>
    </row>
    <row r="122" spans="2:7" x14ac:dyDescent="0.2">
      <c r="B122" s="64" t="s">
        <v>36</v>
      </c>
      <c r="C122" s="32">
        <v>0.32467891325338527</v>
      </c>
      <c r="D122" s="21">
        <v>19</v>
      </c>
      <c r="E122" s="21"/>
      <c r="F122" s="21"/>
      <c r="G122" s="21"/>
    </row>
    <row r="123" spans="2:7" x14ac:dyDescent="0.2">
      <c r="B123" s="64" t="s">
        <v>51</v>
      </c>
      <c r="C123" s="32">
        <v>0.32458122085581209</v>
      </c>
      <c r="D123" s="21">
        <v>20</v>
      </c>
      <c r="E123" s="21"/>
      <c r="F123" s="21"/>
      <c r="G123" s="21"/>
    </row>
    <row r="124" spans="2:7" x14ac:dyDescent="0.2">
      <c r="B124" s="64" t="s">
        <v>35</v>
      </c>
      <c r="C124" s="32">
        <v>0.30825175329234544</v>
      </c>
      <c r="D124" s="21">
        <v>21</v>
      </c>
      <c r="E124" s="21"/>
      <c r="F124" s="21"/>
      <c r="G124" s="21"/>
    </row>
    <row r="125" spans="2:7" x14ac:dyDescent="0.2">
      <c r="B125" s="64" t="s">
        <v>45</v>
      </c>
      <c r="C125" s="32">
        <v>0.30368274788466354</v>
      </c>
      <c r="D125" s="21">
        <v>22</v>
      </c>
      <c r="E125" s="21"/>
      <c r="F125" s="21"/>
      <c r="G125" s="21"/>
    </row>
    <row r="126" spans="2:7" x14ac:dyDescent="0.2">
      <c r="B126" s="64" t="s">
        <v>46</v>
      </c>
      <c r="C126" s="32">
        <v>0.30015508492721976</v>
      </c>
      <c r="D126" s="21">
        <v>23</v>
      </c>
      <c r="E126" s="21"/>
      <c r="F126" s="21"/>
      <c r="G126" s="21"/>
    </row>
    <row r="127" spans="2:7" x14ac:dyDescent="0.2">
      <c r="B127" s="64" t="s">
        <v>42</v>
      </c>
      <c r="C127" s="32">
        <v>0.27038339841995707</v>
      </c>
      <c r="D127" s="21">
        <v>24</v>
      </c>
      <c r="E127" s="21"/>
      <c r="F127" s="21"/>
      <c r="G127" s="21"/>
    </row>
    <row r="128" spans="2:7" x14ac:dyDescent="0.2">
      <c r="B128" s="64" t="s">
        <v>48</v>
      </c>
      <c r="C128" s="32">
        <v>0.24024047183896891</v>
      </c>
      <c r="D128" s="21">
        <v>25</v>
      </c>
      <c r="E128" s="21"/>
      <c r="F128" s="21"/>
      <c r="G128" s="21"/>
    </row>
    <row r="129" spans="1:18" x14ac:dyDescent="0.2">
      <c r="B129" s="64" t="s">
        <v>37</v>
      </c>
      <c r="C129" s="32">
        <v>0.23402205659671471</v>
      </c>
      <c r="D129" s="21">
        <v>26</v>
      </c>
      <c r="E129" s="21"/>
      <c r="F129" s="21"/>
      <c r="G129" s="21"/>
    </row>
    <row r="130" spans="1:18" x14ac:dyDescent="0.2">
      <c r="B130" s="64" t="s">
        <v>1</v>
      </c>
      <c r="C130" s="32">
        <v>0.19666916983892957</v>
      </c>
      <c r="D130" s="21">
        <v>27</v>
      </c>
      <c r="E130" s="21"/>
      <c r="F130" s="21"/>
      <c r="G130" s="21"/>
    </row>
    <row r="132" spans="1:18" x14ac:dyDescent="0.2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</row>
    <row r="133" spans="1:18" x14ac:dyDescent="0.2">
      <c r="A133" s="35"/>
      <c r="B133" s="3"/>
      <c r="C133" s="3" t="s">
        <v>3</v>
      </c>
      <c r="D133" s="3" t="s">
        <v>4</v>
      </c>
      <c r="E133" s="3" t="s">
        <v>5</v>
      </c>
      <c r="F133" s="3" t="s">
        <v>6</v>
      </c>
      <c r="G133" s="3" t="s">
        <v>7</v>
      </c>
      <c r="H133" s="3" t="s">
        <v>8</v>
      </c>
      <c r="I133" s="3" t="s">
        <v>9</v>
      </c>
      <c r="J133" s="3" t="s">
        <v>10</v>
      </c>
      <c r="K133" s="3" t="s">
        <v>11</v>
      </c>
      <c r="L133" s="3" t="s">
        <v>12</v>
      </c>
      <c r="M133" s="3" t="s">
        <v>13</v>
      </c>
      <c r="N133" s="3" t="s">
        <v>14</v>
      </c>
      <c r="O133" s="3" t="s">
        <v>15</v>
      </c>
      <c r="P133" s="3" t="s">
        <v>16</v>
      </c>
      <c r="Q133" s="3" t="s">
        <v>17</v>
      </c>
      <c r="R133" s="36"/>
    </row>
    <row r="134" spans="1:18" x14ac:dyDescent="0.2">
      <c r="A134" s="35"/>
      <c r="B134" s="3"/>
      <c r="C134" s="39" t="s">
        <v>20</v>
      </c>
      <c r="D134" s="40" t="s">
        <v>21</v>
      </c>
      <c r="E134" s="40" t="s">
        <v>21</v>
      </c>
      <c r="F134" s="40" t="s">
        <v>21</v>
      </c>
      <c r="G134" s="39" t="s">
        <v>20</v>
      </c>
      <c r="H134" s="40" t="s">
        <v>21</v>
      </c>
      <c r="I134" s="39" t="s">
        <v>20</v>
      </c>
      <c r="J134" s="39" t="s">
        <v>20</v>
      </c>
      <c r="K134" s="40" t="s">
        <v>21</v>
      </c>
      <c r="L134" s="40" t="s">
        <v>21</v>
      </c>
      <c r="M134" s="39" t="s">
        <v>20</v>
      </c>
      <c r="N134" s="39" t="s">
        <v>20</v>
      </c>
      <c r="O134" s="40" t="s">
        <v>21</v>
      </c>
      <c r="P134" s="40" t="s">
        <v>21</v>
      </c>
      <c r="Q134" s="40" t="s">
        <v>21</v>
      </c>
      <c r="R134" s="36"/>
    </row>
    <row r="135" spans="1:18" x14ac:dyDescent="0.2">
      <c r="A135" s="35"/>
      <c r="B135" s="3" t="s">
        <v>2</v>
      </c>
      <c r="C135" s="4">
        <v>29.1</v>
      </c>
      <c r="D135" s="4">
        <v>10.63</v>
      </c>
      <c r="E135" s="4">
        <v>33.758000000000003</v>
      </c>
      <c r="F135" s="4">
        <v>0</v>
      </c>
      <c r="G135" s="4">
        <v>65.959999999999994</v>
      </c>
      <c r="H135" s="4">
        <v>43.8</v>
      </c>
      <c r="I135" s="4">
        <v>22.49</v>
      </c>
      <c r="J135" s="4">
        <v>2.7</v>
      </c>
      <c r="K135" s="4">
        <v>1.5596217016746821</v>
      </c>
      <c r="L135" s="4">
        <v>84.371744838860323</v>
      </c>
      <c r="M135" s="4">
        <v>74.453999999999994</v>
      </c>
      <c r="N135" s="4">
        <v>17.899999999999999</v>
      </c>
      <c r="O135" s="4">
        <v>70.896887917676565</v>
      </c>
      <c r="P135" s="4">
        <v>18.8</v>
      </c>
      <c r="Q135" s="4">
        <v>15.209999999999999</v>
      </c>
      <c r="R135" s="36"/>
    </row>
    <row r="136" spans="1:18" x14ac:dyDescent="0.2">
      <c r="A136" s="35"/>
      <c r="B136" s="3" t="s">
        <v>34</v>
      </c>
      <c r="C136" s="4">
        <v>28.599999999999998</v>
      </c>
      <c r="D136" s="4">
        <v>7.22</v>
      </c>
      <c r="E136" s="4">
        <v>13.759</v>
      </c>
      <c r="F136" s="4">
        <v>37.331193693655372</v>
      </c>
      <c r="G136" s="4">
        <v>73.89</v>
      </c>
      <c r="H136" s="4">
        <v>16.7</v>
      </c>
      <c r="I136" s="4">
        <v>34.369999999999997</v>
      </c>
      <c r="J136" s="4">
        <v>5.0999999999999996</v>
      </c>
      <c r="K136" s="4">
        <v>20.631267438738323</v>
      </c>
      <c r="L136" s="4">
        <v>6.7415325024561836</v>
      </c>
      <c r="M136" s="4">
        <v>73.95</v>
      </c>
      <c r="N136" s="4">
        <v>20.72</v>
      </c>
      <c r="O136" s="4">
        <v>38.284826174978328</v>
      </c>
      <c r="P136" s="4">
        <v>14.4</v>
      </c>
      <c r="Q136" s="4">
        <v>4.97</v>
      </c>
      <c r="R136" s="36"/>
    </row>
    <row r="137" spans="1:18" x14ac:dyDescent="0.2">
      <c r="A137" s="35"/>
      <c r="B137" s="3" t="s">
        <v>35</v>
      </c>
      <c r="C137" s="4">
        <v>15.3</v>
      </c>
      <c r="D137" s="4">
        <v>2.5299999999999998</v>
      </c>
      <c r="E137" s="4">
        <v>19.094999999999999</v>
      </c>
      <c r="F137" s="4">
        <v>25.531573225222601</v>
      </c>
      <c r="G137" s="4">
        <v>69.150000000000006</v>
      </c>
      <c r="H137" s="4">
        <v>25</v>
      </c>
      <c r="I137" s="4">
        <v>10.93</v>
      </c>
      <c r="J137" s="4">
        <v>22.5</v>
      </c>
      <c r="K137" s="4">
        <v>0</v>
      </c>
      <c r="L137" s="4">
        <v>6.8871428770834919</v>
      </c>
      <c r="M137" s="4">
        <v>37.131999999999998</v>
      </c>
      <c r="N137" s="4">
        <v>16.23</v>
      </c>
      <c r="O137" s="4">
        <v>41.565144834367551</v>
      </c>
      <c r="P137" s="4">
        <v>10.1</v>
      </c>
      <c r="Q137" s="4">
        <v>0.37</v>
      </c>
      <c r="R137" s="36"/>
    </row>
    <row r="138" spans="1:18" x14ac:dyDescent="0.2">
      <c r="A138" s="35"/>
      <c r="B138" s="3" t="s">
        <v>36</v>
      </c>
      <c r="C138" s="4">
        <v>17.899999999999999</v>
      </c>
      <c r="D138" s="4">
        <v>6.72</v>
      </c>
      <c r="E138" s="4">
        <v>29.353999999999999</v>
      </c>
      <c r="F138" s="4">
        <v>0</v>
      </c>
      <c r="G138" s="4">
        <v>69.16</v>
      </c>
      <c r="H138" s="4">
        <v>15</v>
      </c>
      <c r="I138" s="4">
        <v>13.54</v>
      </c>
      <c r="J138" s="4">
        <v>7</v>
      </c>
      <c r="K138" s="4">
        <v>0</v>
      </c>
      <c r="L138" s="4">
        <v>12.436073285839598</v>
      </c>
      <c r="M138" s="4">
        <v>60.302999999999997</v>
      </c>
      <c r="N138" s="4">
        <v>19.39</v>
      </c>
      <c r="O138" s="4">
        <v>10.646878361232483</v>
      </c>
      <c r="P138" s="4">
        <v>11.2</v>
      </c>
      <c r="Q138" s="4">
        <v>2.94</v>
      </c>
      <c r="R138" s="36"/>
    </row>
    <row r="139" spans="1:18" x14ac:dyDescent="0.2">
      <c r="A139" s="35"/>
      <c r="B139" s="3" t="s">
        <v>37</v>
      </c>
      <c r="C139" s="4">
        <v>19.899999999999999</v>
      </c>
      <c r="D139" s="4">
        <v>8.7799999999999994</v>
      </c>
      <c r="E139" s="4">
        <v>19.428999999999998</v>
      </c>
      <c r="F139" s="4">
        <v>0</v>
      </c>
      <c r="G139" s="4">
        <v>89.29</v>
      </c>
      <c r="H139" s="4">
        <v>18.899999999999999</v>
      </c>
      <c r="I139" s="4">
        <v>26.07</v>
      </c>
      <c r="J139" s="4">
        <v>19.2</v>
      </c>
      <c r="K139" s="4">
        <v>0</v>
      </c>
      <c r="L139" s="4">
        <v>0</v>
      </c>
      <c r="M139" s="4">
        <v>92.018000000000001</v>
      </c>
      <c r="N139" s="4">
        <v>18.759999999999998</v>
      </c>
      <c r="O139" s="4">
        <v>0</v>
      </c>
      <c r="P139" s="4">
        <v>12.7</v>
      </c>
      <c r="Q139" s="4">
        <v>0.42999999999999994</v>
      </c>
      <c r="R139" s="36"/>
    </row>
    <row r="140" spans="1:18" x14ac:dyDescent="0.2">
      <c r="A140" s="35"/>
      <c r="B140" s="3" t="s">
        <v>38</v>
      </c>
      <c r="C140" s="4">
        <v>23.4</v>
      </c>
      <c r="D140" s="4">
        <v>4.71</v>
      </c>
      <c r="E140" s="4">
        <v>18.195</v>
      </c>
      <c r="F140" s="4">
        <v>28.650867617163623</v>
      </c>
      <c r="G140" s="4">
        <v>71.28</v>
      </c>
      <c r="H140" s="4">
        <v>26.8</v>
      </c>
      <c r="I140" s="4">
        <v>24.45</v>
      </c>
      <c r="J140" s="4">
        <v>2.9</v>
      </c>
      <c r="K140" s="4">
        <v>0</v>
      </c>
      <c r="L140" s="4">
        <v>26.988576987417904</v>
      </c>
      <c r="M140" s="4">
        <v>41.792999999999999</v>
      </c>
      <c r="N140" s="4">
        <v>14.860000000000001</v>
      </c>
      <c r="O140" s="4">
        <v>38.790013861888525</v>
      </c>
      <c r="P140" s="4">
        <v>15</v>
      </c>
      <c r="Q140" s="4">
        <v>1.9300000000000002</v>
      </c>
      <c r="R140" s="36"/>
    </row>
    <row r="141" spans="1:18" x14ac:dyDescent="0.2">
      <c r="A141" s="35"/>
      <c r="B141" s="3" t="s">
        <v>39</v>
      </c>
      <c r="C141" s="4">
        <v>22.599999999999998</v>
      </c>
      <c r="D141" s="4">
        <v>17.75</v>
      </c>
      <c r="E141" s="4">
        <v>41.601999999999997</v>
      </c>
      <c r="F141" s="4">
        <v>0</v>
      </c>
      <c r="G141" s="4">
        <v>58.79</v>
      </c>
      <c r="H141" s="4">
        <v>32.400000000000006</v>
      </c>
      <c r="I141" s="4">
        <v>45.59</v>
      </c>
      <c r="J141" s="4">
        <v>5.0999999999999996</v>
      </c>
      <c r="K141" s="4">
        <v>0</v>
      </c>
      <c r="L141" s="4">
        <v>38.393963308832774</v>
      </c>
      <c r="M141" s="4">
        <v>42.866999999999997</v>
      </c>
      <c r="N141" s="4">
        <v>16.66</v>
      </c>
      <c r="O141" s="4">
        <v>0</v>
      </c>
      <c r="P141" s="4">
        <v>13.3</v>
      </c>
      <c r="Q141" s="4">
        <v>12.190000000000001</v>
      </c>
      <c r="R141" s="36"/>
    </row>
    <row r="142" spans="1:18" x14ac:dyDescent="0.2">
      <c r="A142" s="35"/>
      <c r="B142" s="3" t="s">
        <v>0</v>
      </c>
      <c r="C142" s="4">
        <v>20.7</v>
      </c>
      <c r="D142" s="4">
        <v>4.1900000000000004</v>
      </c>
      <c r="E142" s="4">
        <v>38.472000000000001</v>
      </c>
      <c r="F142" s="4">
        <v>0</v>
      </c>
      <c r="G142" s="4">
        <v>72.75</v>
      </c>
      <c r="H142" s="4">
        <v>49.699999999999996</v>
      </c>
      <c r="I142" s="4">
        <v>20.560000000000002</v>
      </c>
      <c r="J142" s="4">
        <v>3.4</v>
      </c>
      <c r="K142" s="4">
        <v>0</v>
      </c>
      <c r="L142" s="4">
        <v>0</v>
      </c>
      <c r="M142" s="4">
        <v>6.1589999999999998</v>
      </c>
      <c r="N142" s="4">
        <v>18.64</v>
      </c>
      <c r="O142" s="4">
        <v>0</v>
      </c>
      <c r="P142" s="4">
        <v>10.7</v>
      </c>
      <c r="Q142" s="4">
        <v>1.3</v>
      </c>
      <c r="R142" s="36"/>
    </row>
    <row r="143" spans="1:18" x14ac:dyDescent="0.2">
      <c r="A143" s="35"/>
      <c r="B143" s="3" t="s">
        <v>40</v>
      </c>
      <c r="C143" s="4">
        <v>42</v>
      </c>
      <c r="D143" s="4">
        <v>6.38</v>
      </c>
      <c r="E143" s="4">
        <v>47.886000000000003</v>
      </c>
      <c r="F143" s="4">
        <v>45.535831429716545</v>
      </c>
      <c r="G143" s="4">
        <v>38.33</v>
      </c>
      <c r="H143" s="4">
        <v>62.400000000000006</v>
      </c>
      <c r="I143" s="4">
        <v>19.34</v>
      </c>
      <c r="J143" s="4">
        <v>1.4</v>
      </c>
      <c r="K143" s="4">
        <v>7.3688391562139977</v>
      </c>
      <c r="L143" s="4">
        <v>1.3659311606640583</v>
      </c>
      <c r="M143" s="4">
        <v>40.884</v>
      </c>
      <c r="N143" s="4">
        <v>18.05</v>
      </c>
      <c r="O143" s="4">
        <v>107.83667057874143</v>
      </c>
      <c r="P143" s="4">
        <v>12.3</v>
      </c>
      <c r="Q143" s="4">
        <v>3.23</v>
      </c>
      <c r="R143" s="36"/>
    </row>
    <row r="144" spans="1:18" x14ac:dyDescent="0.2">
      <c r="A144" s="35"/>
      <c r="B144" s="3" t="s">
        <v>41</v>
      </c>
      <c r="C144" s="4">
        <v>20.299999999999997</v>
      </c>
      <c r="D144" s="4">
        <v>10.28</v>
      </c>
      <c r="E144" s="4">
        <v>20.259</v>
      </c>
      <c r="F144" s="4">
        <v>43.297784654680413</v>
      </c>
      <c r="G144" s="4">
        <v>51.06</v>
      </c>
      <c r="H144" s="4">
        <v>20</v>
      </c>
      <c r="I144" s="4">
        <v>20.919999999999998</v>
      </c>
      <c r="J144" s="4">
        <v>10.7</v>
      </c>
      <c r="K144" s="4">
        <v>28.643352954061864</v>
      </c>
      <c r="L144" s="4">
        <v>15.506089206049998</v>
      </c>
      <c r="M144" s="4">
        <v>51.917000000000002</v>
      </c>
      <c r="N144" s="4">
        <v>19.830000000000002</v>
      </c>
      <c r="O144" s="4">
        <v>33.861853948696897</v>
      </c>
      <c r="P144" s="4">
        <v>14</v>
      </c>
      <c r="Q144" s="4">
        <v>12.010000000000002</v>
      </c>
      <c r="R144" s="36"/>
    </row>
    <row r="145" spans="1:18" x14ac:dyDescent="0.2">
      <c r="A145" s="35"/>
      <c r="B145" s="3" t="s">
        <v>42</v>
      </c>
      <c r="C145" s="4">
        <v>15.5</v>
      </c>
      <c r="D145" s="4">
        <v>8.32</v>
      </c>
      <c r="E145" s="4">
        <v>22.678000000000001</v>
      </c>
      <c r="F145" s="4">
        <v>0</v>
      </c>
      <c r="G145" s="4">
        <v>83.37</v>
      </c>
      <c r="H145" s="4">
        <v>22.9</v>
      </c>
      <c r="I145" s="4">
        <v>21.01</v>
      </c>
      <c r="J145" s="4">
        <v>18.7</v>
      </c>
      <c r="K145" s="4">
        <v>0</v>
      </c>
      <c r="L145" s="4">
        <v>1.7665290399175297</v>
      </c>
      <c r="M145" s="4">
        <v>79.600999999999999</v>
      </c>
      <c r="N145" s="4">
        <v>18.54</v>
      </c>
      <c r="O145" s="4">
        <v>0</v>
      </c>
      <c r="P145" s="4">
        <v>12.9</v>
      </c>
      <c r="Q145" s="4">
        <v>0.13</v>
      </c>
      <c r="R145" s="36"/>
    </row>
    <row r="146" spans="1:18" x14ac:dyDescent="0.2">
      <c r="A146" s="35"/>
      <c r="B146" s="3" t="s">
        <v>43</v>
      </c>
      <c r="C146" s="4">
        <v>17</v>
      </c>
      <c r="D146" s="4">
        <v>9.26</v>
      </c>
      <c r="E146" s="4">
        <v>22.116</v>
      </c>
      <c r="F146" s="4">
        <v>12.191067802915523</v>
      </c>
      <c r="G146" s="4">
        <v>74.08</v>
      </c>
      <c r="H146" s="4">
        <v>26.9</v>
      </c>
      <c r="I146" s="4">
        <v>30.709999999999997</v>
      </c>
      <c r="J146" s="4">
        <v>17.100000000000001</v>
      </c>
      <c r="K146" s="4">
        <v>0.1425308319678637</v>
      </c>
      <c r="L146" s="4">
        <v>7.8237670557647405</v>
      </c>
      <c r="M146" s="4">
        <v>74.346999999999994</v>
      </c>
      <c r="N146" s="4">
        <v>21.88</v>
      </c>
      <c r="O146" s="4">
        <v>88.161041612823126</v>
      </c>
      <c r="P146" s="4">
        <v>12.6</v>
      </c>
      <c r="Q146" s="4">
        <v>3.97</v>
      </c>
      <c r="R146" s="36"/>
    </row>
    <row r="147" spans="1:18" x14ac:dyDescent="0.2">
      <c r="A147" s="35"/>
      <c r="B147" s="3" t="s">
        <v>44</v>
      </c>
      <c r="C147" s="4">
        <v>24.5</v>
      </c>
      <c r="D147" s="4">
        <v>9.85</v>
      </c>
      <c r="E147" s="4">
        <v>14.972</v>
      </c>
      <c r="F147" s="4">
        <v>2.3335270868349745</v>
      </c>
      <c r="G147" s="4">
        <v>87.58</v>
      </c>
      <c r="H147" s="4">
        <v>26</v>
      </c>
      <c r="I147" s="4">
        <v>4.51</v>
      </c>
      <c r="J147" s="4">
        <v>5.3</v>
      </c>
      <c r="K147" s="4">
        <v>8.4216242382430337</v>
      </c>
      <c r="L147" s="4">
        <v>65.809524980530611</v>
      </c>
      <c r="M147" s="4">
        <v>80.233999999999995</v>
      </c>
      <c r="N147" s="4">
        <v>21.09</v>
      </c>
      <c r="O147" s="4">
        <v>121.55210983864112</v>
      </c>
      <c r="P147" s="4">
        <v>10.6</v>
      </c>
      <c r="Q147" s="4">
        <v>13.740000000000002</v>
      </c>
      <c r="R147" s="36"/>
    </row>
    <row r="148" spans="1:18" x14ac:dyDescent="0.2">
      <c r="A148" s="35"/>
      <c r="B148" s="3" t="s">
        <v>45</v>
      </c>
      <c r="C148" s="4">
        <v>23.3</v>
      </c>
      <c r="D148" s="4">
        <v>26.77</v>
      </c>
      <c r="E148" s="4">
        <v>13.106999999999999</v>
      </c>
      <c r="F148" s="4">
        <v>0</v>
      </c>
      <c r="G148" s="4">
        <v>87.36</v>
      </c>
      <c r="H148" s="4">
        <v>9.8000000000000007</v>
      </c>
      <c r="I148" s="4">
        <v>23.24</v>
      </c>
      <c r="J148" s="4">
        <v>7.2</v>
      </c>
      <c r="K148" s="4">
        <v>0</v>
      </c>
      <c r="L148" s="4">
        <v>0</v>
      </c>
      <c r="M148" s="4">
        <v>79.155000000000001</v>
      </c>
      <c r="N148" s="4">
        <v>21.18</v>
      </c>
      <c r="O148" s="4">
        <v>31.341830794157328</v>
      </c>
      <c r="P148" s="4">
        <v>14.3</v>
      </c>
      <c r="Q148" s="4">
        <v>6.1</v>
      </c>
      <c r="R148" s="36"/>
    </row>
    <row r="149" spans="1:18" x14ac:dyDescent="0.2">
      <c r="A149" s="35"/>
      <c r="B149" s="3" t="s">
        <v>46</v>
      </c>
      <c r="C149" s="4">
        <v>19</v>
      </c>
      <c r="D149" s="4">
        <v>5.87</v>
      </c>
      <c r="E149" s="4">
        <v>29.599</v>
      </c>
      <c r="F149" s="4">
        <v>0</v>
      </c>
      <c r="G149" s="4">
        <v>63.96</v>
      </c>
      <c r="H149" s="4">
        <v>29.2</v>
      </c>
      <c r="I149" s="4">
        <v>14.97</v>
      </c>
      <c r="J149" s="4">
        <v>17.5</v>
      </c>
      <c r="K149" s="4">
        <v>0</v>
      </c>
      <c r="L149" s="4">
        <v>3.4763843502857088</v>
      </c>
      <c r="M149" s="4">
        <v>72.433999999999997</v>
      </c>
      <c r="N149" s="4">
        <v>17.86</v>
      </c>
      <c r="O149" s="4">
        <v>68.246748042455778</v>
      </c>
      <c r="P149" s="4">
        <v>5.3</v>
      </c>
      <c r="Q149" s="4">
        <v>2.8899999999999997</v>
      </c>
      <c r="R149" s="36"/>
    </row>
    <row r="150" spans="1:18" x14ac:dyDescent="0.2">
      <c r="A150" s="35"/>
      <c r="B150" s="3" t="s">
        <v>47</v>
      </c>
      <c r="C150" s="4">
        <v>21.099999999999998</v>
      </c>
      <c r="D150" s="4">
        <v>5.55</v>
      </c>
      <c r="E150" s="4">
        <v>43.316000000000003</v>
      </c>
      <c r="F150" s="4">
        <v>0</v>
      </c>
      <c r="G150" s="4">
        <v>53.32</v>
      </c>
      <c r="H150" s="4">
        <v>27.3</v>
      </c>
      <c r="I150" s="4">
        <v>17.59</v>
      </c>
      <c r="J150" s="4">
        <v>7.1</v>
      </c>
      <c r="K150" s="4">
        <v>0</v>
      </c>
      <c r="L150" s="4">
        <v>0.52155912242539593</v>
      </c>
      <c r="M150" s="4">
        <v>38.747</v>
      </c>
      <c r="N150" s="4">
        <v>19.400000000000002</v>
      </c>
      <c r="O150" s="4">
        <v>91.874277751342532</v>
      </c>
      <c r="P150" s="4">
        <v>11.5</v>
      </c>
      <c r="Q150" s="4">
        <v>1.6700000000000002</v>
      </c>
      <c r="R150" s="36"/>
    </row>
    <row r="151" spans="1:18" x14ac:dyDescent="0.2">
      <c r="A151" s="35"/>
      <c r="B151" s="3" t="s">
        <v>48</v>
      </c>
      <c r="C151" s="4">
        <v>56.2</v>
      </c>
      <c r="D151" s="4">
        <v>14.7</v>
      </c>
      <c r="E151" s="4">
        <v>14.356</v>
      </c>
      <c r="F151" s="4">
        <v>0</v>
      </c>
      <c r="G151" s="4">
        <v>77.06</v>
      </c>
      <c r="H151" s="4">
        <v>29.6</v>
      </c>
      <c r="I151" s="4">
        <v>20.169999999999998</v>
      </c>
      <c r="J151" s="4">
        <v>2.1</v>
      </c>
      <c r="K151" s="4">
        <v>0</v>
      </c>
      <c r="L151" s="4">
        <v>0</v>
      </c>
      <c r="M151" s="4">
        <v>91.316999999999993</v>
      </c>
      <c r="N151" s="4">
        <v>26.369999999999997</v>
      </c>
      <c r="O151" s="4">
        <v>0</v>
      </c>
      <c r="P151" s="4">
        <v>13.7</v>
      </c>
      <c r="Q151" s="4">
        <v>11.98</v>
      </c>
      <c r="R151" s="36"/>
    </row>
    <row r="152" spans="1:18" x14ac:dyDescent="0.2">
      <c r="A152" s="35"/>
      <c r="B152" s="3" t="s">
        <v>1</v>
      </c>
      <c r="C152" s="4">
        <v>13.200000000000001</v>
      </c>
      <c r="D152" s="4">
        <v>4.3</v>
      </c>
      <c r="E152" s="4">
        <v>13.404</v>
      </c>
      <c r="F152" s="4">
        <v>0</v>
      </c>
      <c r="G152" s="4">
        <v>96.12</v>
      </c>
      <c r="H152" s="4">
        <v>12.8</v>
      </c>
      <c r="I152" s="4">
        <v>12.98</v>
      </c>
      <c r="J152" s="4">
        <v>7.6</v>
      </c>
      <c r="K152" s="4">
        <v>6.5455095553739415</v>
      </c>
      <c r="L152" s="4">
        <v>11.133085263194792</v>
      </c>
      <c r="M152" s="4">
        <v>99.009</v>
      </c>
      <c r="N152" s="4">
        <v>29.330000000000002</v>
      </c>
      <c r="O152" s="4">
        <v>0</v>
      </c>
      <c r="P152" s="4">
        <v>14.1</v>
      </c>
      <c r="Q152" s="4">
        <v>4.0600000000000005</v>
      </c>
      <c r="R152" s="36"/>
    </row>
    <row r="153" spans="1:18" x14ac:dyDescent="0.2">
      <c r="A153" s="35"/>
      <c r="B153" s="3" t="s">
        <v>49</v>
      </c>
      <c r="C153" s="4">
        <v>24.2</v>
      </c>
      <c r="D153" s="4">
        <v>10.64</v>
      </c>
      <c r="E153" s="4">
        <v>20.795999999999999</v>
      </c>
      <c r="F153" s="4">
        <v>4.1144470387189394</v>
      </c>
      <c r="G153" s="4">
        <v>80.33</v>
      </c>
      <c r="H153" s="4">
        <v>23.900000000000002</v>
      </c>
      <c r="I153" s="4">
        <v>32.79</v>
      </c>
      <c r="J153" s="4">
        <v>6.6</v>
      </c>
      <c r="K153" s="4">
        <v>5.4971117729267158</v>
      </c>
      <c r="L153" s="4">
        <v>25.801296829040275</v>
      </c>
      <c r="M153" s="4">
        <v>68.555000000000007</v>
      </c>
      <c r="N153" s="4">
        <v>18.66</v>
      </c>
      <c r="O153" s="4">
        <v>49.206458433611793</v>
      </c>
      <c r="P153" s="4">
        <v>11.2</v>
      </c>
      <c r="Q153" s="4">
        <v>18.46</v>
      </c>
      <c r="R153" s="36"/>
    </row>
    <row r="154" spans="1:18" x14ac:dyDescent="0.2">
      <c r="A154" s="35"/>
      <c r="B154" s="3" t="s">
        <v>50</v>
      </c>
      <c r="C154" s="4">
        <v>19.7</v>
      </c>
      <c r="D154" s="4">
        <v>5.27</v>
      </c>
      <c r="E154" s="4">
        <v>16.879000000000001</v>
      </c>
      <c r="F154" s="4">
        <v>0</v>
      </c>
      <c r="G154" s="4">
        <v>87.11</v>
      </c>
      <c r="H154" s="4">
        <v>25.299999999999997</v>
      </c>
      <c r="I154" s="4">
        <v>14.64</v>
      </c>
      <c r="J154" s="4">
        <v>4.9000000000000004</v>
      </c>
      <c r="K154" s="4">
        <v>0</v>
      </c>
      <c r="L154" s="4">
        <v>10.116234170044645</v>
      </c>
      <c r="M154" s="4">
        <v>46.029000000000003</v>
      </c>
      <c r="N154" s="4">
        <v>14.45</v>
      </c>
      <c r="O154" s="4">
        <v>50.640239675226489</v>
      </c>
      <c r="P154" s="4">
        <v>13.7</v>
      </c>
      <c r="Q154" s="4">
        <v>1.1200000000000001</v>
      </c>
      <c r="R154" s="36"/>
    </row>
    <row r="155" spans="1:18" x14ac:dyDescent="0.2">
      <c r="A155" s="35"/>
      <c r="B155" s="3" t="s">
        <v>51</v>
      </c>
      <c r="C155" s="4">
        <v>16.100000000000001</v>
      </c>
      <c r="D155" s="4">
        <v>8.5399999999999991</v>
      </c>
      <c r="E155" s="4">
        <v>34.677</v>
      </c>
      <c r="F155" s="4">
        <v>0</v>
      </c>
      <c r="G155" s="4">
        <v>68.59</v>
      </c>
      <c r="H155" s="4">
        <v>24</v>
      </c>
      <c r="I155" s="4">
        <v>21.990000000000002</v>
      </c>
      <c r="J155" s="4">
        <v>17.5</v>
      </c>
      <c r="K155" s="4">
        <v>0</v>
      </c>
      <c r="L155" s="4">
        <v>5.7115419485666212</v>
      </c>
      <c r="M155" s="4">
        <v>71.274000000000001</v>
      </c>
      <c r="N155" s="4">
        <v>18.41</v>
      </c>
      <c r="O155" s="4">
        <v>68.910172817115594</v>
      </c>
      <c r="P155" s="4">
        <v>8.6999999999999993</v>
      </c>
      <c r="Q155" s="4">
        <v>2.09</v>
      </c>
      <c r="R155" s="36"/>
    </row>
    <row r="156" spans="1:18" x14ac:dyDescent="0.2">
      <c r="A156" s="35"/>
      <c r="B156" s="3" t="s">
        <v>52</v>
      </c>
      <c r="C156" s="4">
        <v>12.6</v>
      </c>
      <c r="D156" s="4">
        <v>6.03</v>
      </c>
      <c r="E156" s="4">
        <v>24.14</v>
      </c>
      <c r="F156" s="4">
        <v>5.8203673798505351</v>
      </c>
      <c r="G156" s="4">
        <v>71.8</v>
      </c>
      <c r="H156" s="4">
        <v>25.8</v>
      </c>
      <c r="I156" s="4">
        <v>23.62</v>
      </c>
      <c r="J156" s="4">
        <v>15.2</v>
      </c>
      <c r="K156" s="4">
        <v>0</v>
      </c>
      <c r="L156" s="4">
        <v>12.921780376853087</v>
      </c>
      <c r="M156" s="4">
        <v>32.411999999999999</v>
      </c>
      <c r="N156" s="4">
        <v>17.2</v>
      </c>
      <c r="O156" s="4">
        <v>15.746740346014672</v>
      </c>
      <c r="P156" s="4">
        <v>17</v>
      </c>
      <c r="Q156" s="4">
        <v>0.55000000000000004</v>
      </c>
      <c r="R156" s="36"/>
    </row>
    <row r="157" spans="1:18" x14ac:dyDescent="0.2">
      <c r="A157" s="35"/>
      <c r="B157" s="3" t="s">
        <v>53</v>
      </c>
      <c r="C157" s="4">
        <v>19.8</v>
      </c>
      <c r="D157" s="4">
        <v>5.4</v>
      </c>
      <c r="E157" s="4">
        <v>17.501000000000001</v>
      </c>
      <c r="F157" s="4">
        <v>29.325124263372036</v>
      </c>
      <c r="G157" s="4">
        <v>61.68</v>
      </c>
      <c r="H157" s="4">
        <v>16.200000000000003</v>
      </c>
      <c r="I157" s="4">
        <v>17.96</v>
      </c>
      <c r="J157" s="4">
        <v>7.1</v>
      </c>
      <c r="K157" s="4">
        <v>0</v>
      </c>
      <c r="L157" s="4">
        <v>65.723645333989595</v>
      </c>
      <c r="M157" s="4">
        <v>69.631</v>
      </c>
      <c r="N157" s="4">
        <v>15.379999999999999</v>
      </c>
      <c r="O157" s="4">
        <v>22.104365022642238</v>
      </c>
      <c r="P157" s="4">
        <v>16.3</v>
      </c>
      <c r="Q157" s="4">
        <v>0.61</v>
      </c>
      <c r="R157" s="36"/>
    </row>
    <row r="158" spans="1:18" x14ac:dyDescent="0.2">
      <c r="A158" s="35"/>
      <c r="B158" s="3" t="s">
        <v>54</v>
      </c>
      <c r="C158" s="4">
        <v>22.3</v>
      </c>
      <c r="D158" s="4">
        <v>7.24</v>
      </c>
      <c r="E158" s="4">
        <v>25.001999999999999</v>
      </c>
      <c r="F158" s="4">
        <v>26.481146943110137</v>
      </c>
      <c r="G158" s="4">
        <v>60.67</v>
      </c>
      <c r="H158" s="4">
        <v>17.3</v>
      </c>
      <c r="I158" s="4">
        <v>13.900000000000002</v>
      </c>
      <c r="J158" s="4">
        <v>2.6</v>
      </c>
      <c r="K158" s="4">
        <v>30.486226327385971</v>
      </c>
      <c r="L158" s="4">
        <v>0</v>
      </c>
      <c r="M158" s="4">
        <v>53.966000000000001</v>
      </c>
      <c r="N158" s="4">
        <v>21.310000000000002</v>
      </c>
      <c r="O158" s="4">
        <v>0</v>
      </c>
      <c r="P158" s="4">
        <v>10</v>
      </c>
      <c r="Q158" s="4">
        <v>2.5300000000000002</v>
      </c>
      <c r="R158" s="36"/>
    </row>
    <row r="159" spans="1:18" x14ac:dyDescent="0.2">
      <c r="A159" s="35"/>
      <c r="B159" s="3" t="s">
        <v>55</v>
      </c>
      <c r="C159" s="4">
        <v>29.5</v>
      </c>
      <c r="D159" s="4">
        <v>10.14</v>
      </c>
      <c r="E159" s="4">
        <v>66.001999999999995</v>
      </c>
      <c r="F159" s="4">
        <v>49.369123730368393</v>
      </c>
      <c r="G159" s="4">
        <v>30.32</v>
      </c>
      <c r="H159" s="4">
        <v>40.5</v>
      </c>
      <c r="I159" s="4">
        <v>22.78</v>
      </c>
      <c r="J159" s="4">
        <v>3.3</v>
      </c>
      <c r="K159" s="4">
        <v>0</v>
      </c>
      <c r="L159" s="4">
        <v>0</v>
      </c>
      <c r="M159" s="4">
        <v>26.824000000000002</v>
      </c>
      <c r="N159" s="4">
        <v>18.63</v>
      </c>
      <c r="O159" s="4">
        <v>42.769339439907938</v>
      </c>
      <c r="P159" s="4">
        <v>15.9</v>
      </c>
      <c r="Q159" s="4">
        <v>21.77</v>
      </c>
      <c r="R159" s="36"/>
    </row>
    <row r="160" spans="1:18" x14ac:dyDescent="0.2">
      <c r="A160" s="35"/>
      <c r="B160" s="3" t="s">
        <v>56</v>
      </c>
      <c r="C160" s="4">
        <v>19</v>
      </c>
      <c r="D160" s="4">
        <v>5.39</v>
      </c>
      <c r="E160" s="4">
        <v>15.19</v>
      </c>
      <c r="F160" s="4">
        <v>16.475836152331674</v>
      </c>
      <c r="G160" s="4">
        <v>67.569999999999993</v>
      </c>
      <c r="H160" s="4">
        <v>5.8999999999999995</v>
      </c>
      <c r="I160" s="4">
        <v>9.48</v>
      </c>
      <c r="J160" s="4">
        <v>4.7</v>
      </c>
      <c r="K160" s="4">
        <v>2.875873246928625</v>
      </c>
      <c r="L160" s="4">
        <v>46.045231442672439</v>
      </c>
      <c r="M160" s="4">
        <v>64.183000000000007</v>
      </c>
      <c r="N160" s="4">
        <v>18.899999999999999</v>
      </c>
      <c r="O160" s="4">
        <v>22.923627330590488</v>
      </c>
      <c r="P160" s="4">
        <v>20.7</v>
      </c>
      <c r="Q160" s="4">
        <v>3.6399999999999997</v>
      </c>
      <c r="R160" s="36"/>
    </row>
    <row r="161" spans="1:19" x14ac:dyDescent="0.2">
      <c r="A161" s="35"/>
      <c r="B161" s="3" t="s">
        <v>57</v>
      </c>
      <c r="C161" s="4">
        <v>19</v>
      </c>
      <c r="D161" s="4">
        <v>11.09</v>
      </c>
      <c r="E161" s="4">
        <v>19.006</v>
      </c>
      <c r="F161" s="4">
        <v>0</v>
      </c>
      <c r="G161" s="4">
        <v>79.069999999999993</v>
      </c>
      <c r="H161" s="4">
        <v>24.6</v>
      </c>
      <c r="I161" s="4">
        <v>31.15</v>
      </c>
      <c r="J161" s="4">
        <v>8.8000000000000007</v>
      </c>
      <c r="K161" s="4">
        <v>53.171042928839761</v>
      </c>
      <c r="L161" s="4">
        <v>26.923264163459557</v>
      </c>
      <c r="M161" s="4">
        <v>79.421999999999997</v>
      </c>
      <c r="N161" s="4">
        <v>19.66</v>
      </c>
      <c r="O161" s="4">
        <v>37.589924350454389</v>
      </c>
      <c r="P161" s="4">
        <v>17.2</v>
      </c>
      <c r="Q161" s="4">
        <v>3.35</v>
      </c>
      <c r="R161" s="36"/>
    </row>
    <row r="162" spans="1:19" x14ac:dyDescent="0.2">
      <c r="A162" s="35"/>
      <c r="B162" s="19" t="s">
        <v>58</v>
      </c>
      <c r="C162" s="47">
        <v>22.659259259259258</v>
      </c>
      <c r="D162" s="47">
        <v>8.6499999999999986</v>
      </c>
      <c r="E162" s="47">
        <v>25.724074074074068</v>
      </c>
      <c r="F162" s="47">
        <v>12.091033000664472</v>
      </c>
      <c r="G162" s="47">
        <v>69.987037037037027</v>
      </c>
      <c r="H162" s="47">
        <v>25.877777777777776</v>
      </c>
      <c r="I162" s="47">
        <v>21.175925925925927</v>
      </c>
      <c r="J162" s="47">
        <v>8.6407407407407408</v>
      </c>
      <c r="K162" s="47">
        <v>6.1238148204575849</v>
      </c>
      <c r="L162" s="47">
        <v>17.646848083109234</v>
      </c>
      <c r="M162" s="47">
        <v>61.059888888888899</v>
      </c>
      <c r="N162" s="47">
        <v>19.232962962962961</v>
      </c>
      <c r="O162" s="47">
        <v>38.998116708613537</v>
      </c>
      <c r="P162" s="47">
        <v>13.266666666666664</v>
      </c>
      <c r="Q162" s="47">
        <v>5.6755555555555555</v>
      </c>
      <c r="R162" s="42"/>
    </row>
    <row r="163" spans="1:19" x14ac:dyDescent="0.2">
      <c r="A163" s="35"/>
      <c r="B163" s="19" t="s">
        <v>59</v>
      </c>
      <c r="C163" s="47">
        <v>8.818761954734132</v>
      </c>
      <c r="D163" s="47">
        <v>4.8301836480690961</v>
      </c>
      <c r="E163" s="47">
        <v>12.518309526526359</v>
      </c>
      <c r="F163" s="47">
        <v>16.49039999128177</v>
      </c>
      <c r="G163" s="47">
        <v>14.879544451114862</v>
      </c>
      <c r="H163" s="47">
        <v>11.876629192984621</v>
      </c>
      <c r="I163" s="47">
        <v>8.5038123299295183</v>
      </c>
      <c r="J163" s="47">
        <v>6.1374538851256473</v>
      </c>
      <c r="K163" s="47">
        <v>12.470913732806238</v>
      </c>
      <c r="L163" s="47">
        <v>22.825099502142812</v>
      </c>
      <c r="M163" s="47">
        <v>22.054008096847205</v>
      </c>
      <c r="N163" s="47">
        <v>3.0939783987548446</v>
      </c>
      <c r="O163" s="47">
        <v>34.650001368695015</v>
      </c>
      <c r="P163" s="47">
        <v>3.1657893521556892</v>
      </c>
      <c r="Q163" s="47">
        <v>5.9900141181638702</v>
      </c>
      <c r="R163" s="3" t="s">
        <v>27</v>
      </c>
      <c r="S163" s="36"/>
    </row>
    <row r="164" spans="1:19" x14ac:dyDescent="0.2">
      <c r="A164" s="35"/>
      <c r="B164" s="19" t="s">
        <v>60</v>
      </c>
      <c r="C164" s="47">
        <v>38.919021375910681</v>
      </c>
      <c r="D164" s="47">
        <v>55.840273388082039</v>
      </c>
      <c r="E164" s="47">
        <v>48.663790542971967</v>
      </c>
      <c r="F164" s="47">
        <v>136.38536914402209</v>
      </c>
      <c r="G164" s="48">
        <v>21.260429189537817</v>
      </c>
      <c r="H164" s="48">
        <v>45.895089195732758</v>
      </c>
      <c r="I164" s="48">
        <v>40.157924426427108</v>
      </c>
      <c r="J164" s="48">
        <v>71.029256278779457</v>
      </c>
      <c r="K164" s="48">
        <v>203.64616008872693</v>
      </c>
      <c r="L164" s="48">
        <v>129.34377512996198</v>
      </c>
      <c r="M164" s="48">
        <v>36.118650882216699</v>
      </c>
      <c r="N164" s="48">
        <v>16.086852580712282</v>
      </c>
      <c r="O164" s="48">
        <v>88.850447901351743</v>
      </c>
      <c r="P164" s="48">
        <v>23.862733810218767</v>
      </c>
      <c r="Q164" s="48">
        <v>105.5405776497158</v>
      </c>
      <c r="R164" s="4">
        <f>SUM(C164:Q164)</f>
        <v>1061.6003515843679</v>
      </c>
      <c r="S164" s="36"/>
    </row>
    <row r="165" spans="1:19" x14ac:dyDescent="0.2">
      <c r="A165" s="35"/>
      <c r="B165" s="45" t="s">
        <v>66</v>
      </c>
      <c r="C165" s="46">
        <f>C164/$R$164</f>
        <v>3.6660708823077003E-2</v>
      </c>
      <c r="D165" s="46">
        <f t="shared" ref="D165:Q165" si="62">D164/$R$164</f>
        <v>5.2600089388388151E-2</v>
      </c>
      <c r="E165" s="46">
        <f t="shared" si="62"/>
        <v>4.5840028660827495E-2</v>
      </c>
      <c r="F165" s="46">
        <f t="shared" si="62"/>
        <v>0.1284714807606045</v>
      </c>
      <c r="G165" s="46">
        <f t="shared" si="62"/>
        <v>2.002677293560429E-2</v>
      </c>
      <c r="H165" s="46">
        <f t="shared" si="62"/>
        <v>4.323198379431336E-2</v>
      </c>
      <c r="I165" s="46">
        <f t="shared" si="62"/>
        <v>3.7827723367361434E-2</v>
      </c>
      <c r="J165" s="46">
        <f t="shared" si="62"/>
        <v>6.6907717365365424E-2</v>
      </c>
      <c r="K165" s="46">
        <f t="shared" si="62"/>
        <v>0.19182940151140548</v>
      </c>
      <c r="L165" s="46">
        <f t="shared" si="62"/>
        <v>0.12183848181373057</v>
      </c>
      <c r="M165" s="46">
        <f t="shared" si="62"/>
        <v>3.4022832441899645E-2</v>
      </c>
      <c r="N165" s="46">
        <f t="shared" si="62"/>
        <v>1.5153397939915643E-2</v>
      </c>
      <c r="O165" s="46">
        <f t="shared" si="62"/>
        <v>8.3694817704937988E-2</v>
      </c>
      <c r="P165" s="46">
        <f t="shared" si="62"/>
        <v>2.2478076400978226E-2</v>
      </c>
      <c r="Q165" s="46">
        <f t="shared" si="62"/>
        <v>9.9416487091591024E-2</v>
      </c>
      <c r="R165" s="49"/>
    </row>
    <row r="166" spans="1:19" x14ac:dyDescent="0.2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</row>
    <row r="167" spans="1:19" x14ac:dyDescent="0.2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</row>
    <row r="168" spans="1:19" x14ac:dyDescent="0.2">
      <c r="A168" s="35"/>
      <c r="B168" s="3"/>
      <c r="C168" s="3" t="s">
        <v>3</v>
      </c>
      <c r="D168" s="3" t="s">
        <v>4</v>
      </c>
      <c r="E168" s="3" t="s">
        <v>5</v>
      </c>
      <c r="F168" s="3" t="s">
        <v>6</v>
      </c>
      <c r="G168" s="3" t="s">
        <v>7</v>
      </c>
      <c r="H168" s="3" t="s">
        <v>8</v>
      </c>
      <c r="I168" s="3" t="s">
        <v>9</v>
      </c>
      <c r="J168" s="3" t="s">
        <v>10</v>
      </c>
      <c r="K168" s="3" t="s">
        <v>11</v>
      </c>
      <c r="L168" s="3" t="s">
        <v>12</v>
      </c>
      <c r="M168" s="3" t="s">
        <v>13</v>
      </c>
      <c r="N168" s="3" t="s">
        <v>14</v>
      </c>
      <c r="O168" s="3" t="s">
        <v>15</v>
      </c>
      <c r="P168" s="3" t="s">
        <v>16</v>
      </c>
      <c r="Q168" s="3" t="s">
        <v>17</v>
      </c>
      <c r="R168" s="36"/>
    </row>
    <row r="169" spans="1:19" x14ac:dyDescent="0.2">
      <c r="A169" s="35"/>
      <c r="B169" s="3"/>
      <c r="C169" s="39" t="s">
        <v>20</v>
      </c>
      <c r="D169" s="40" t="s">
        <v>21</v>
      </c>
      <c r="E169" s="40" t="s">
        <v>21</v>
      </c>
      <c r="F169" s="40" t="s">
        <v>21</v>
      </c>
      <c r="G169" s="39" t="s">
        <v>20</v>
      </c>
      <c r="H169" s="40" t="s">
        <v>21</v>
      </c>
      <c r="I169" s="39" t="s">
        <v>20</v>
      </c>
      <c r="J169" s="39" t="s">
        <v>20</v>
      </c>
      <c r="K169" s="40" t="s">
        <v>21</v>
      </c>
      <c r="L169" s="40" t="s">
        <v>21</v>
      </c>
      <c r="M169" s="39" t="s">
        <v>20</v>
      </c>
      <c r="N169" s="39" t="s">
        <v>20</v>
      </c>
      <c r="O169" s="40" t="s">
        <v>21</v>
      </c>
      <c r="P169" s="40" t="s">
        <v>21</v>
      </c>
      <c r="Q169" s="40" t="s">
        <v>21</v>
      </c>
      <c r="R169" s="36"/>
    </row>
    <row r="170" spans="1:19" x14ac:dyDescent="0.2">
      <c r="A170" s="35"/>
      <c r="B170" s="3" t="s">
        <v>2</v>
      </c>
      <c r="C170" s="12">
        <f>((C135-C$162)/C$163)*C$165</f>
        <v>2.6774973869713017E-2</v>
      </c>
      <c r="D170" s="12">
        <f t="shared" ref="D170:Q170" si="63">((D135-D$162)/D$163)*D$165</f>
        <v>2.1561949726413135E-2</v>
      </c>
      <c r="E170" s="12">
        <f t="shared" si="63"/>
        <v>2.9418939827540815E-2</v>
      </c>
      <c r="F170" s="12">
        <f t="shared" si="63"/>
        <v>-9.4197406633067388E-2</v>
      </c>
      <c r="G170" s="12">
        <f t="shared" si="63"/>
        <v>-5.42009579721822E-3</v>
      </c>
      <c r="H170" s="12">
        <f t="shared" si="63"/>
        <v>6.5238478702935879E-2</v>
      </c>
      <c r="I170" s="12">
        <f t="shared" si="63"/>
        <v>5.8454289240773465E-3</v>
      </c>
      <c r="J170" s="12">
        <f t="shared" si="63"/>
        <v>-6.4763240565555102E-2</v>
      </c>
      <c r="K170" s="12">
        <f t="shared" si="63"/>
        <v>-7.0207079699009495E-2</v>
      </c>
      <c r="L170" s="12">
        <f t="shared" si="63"/>
        <v>0.35617194655100709</v>
      </c>
      <c r="M170" s="12">
        <f t="shared" si="63"/>
        <v>2.0663164538633944E-2</v>
      </c>
      <c r="N170" s="12">
        <f t="shared" si="63"/>
        <v>-6.5284612927730074E-3</v>
      </c>
      <c r="O170" s="12">
        <f t="shared" si="63"/>
        <v>7.7049400747385963E-2</v>
      </c>
      <c r="P170" s="12">
        <f t="shared" si="63"/>
        <v>3.9288365580626129E-2</v>
      </c>
      <c r="Q170" s="12">
        <f t="shared" si="63"/>
        <v>0.1582435290364822</v>
      </c>
      <c r="R170" s="36"/>
    </row>
    <row r="171" spans="1:19" x14ac:dyDescent="0.2">
      <c r="A171" s="35"/>
      <c r="B171" s="3" t="s">
        <v>34</v>
      </c>
      <c r="C171" s="12">
        <f t="shared" ref="C171:Q171" si="64">((C136-C$162)/C$163)*C$165</f>
        <v>2.4696410630833616E-2</v>
      </c>
      <c r="D171" s="12">
        <f t="shared" si="64"/>
        <v>-1.5572519246853904E-2</v>
      </c>
      <c r="E171" s="12">
        <f t="shared" si="64"/>
        <v>-4.3814169742507875E-2</v>
      </c>
      <c r="F171" s="12">
        <f t="shared" si="64"/>
        <v>0.19663809371382637</v>
      </c>
      <c r="G171" s="12">
        <f t="shared" si="64"/>
        <v>5.2531012150359435E-3</v>
      </c>
      <c r="H171" s="12">
        <f t="shared" si="64"/>
        <v>-3.3407925237833251E-2</v>
      </c>
      <c r="I171" s="12">
        <f t="shared" si="64"/>
        <v>5.8691533255730496E-2</v>
      </c>
      <c r="J171" s="12">
        <f t="shared" si="64"/>
        <v>-3.8599537394433094E-2</v>
      </c>
      <c r="K171" s="12">
        <f t="shared" si="64"/>
        <v>0.22315573765047916</v>
      </c>
      <c r="L171" s="12">
        <f t="shared" si="64"/>
        <v>-5.8211667113286951E-2</v>
      </c>
      <c r="M171" s="12">
        <f t="shared" si="64"/>
        <v>1.9885641129944866E-2</v>
      </c>
      <c r="N171" s="12">
        <f t="shared" si="64"/>
        <v>7.2830708781560531E-3</v>
      </c>
      <c r="O171" s="12">
        <f t="shared" si="64"/>
        <v>-1.7229067481997957E-3</v>
      </c>
      <c r="P171" s="12">
        <f t="shared" si="64"/>
        <v>8.0470146369957286E-3</v>
      </c>
      <c r="Q171" s="12">
        <f t="shared" si="64"/>
        <v>-1.1710131795614292E-2</v>
      </c>
      <c r="R171" s="36"/>
    </row>
    <row r="172" spans="1:19" x14ac:dyDescent="0.2">
      <c r="A172" s="35"/>
      <c r="B172" s="3" t="s">
        <v>35</v>
      </c>
      <c r="C172" s="12">
        <f t="shared" ref="C172:Q172" si="65">((C137-C$162)/C$163)*C$165</f>
        <v>-3.0593371523358098E-2</v>
      </c>
      <c r="D172" s="12">
        <f t="shared" si="65"/>
        <v>-6.6646026427095065E-2</v>
      </c>
      <c r="E172" s="12">
        <f t="shared" si="65"/>
        <v>-2.4274599130688298E-2</v>
      </c>
      <c r="F172" s="12">
        <f t="shared" si="65"/>
        <v>0.10471098977492026</v>
      </c>
      <c r="G172" s="12">
        <f t="shared" si="65"/>
        <v>-1.1265903156178565E-3</v>
      </c>
      <c r="H172" s="12">
        <f t="shared" si="65"/>
        <v>-3.1951889755312628E-3</v>
      </c>
      <c r="I172" s="12">
        <f t="shared" si="65"/>
        <v>-4.55772113178343E-2</v>
      </c>
      <c r="J172" s="12">
        <f t="shared" si="65"/>
        <v>0.15108731059620148</v>
      </c>
      <c r="K172" s="12">
        <f t="shared" si="65"/>
        <v>-9.4197406633067388E-2</v>
      </c>
      <c r="L172" s="12">
        <f t="shared" si="65"/>
        <v>-5.7434411050098527E-2</v>
      </c>
      <c r="M172" s="12">
        <f t="shared" si="65"/>
        <v>-3.691367803893391E-2</v>
      </c>
      <c r="N172" s="12">
        <f t="shared" si="65"/>
        <v>-1.4707631053571412E-2</v>
      </c>
      <c r="O172" s="12">
        <f t="shared" si="65"/>
        <v>6.2004889622468253E-3</v>
      </c>
      <c r="P172" s="12">
        <f t="shared" si="65"/>
        <v>-2.2484305603370343E-2</v>
      </c>
      <c r="Q172" s="12">
        <f t="shared" si="65"/>
        <v>-8.8056502872532638E-2</v>
      </c>
      <c r="R172" s="36"/>
    </row>
    <row r="173" spans="1:19" x14ac:dyDescent="0.2">
      <c r="A173" s="35"/>
      <c r="B173" s="3" t="s">
        <v>36</v>
      </c>
      <c r="C173" s="12">
        <f t="shared" ref="C173:Q173" si="66">((C138-C$162)/C$163)*C$165</f>
        <v>-1.9784842681185286E-2</v>
      </c>
      <c r="D173" s="12">
        <f t="shared" si="66"/>
        <v>-2.1017456046453175E-2</v>
      </c>
      <c r="E173" s="12">
        <f t="shared" si="66"/>
        <v>1.3292202763362876E-2</v>
      </c>
      <c r="F173" s="12">
        <f t="shared" si="66"/>
        <v>-9.4197406633067388E-2</v>
      </c>
      <c r="G173" s="12">
        <f t="shared" si="66"/>
        <v>-1.1131310507852658E-3</v>
      </c>
      <c r="H173" s="12">
        <f t="shared" si="66"/>
        <v>-3.9596076038545709E-2</v>
      </c>
      <c r="I173" s="12">
        <f t="shared" si="66"/>
        <v>-3.3967082335880201E-2</v>
      </c>
      <c r="J173" s="12">
        <f t="shared" si="66"/>
        <v>-1.7886605717294835E-2</v>
      </c>
      <c r="K173" s="12">
        <f t="shared" si="66"/>
        <v>-9.4197406633067388E-2</v>
      </c>
      <c r="L173" s="12">
        <f t="shared" si="66"/>
        <v>-2.78146822673426E-2</v>
      </c>
      <c r="M173" s="12">
        <f t="shared" si="66"/>
        <v>-1.1676564065234063E-3</v>
      </c>
      <c r="N173" s="12">
        <f t="shared" si="66"/>
        <v>7.6912130817888074E-4</v>
      </c>
      <c r="O173" s="12">
        <f t="shared" si="66"/>
        <v>-6.8480566564626102E-2</v>
      </c>
      <c r="P173" s="12">
        <f t="shared" si="66"/>
        <v>-1.4673967867462745E-2</v>
      </c>
      <c r="Q173" s="12">
        <f t="shared" si="66"/>
        <v>-4.540211729260217E-2</v>
      </c>
      <c r="R173" s="36"/>
    </row>
    <row r="174" spans="1:19" x14ac:dyDescent="0.2">
      <c r="A174" s="35"/>
      <c r="B174" s="3" t="s">
        <v>37</v>
      </c>
      <c r="C174" s="12">
        <f t="shared" ref="C174:Q174" si="67">((C139-C$162)/C$163)*C$165</f>
        <v>-1.1470589725667736E-2</v>
      </c>
      <c r="D174" s="12">
        <f t="shared" si="67"/>
        <v>1.415683567895819E-3</v>
      </c>
      <c r="E174" s="12">
        <f t="shared" si="67"/>
        <v>-2.3051545048164365E-2</v>
      </c>
      <c r="F174" s="12">
        <f t="shared" si="67"/>
        <v>-9.4197406633067388E-2</v>
      </c>
      <c r="G174" s="12">
        <f t="shared" si="67"/>
        <v>2.5980369057244525E-2</v>
      </c>
      <c r="H174" s="12">
        <f t="shared" si="67"/>
        <v>-2.5399730083970083E-2</v>
      </c>
      <c r="I174" s="12">
        <f t="shared" si="67"/>
        <v>2.1770433428060374E-2</v>
      </c>
      <c r="J174" s="12">
        <f t="shared" si="67"/>
        <v>0.11511221873590873</v>
      </c>
      <c r="K174" s="12">
        <f t="shared" si="67"/>
        <v>-9.4197406633067388E-2</v>
      </c>
      <c r="L174" s="12">
        <f t="shared" si="67"/>
        <v>-9.4197406633067388E-2</v>
      </c>
      <c r="M174" s="12">
        <f t="shared" si="67"/>
        <v>4.775923824937834E-2</v>
      </c>
      <c r="N174" s="12">
        <f t="shared" si="67"/>
        <v>-2.3164337512840065E-3</v>
      </c>
      <c r="O174" s="12">
        <f t="shared" si="67"/>
        <v>-9.4197406633067388E-2</v>
      </c>
      <c r="P174" s="12">
        <f t="shared" si="67"/>
        <v>-4.02350731849784E-3</v>
      </c>
      <c r="Q174" s="12">
        <f t="shared" si="67"/>
        <v>-8.7060680641094582E-2</v>
      </c>
      <c r="R174" s="36"/>
    </row>
    <row r="175" spans="1:19" x14ac:dyDescent="0.2">
      <c r="A175" s="35"/>
      <c r="B175" s="3" t="s">
        <v>38</v>
      </c>
      <c r="C175" s="12">
        <f t="shared" ref="C175:Q175" si="68">((C140-C$162)/C$163)*C$165</f>
        <v>3.0793529464879814E-3</v>
      </c>
      <c r="D175" s="12">
        <f t="shared" si="68"/>
        <v>-4.2906101980842243E-2</v>
      </c>
      <c r="E175" s="12">
        <f t="shared" si="68"/>
        <v>-2.7570253844076156E-2</v>
      </c>
      <c r="F175" s="12">
        <f t="shared" si="68"/>
        <v>0.1290124239228353</v>
      </c>
      <c r="G175" s="12">
        <f t="shared" si="68"/>
        <v>1.7402330937265694E-3</v>
      </c>
      <c r="H175" s="12">
        <f t="shared" si="68"/>
        <v>3.3569706958113395E-3</v>
      </c>
      <c r="I175" s="12">
        <f t="shared" si="68"/>
        <v>1.4564146473744034E-2</v>
      </c>
      <c r="J175" s="12">
        <f t="shared" si="68"/>
        <v>-6.2582931967961608E-2</v>
      </c>
      <c r="K175" s="12">
        <f t="shared" si="68"/>
        <v>-9.4197406633067388E-2</v>
      </c>
      <c r="L175" s="12">
        <f t="shared" si="68"/>
        <v>4.9865371544582357E-2</v>
      </c>
      <c r="M175" s="12">
        <f t="shared" si="68"/>
        <v>-2.9723129213735801E-2</v>
      </c>
      <c r="N175" s="12">
        <f t="shared" si="68"/>
        <v>-2.1417488881292263E-2</v>
      </c>
      <c r="O175" s="12">
        <f t="shared" si="68"/>
        <v>-5.0265884942400803E-4</v>
      </c>
      <c r="P175" s="12">
        <f t="shared" si="68"/>
        <v>1.2307198856581689E-2</v>
      </c>
      <c r="Q175" s="12">
        <f t="shared" si="68"/>
        <v>-6.2165124855142938E-2</v>
      </c>
      <c r="R175" s="36"/>
    </row>
    <row r="176" spans="1:19" x14ac:dyDescent="0.2">
      <c r="A176" s="35"/>
      <c r="B176" s="3" t="s">
        <v>39</v>
      </c>
      <c r="C176" s="12">
        <f t="shared" ref="C176:Q176" si="69">((C141-C$162)/C$163)*C$165</f>
        <v>-2.4634823571904267E-4</v>
      </c>
      <c r="D176" s="12">
        <f t="shared" si="69"/>
        <v>9.9097849752706746E-2</v>
      </c>
      <c r="E176" s="12">
        <f t="shared" si="69"/>
        <v>5.8142401574001211E-2</v>
      </c>
      <c r="F176" s="12">
        <f t="shared" si="69"/>
        <v>-9.4197406633067388E-2</v>
      </c>
      <c r="G176" s="12">
        <f t="shared" si="69"/>
        <v>-1.5070388682194539E-2</v>
      </c>
      <c r="H176" s="12">
        <f t="shared" si="69"/>
        <v>2.3741467451099448E-2</v>
      </c>
      <c r="I176" s="12">
        <f t="shared" si="69"/>
        <v>0.10860174290229184</v>
      </c>
      <c r="J176" s="12">
        <f t="shared" si="69"/>
        <v>-3.8599537394433094E-2</v>
      </c>
      <c r="K176" s="12">
        <f t="shared" si="69"/>
        <v>-9.4197406633067388E-2</v>
      </c>
      <c r="L176" s="12">
        <f t="shared" si="69"/>
        <v>0.1107463746600264</v>
      </c>
      <c r="M176" s="12">
        <f t="shared" si="69"/>
        <v>-2.8066263854743576E-2</v>
      </c>
      <c r="N176" s="12">
        <f t="shared" si="69"/>
        <v>-1.2601617282826912E-2</v>
      </c>
      <c r="O176" s="12">
        <f t="shared" si="69"/>
        <v>-9.4197406633067388E-2</v>
      </c>
      <c r="P176" s="12">
        <f t="shared" si="69"/>
        <v>2.3667690108813343E-4</v>
      </c>
      <c r="Q176" s="12">
        <f t="shared" si="69"/>
        <v>0.10812047672076629</v>
      </c>
      <c r="R176" s="36"/>
    </row>
    <row r="177" spans="1:18" x14ac:dyDescent="0.2">
      <c r="A177" s="35"/>
      <c r="B177" s="3" t="s">
        <v>0</v>
      </c>
      <c r="C177" s="12">
        <f t="shared" ref="C177:Q177" si="70">((C142-C$162)/C$163)*C$165</f>
        <v>-8.1448885434607116E-3</v>
      </c>
      <c r="D177" s="12">
        <f t="shared" si="70"/>
        <v>-4.8568836252425474E-2</v>
      </c>
      <c r="E177" s="12">
        <f t="shared" si="70"/>
        <v>4.6680846848552331E-2</v>
      </c>
      <c r="F177" s="12">
        <f t="shared" si="70"/>
        <v>-9.4197406633067388E-2</v>
      </c>
      <c r="G177" s="12">
        <f t="shared" si="70"/>
        <v>3.7187450241192043E-3</v>
      </c>
      <c r="H177" s="12">
        <f t="shared" si="70"/>
        <v>8.67150020701144E-2</v>
      </c>
      <c r="I177" s="12">
        <f t="shared" si="70"/>
        <v>-2.7398388671760528E-3</v>
      </c>
      <c r="J177" s="12">
        <f t="shared" si="70"/>
        <v>-5.7132160473977851E-2</v>
      </c>
      <c r="K177" s="12">
        <f t="shared" si="70"/>
        <v>-9.4197406633067388E-2</v>
      </c>
      <c r="L177" s="12">
        <f t="shared" si="70"/>
        <v>-9.4197406633067388E-2</v>
      </c>
      <c r="M177" s="12">
        <f t="shared" si="70"/>
        <v>-8.4695885454265596E-2</v>
      </c>
      <c r="N177" s="12">
        <f t="shared" si="70"/>
        <v>-2.9041585245150182E-3</v>
      </c>
      <c r="O177" s="12">
        <f t="shared" si="70"/>
        <v>-9.4197406633067388E-2</v>
      </c>
      <c r="P177" s="12">
        <f t="shared" si="70"/>
        <v>-1.8224121383784382E-2</v>
      </c>
      <c r="Q177" s="12">
        <f t="shared" si="70"/>
        <v>-7.2621258285242629E-2</v>
      </c>
      <c r="R177" s="36"/>
    </row>
    <row r="178" spans="1:18" x14ac:dyDescent="0.2">
      <c r="A178" s="35"/>
      <c r="B178" s="3" t="s">
        <v>40</v>
      </c>
      <c r="C178" s="12">
        <f t="shared" ref="C178:Q178" si="71">((C143-C$162)/C$163)*C$165</f>
        <v>8.0401905432801235E-2</v>
      </c>
      <c r="D178" s="12">
        <f t="shared" si="71"/>
        <v>-2.4720013070180676E-2</v>
      </c>
      <c r="E178" s="12">
        <f t="shared" si="71"/>
        <v>8.1153395150589364E-2</v>
      </c>
      <c r="F178" s="12">
        <f t="shared" si="71"/>
        <v>0.26055782638334191</v>
      </c>
      <c r="G178" s="12">
        <f t="shared" si="71"/>
        <v>-4.2608044529700212E-2</v>
      </c>
      <c r="H178" s="12">
        <f t="shared" si="71"/>
        <v>0.13294412864014277</v>
      </c>
      <c r="I178" s="12">
        <f t="shared" si="71"/>
        <v>-8.1667957093155292E-3</v>
      </c>
      <c r="J178" s="12">
        <f t="shared" si="71"/>
        <v>-7.8935246449912871E-2</v>
      </c>
      <c r="K178" s="12">
        <f t="shared" si="71"/>
        <v>1.915114468052255E-2</v>
      </c>
      <c r="L178" s="12">
        <f t="shared" si="71"/>
        <v>-8.6906179759697055E-2</v>
      </c>
      <c r="M178" s="12">
        <f t="shared" si="71"/>
        <v>-3.1125448218692908E-2</v>
      </c>
      <c r="N178" s="12">
        <f t="shared" si="71"/>
        <v>-5.7938053262342176E-3</v>
      </c>
      <c r="O178" s="12">
        <f t="shared" si="71"/>
        <v>0.16627503577639524</v>
      </c>
      <c r="P178" s="12">
        <f t="shared" si="71"/>
        <v>-6.8636301315551373E-3</v>
      </c>
      <c r="Q178" s="12">
        <f t="shared" si="71"/>
        <v>-4.0588976507318186E-2</v>
      </c>
      <c r="R178" s="36"/>
    </row>
    <row r="179" spans="1:18" x14ac:dyDescent="0.2">
      <c r="A179" s="35"/>
      <c r="B179" s="3" t="s">
        <v>41</v>
      </c>
      <c r="C179" s="12">
        <f t="shared" ref="C179:Q179" si="72">((C144-C$162)/C$163)*C$165</f>
        <v>-9.8077391345642306E-3</v>
      </c>
      <c r="D179" s="12">
        <f t="shared" si="72"/>
        <v>1.7750493966693631E-2</v>
      </c>
      <c r="E179" s="12">
        <f t="shared" si="72"/>
        <v>-2.0012219034706662E-2</v>
      </c>
      <c r="F179" s="12">
        <f t="shared" si="72"/>
        <v>0.24312191316399021</v>
      </c>
      <c r="G179" s="12">
        <f t="shared" si="72"/>
        <v>-2.547440039779663E-2</v>
      </c>
      <c r="H179" s="12">
        <f t="shared" si="72"/>
        <v>-2.1395632507038485E-2</v>
      </c>
      <c r="I179" s="12">
        <f t="shared" si="72"/>
        <v>-1.1384417662168849E-3</v>
      </c>
      <c r="J179" s="12">
        <f t="shared" si="72"/>
        <v>2.2449103338184929E-2</v>
      </c>
      <c r="K179" s="12">
        <f t="shared" si="72"/>
        <v>0.34639879763730069</v>
      </c>
      <c r="L179" s="12">
        <f t="shared" si="72"/>
        <v>-1.1427192748302265E-2</v>
      </c>
      <c r="M179" s="12">
        <f t="shared" si="72"/>
        <v>-1.4104782012211308E-2</v>
      </c>
      <c r="N179" s="12">
        <f t="shared" si="72"/>
        <v>2.9241121433593075E-3</v>
      </c>
      <c r="O179" s="12">
        <f t="shared" si="72"/>
        <v>-1.2406307601599812E-2</v>
      </c>
      <c r="P179" s="12">
        <f t="shared" si="72"/>
        <v>5.2068918239384183E-3</v>
      </c>
      <c r="Q179" s="12">
        <f t="shared" si="72"/>
        <v>0.10513301002645209</v>
      </c>
      <c r="R179" s="36"/>
    </row>
    <row r="180" spans="1:18" x14ac:dyDescent="0.2">
      <c r="A180" s="35"/>
      <c r="B180" s="3" t="s">
        <v>42</v>
      </c>
      <c r="C180" s="12">
        <f t="shared" ref="C180:Q180" si="73">((C145-C$162)/C$163)*C$165</f>
        <v>-2.9761946227806348E-2</v>
      </c>
      <c r="D180" s="12">
        <f t="shared" si="73"/>
        <v>-3.5936582877355004E-3</v>
      </c>
      <c r="E180" s="12">
        <f t="shared" si="73"/>
        <v>-1.1154231532834177E-2</v>
      </c>
      <c r="F180" s="12">
        <f t="shared" si="73"/>
        <v>-9.4197406633067388E-2</v>
      </c>
      <c r="G180" s="12">
        <f t="shared" si="73"/>
        <v>1.8012484276343561E-2</v>
      </c>
      <c r="H180" s="12">
        <f t="shared" si="73"/>
        <v>-1.0839375258764302E-2</v>
      </c>
      <c r="I180" s="12">
        <f t="shared" si="73"/>
        <v>-7.3809249097707311E-4</v>
      </c>
      <c r="J180" s="12">
        <f t="shared" si="73"/>
        <v>0.10966144724192496</v>
      </c>
      <c r="K180" s="12">
        <f t="shared" si="73"/>
        <v>-9.4197406633067388E-2</v>
      </c>
      <c r="L180" s="12">
        <f t="shared" si="73"/>
        <v>-8.4767821614907327E-2</v>
      </c>
      <c r="M180" s="12">
        <f t="shared" si="73"/>
        <v>2.8603468079353683E-2</v>
      </c>
      <c r="N180" s="12">
        <f t="shared" si="73"/>
        <v>-3.3939291688742114E-3</v>
      </c>
      <c r="O180" s="12">
        <f t="shared" si="73"/>
        <v>-9.4197406633067388E-2</v>
      </c>
      <c r="P180" s="12">
        <f t="shared" si="73"/>
        <v>-2.6034459119691775E-3</v>
      </c>
      <c r="Q180" s="12">
        <f t="shared" si="73"/>
        <v>-9.2039791798284906E-2</v>
      </c>
      <c r="R180" s="36"/>
    </row>
    <row r="181" spans="1:18" x14ac:dyDescent="0.2">
      <c r="A181" s="35"/>
      <c r="B181" s="3" t="s">
        <v>43</v>
      </c>
      <c r="C181" s="12">
        <f t="shared" ref="C181:Q181" si="74">((C146-C$162)/C$163)*C$165</f>
        <v>-2.352625651116818E-2</v>
      </c>
      <c r="D181" s="12">
        <f t="shared" si="74"/>
        <v>6.6428228955111241E-3</v>
      </c>
      <c r="E181" s="12">
        <f t="shared" si="74"/>
        <v>-1.3212184809416378E-2</v>
      </c>
      <c r="F181" s="12">
        <f t="shared" si="74"/>
        <v>7.7933944474246604E-4</v>
      </c>
      <c r="G181" s="12">
        <f t="shared" si="74"/>
        <v>5.5088272468553964E-3</v>
      </c>
      <c r="H181" s="12">
        <f t="shared" si="74"/>
        <v>3.7209795664414763E-3</v>
      </c>
      <c r="I181" s="12">
        <f t="shared" si="74"/>
        <v>4.2410662729312106E-2</v>
      </c>
      <c r="J181" s="12">
        <f t="shared" si="74"/>
        <v>9.2218978461176992E-2</v>
      </c>
      <c r="K181" s="12">
        <f t="shared" si="74"/>
        <v>-9.2004976729443522E-2</v>
      </c>
      <c r="L181" s="12">
        <f t="shared" si="74"/>
        <v>-5.2434789122937052E-2</v>
      </c>
      <c r="M181" s="12">
        <f t="shared" si="74"/>
        <v>2.0498095084805108E-2</v>
      </c>
      <c r="N181" s="12">
        <f t="shared" si="74"/>
        <v>1.2964410352722616E-2</v>
      </c>
      <c r="O181" s="12">
        <f t="shared" si="74"/>
        <v>0.11874983766715921</v>
      </c>
      <c r="P181" s="12">
        <f t="shared" si="74"/>
        <v>-4.7335380217621639E-3</v>
      </c>
      <c r="Q181" s="12">
        <f t="shared" si="74"/>
        <v>-2.8307168986248712E-2</v>
      </c>
      <c r="R181" s="36"/>
    </row>
    <row r="182" spans="1:18" x14ac:dyDescent="0.2">
      <c r="A182" s="35"/>
      <c r="B182" s="3" t="s">
        <v>44</v>
      </c>
      <c r="C182" s="12">
        <f t="shared" ref="C182:Q182" si="75">((C147-C$162)/C$163)*C$165</f>
        <v>7.6521920720226408E-3</v>
      </c>
      <c r="D182" s="12">
        <f t="shared" si="75"/>
        <v>1.3067848319038261E-2</v>
      </c>
      <c r="E182" s="12">
        <f t="shared" si="75"/>
        <v>-3.9372359556575122E-2</v>
      </c>
      <c r="F182" s="12">
        <f t="shared" si="75"/>
        <v>-7.6017636560833587E-2</v>
      </c>
      <c r="G182" s="12">
        <f t="shared" si="75"/>
        <v>2.3678834770869406E-2</v>
      </c>
      <c r="H182" s="12">
        <f t="shared" si="75"/>
        <v>4.4489973077018141E-4</v>
      </c>
      <c r="I182" s="12">
        <f t="shared" si="75"/>
        <v>-7.4135459618273128E-2</v>
      </c>
      <c r="J182" s="12">
        <f t="shared" si="75"/>
        <v>-3.6419228796839599E-2</v>
      </c>
      <c r="K182" s="12">
        <f t="shared" si="75"/>
        <v>3.5345237313406268E-2</v>
      </c>
      <c r="L182" s="12">
        <f t="shared" si="75"/>
        <v>0.25708836155199077</v>
      </c>
      <c r="M182" s="12">
        <f t="shared" si="75"/>
        <v>2.9580000455742949E-2</v>
      </c>
      <c r="N182" s="12">
        <f t="shared" si="75"/>
        <v>9.0952222622850479E-3</v>
      </c>
      <c r="O182" s="12">
        <f t="shared" si="75"/>
        <v>0.19940378449954965</v>
      </c>
      <c r="P182" s="12">
        <f t="shared" si="75"/>
        <v>-1.8934152087048708E-2</v>
      </c>
      <c r="Q182" s="12">
        <f t="shared" si="75"/>
        <v>0.13384588436624967</v>
      </c>
      <c r="R182" s="36"/>
    </row>
    <row r="183" spans="1:18" x14ac:dyDescent="0.2">
      <c r="A183" s="35"/>
      <c r="B183" s="3" t="s">
        <v>45</v>
      </c>
      <c r="C183" s="12">
        <f t="shared" ref="C183:Q183" si="76">((C148-C$162)/C$163)*C$165</f>
        <v>2.6636402987121129E-3</v>
      </c>
      <c r="D183" s="12">
        <f t="shared" si="76"/>
        <v>0.19732450961747758</v>
      </c>
      <c r="E183" s="12">
        <f t="shared" si="76"/>
        <v>-4.6201688490428862E-2</v>
      </c>
      <c r="F183" s="12">
        <f t="shared" si="76"/>
        <v>-9.4197406633067388E-2</v>
      </c>
      <c r="G183" s="12">
        <f t="shared" si="76"/>
        <v>2.3382730944552142E-2</v>
      </c>
      <c r="H183" s="12">
        <f t="shared" si="76"/>
        <v>-5.8524537311313213E-2</v>
      </c>
      <c r="I183" s="12">
        <f t="shared" si="76"/>
        <v>9.1816728844089854E-3</v>
      </c>
      <c r="J183" s="12">
        <f t="shared" si="76"/>
        <v>-1.570629711970133E-2</v>
      </c>
      <c r="K183" s="12">
        <f t="shared" si="76"/>
        <v>-9.4197406633067388E-2</v>
      </c>
      <c r="L183" s="12">
        <f t="shared" si="76"/>
        <v>-9.4197406633067388E-2</v>
      </c>
      <c r="M183" s="12">
        <f t="shared" si="76"/>
        <v>2.7915421570870881E-2</v>
      </c>
      <c r="N183" s="12">
        <f t="shared" si="76"/>
        <v>9.5360158422083136E-3</v>
      </c>
      <c r="O183" s="12">
        <f t="shared" si="76"/>
        <v>-1.8493259122530022E-2</v>
      </c>
      <c r="P183" s="12">
        <f t="shared" si="76"/>
        <v>7.3369839337314056E-3</v>
      </c>
      <c r="Q183" s="12">
        <f t="shared" si="76"/>
        <v>7.0445202298026078E-3</v>
      </c>
      <c r="R183" s="36"/>
    </row>
    <row r="184" spans="1:18" x14ac:dyDescent="0.2">
      <c r="A184" s="35"/>
      <c r="B184" s="3" t="s">
        <v>46</v>
      </c>
      <c r="C184" s="12">
        <f t="shared" ref="C184:Q184" si="77">((C149-C$162)/C$163)*C$165</f>
        <v>-1.5212003555650628E-2</v>
      </c>
      <c r="D184" s="12">
        <f t="shared" si="77"/>
        <v>-3.0273848605771928E-2</v>
      </c>
      <c r="E184" s="12">
        <f t="shared" si="77"/>
        <v>1.4189353213118462E-2</v>
      </c>
      <c r="F184" s="12">
        <f t="shared" si="77"/>
        <v>-9.4197406633067388E-2</v>
      </c>
      <c r="G184" s="12">
        <f t="shared" si="77"/>
        <v>-8.1119487637388039E-3</v>
      </c>
      <c r="H184" s="12">
        <f t="shared" si="77"/>
        <v>1.2093183590934801E-2</v>
      </c>
      <c r="I184" s="12">
        <f t="shared" si="77"/>
        <v>-2.7605977184847873E-2</v>
      </c>
      <c r="J184" s="12">
        <f t="shared" si="77"/>
        <v>9.6579595656363967E-2</v>
      </c>
      <c r="K184" s="12">
        <f t="shared" si="77"/>
        <v>-9.4197406633067388E-2</v>
      </c>
      <c r="L184" s="12">
        <f t="shared" si="77"/>
        <v>-7.564075624913108E-2</v>
      </c>
      <c r="M184" s="12">
        <f t="shared" si="77"/>
        <v>1.7546900083173712E-2</v>
      </c>
      <c r="N184" s="12">
        <f t="shared" si="77"/>
        <v>-6.7243695505166783E-3</v>
      </c>
      <c r="O184" s="12">
        <f t="shared" si="77"/>
        <v>7.0648160776596775E-2</v>
      </c>
      <c r="P184" s="12">
        <f t="shared" si="77"/>
        <v>-5.6565779360058042E-2</v>
      </c>
      <c r="Q184" s="12">
        <f t="shared" si="77"/>
        <v>-4.6231969152133894E-2</v>
      </c>
      <c r="R184" s="36"/>
    </row>
    <row r="185" spans="1:18" x14ac:dyDescent="0.2">
      <c r="A185" s="35"/>
      <c r="B185" s="3" t="s">
        <v>47</v>
      </c>
      <c r="C185" s="12">
        <f t="shared" ref="C185:Q185" si="78">((C150-C$162)/C$163)*C$165</f>
        <v>-6.4820379523572065E-3</v>
      </c>
      <c r="D185" s="12">
        <f t="shared" si="78"/>
        <v>-3.3758608157515468E-2</v>
      </c>
      <c r="E185" s="12">
        <f t="shared" si="78"/>
        <v>6.4418792883719891E-2</v>
      </c>
      <c r="F185" s="12">
        <f t="shared" si="78"/>
        <v>-9.4197406633067388E-2</v>
      </c>
      <c r="G185" s="12">
        <f t="shared" si="78"/>
        <v>-2.2432606545628366E-2</v>
      </c>
      <c r="H185" s="12">
        <f t="shared" si="78"/>
        <v>5.1770150489620619E-3</v>
      </c>
      <c r="I185" s="12">
        <f t="shared" si="78"/>
        <v>-1.5951364950089354E-2</v>
      </c>
      <c r="J185" s="12">
        <f t="shared" si="78"/>
        <v>-1.6796451418498087E-2</v>
      </c>
      <c r="K185" s="12">
        <f t="shared" si="78"/>
        <v>-9.4197406633067388E-2</v>
      </c>
      <c r="L185" s="12">
        <f t="shared" si="78"/>
        <v>-9.1413367437687507E-2</v>
      </c>
      <c r="M185" s="12">
        <f t="shared" si="78"/>
        <v>-3.4422209179741682E-2</v>
      </c>
      <c r="N185" s="12">
        <f t="shared" si="78"/>
        <v>8.1809837261480692E-4</v>
      </c>
      <c r="O185" s="12">
        <f t="shared" si="78"/>
        <v>0.12771891730447046</v>
      </c>
      <c r="P185" s="12">
        <f t="shared" si="78"/>
        <v>-1.254387575766976E-2</v>
      </c>
      <c r="Q185" s="12">
        <f t="shared" si="78"/>
        <v>-6.6480354524707894E-2</v>
      </c>
      <c r="R185" s="36"/>
    </row>
    <row r="186" spans="1:18" x14ac:dyDescent="0.2">
      <c r="A186" s="35"/>
      <c r="B186" s="3" t="s">
        <v>48</v>
      </c>
      <c r="C186" s="12">
        <f t="shared" ref="C186:Q186" si="79">((C151-C$162)/C$163)*C$165</f>
        <v>0.13943310141697585</v>
      </c>
      <c r="D186" s="12">
        <f t="shared" si="79"/>
        <v>6.5883735275151178E-2</v>
      </c>
      <c r="E186" s="12">
        <f t="shared" si="79"/>
        <v>-4.1628052115960594E-2</v>
      </c>
      <c r="F186" s="12">
        <f t="shared" si="79"/>
        <v>-9.4197406633067388E-2</v>
      </c>
      <c r="G186" s="12">
        <f t="shared" si="79"/>
        <v>9.5196881669710864E-3</v>
      </c>
      <c r="H186" s="12">
        <f t="shared" si="79"/>
        <v>1.3549219073455387E-2</v>
      </c>
      <c r="I186" s="12">
        <f t="shared" si="79"/>
        <v>-4.4746857265485235E-3</v>
      </c>
      <c r="J186" s="12">
        <f t="shared" si="79"/>
        <v>-7.1304166358335613E-2</v>
      </c>
      <c r="K186" s="12">
        <f t="shared" si="79"/>
        <v>-9.4197406633067388E-2</v>
      </c>
      <c r="L186" s="12">
        <f t="shared" si="79"/>
        <v>-9.4197406633067388E-2</v>
      </c>
      <c r="M186" s="12">
        <f t="shared" si="79"/>
        <v>4.6677801921023068E-2</v>
      </c>
      <c r="N186" s="12">
        <f t="shared" si="79"/>
        <v>3.4955112284450078E-2</v>
      </c>
      <c r="O186" s="12">
        <f t="shared" si="79"/>
        <v>-9.4197406633067388E-2</v>
      </c>
      <c r="P186" s="12">
        <f t="shared" si="79"/>
        <v>3.0767997141454319E-3</v>
      </c>
      <c r="Q186" s="12">
        <f t="shared" si="79"/>
        <v>0.10463509891073304</v>
      </c>
      <c r="R186" s="36"/>
    </row>
    <row r="187" spans="1:18" x14ac:dyDescent="0.2">
      <c r="A187" s="35"/>
      <c r="B187" s="3" t="s">
        <v>1</v>
      </c>
      <c r="C187" s="12">
        <f t="shared" ref="C187:Q187" si="80">((C152-C$162)/C$163)*C$165</f>
        <v>-3.9323337126651522E-2</v>
      </c>
      <c r="D187" s="12">
        <f t="shared" si="80"/>
        <v>-4.7370950156513644E-2</v>
      </c>
      <c r="E187" s="12">
        <f t="shared" si="80"/>
        <v>-4.511412243501086E-2</v>
      </c>
      <c r="F187" s="12">
        <f t="shared" si="80"/>
        <v>-9.4197406633067388E-2</v>
      </c>
      <c r="G187" s="12">
        <f t="shared" si="80"/>
        <v>3.5173046937912344E-2</v>
      </c>
      <c r="H187" s="12">
        <f t="shared" si="80"/>
        <v>-4.7604271192408884E-2</v>
      </c>
      <c r="I187" s="12">
        <f t="shared" si="80"/>
        <v>-3.6458144492927821E-2</v>
      </c>
      <c r="J187" s="12">
        <f t="shared" si="80"/>
        <v>-1.1345679924514334E-2</v>
      </c>
      <c r="K187" s="12">
        <f t="shared" si="80"/>
        <v>6.4865694970461987E-3</v>
      </c>
      <c r="L187" s="12">
        <f t="shared" si="80"/>
        <v>-3.476992390760858E-2</v>
      </c>
      <c r="M187" s="12">
        <f t="shared" si="80"/>
        <v>5.8544290134587514E-2</v>
      </c>
      <c r="N187" s="12">
        <f t="shared" si="80"/>
        <v>4.9452323357482023E-2</v>
      </c>
      <c r="O187" s="12">
        <f t="shared" si="80"/>
        <v>-9.4197406633067388E-2</v>
      </c>
      <c r="P187" s="12">
        <f t="shared" si="80"/>
        <v>5.9169225272027431E-3</v>
      </c>
      <c r="Q187" s="12">
        <f t="shared" si="80"/>
        <v>-2.681343563909161E-2</v>
      </c>
      <c r="R187" s="36"/>
    </row>
    <row r="188" spans="1:18" x14ac:dyDescent="0.2">
      <c r="A188" s="35"/>
      <c r="B188" s="3" t="s">
        <v>49</v>
      </c>
      <c r="C188" s="12">
        <f t="shared" ref="C188:Q188" si="81">((C153-C$162)/C$163)*C$165</f>
        <v>6.4050541286950046E-3</v>
      </c>
      <c r="D188" s="12">
        <f t="shared" si="81"/>
        <v>2.1670848462405121E-2</v>
      </c>
      <c r="E188" s="12">
        <f t="shared" si="81"/>
        <v>-1.804581172238524E-2</v>
      </c>
      <c r="F188" s="12">
        <f t="shared" si="81"/>
        <v>-6.2143053563720158E-2</v>
      </c>
      <c r="G188" s="12">
        <f t="shared" si="81"/>
        <v>1.3920867767232252E-2</v>
      </c>
      <c r="H188" s="12">
        <f t="shared" si="81"/>
        <v>-7.1992865524628446E-3</v>
      </c>
      <c r="I188" s="12">
        <f t="shared" si="81"/>
        <v>5.1663179312631854E-2</v>
      </c>
      <c r="J188" s="12">
        <f t="shared" si="81"/>
        <v>-2.2247222912481841E-2</v>
      </c>
      <c r="K188" s="12">
        <f t="shared" si="81"/>
        <v>-9.6400370581481258E-3</v>
      </c>
      <c r="L188" s="12">
        <f t="shared" si="81"/>
        <v>4.3527768855458678E-2</v>
      </c>
      <c r="M188" s="12">
        <f t="shared" si="81"/>
        <v>1.156274670558448E-2</v>
      </c>
      <c r="N188" s="12">
        <f t="shared" si="81"/>
        <v>-2.8062043956431824E-3</v>
      </c>
      <c r="O188" s="12">
        <f t="shared" si="81"/>
        <v>2.4657583434191336E-2</v>
      </c>
      <c r="P188" s="12">
        <f t="shared" si="81"/>
        <v>-1.4673967867462745E-2</v>
      </c>
      <c r="Q188" s="12">
        <f t="shared" si="81"/>
        <v>0.21218389990604414</v>
      </c>
      <c r="R188" s="36"/>
    </row>
    <row r="189" spans="1:18" x14ac:dyDescent="0.2">
      <c r="A189" s="35"/>
      <c r="B189" s="3" t="s">
        <v>50</v>
      </c>
      <c r="C189" s="12">
        <f t="shared" ref="C189:Q189" si="82">((C154-C$162)/C$163)*C$165</f>
        <v>-1.2302015021219487E-2</v>
      </c>
      <c r="D189" s="12">
        <f t="shared" si="82"/>
        <v>-3.6807772765291062E-2</v>
      </c>
      <c r="E189" s="12">
        <f t="shared" si="82"/>
        <v>-3.2389233402763284E-2</v>
      </c>
      <c r="F189" s="12">
        <f t="shared" si="82"/>
        <v>-9.4197406633067388E-2</v>
      </c>
      <c r="G189" s="12">
        <f t="shared" si="82"/>
        <v>2.3046249323737066E-2</v>
      </c>
      <c r="H189" s="12">
        <f t="shared" si="82"/>
        <v>-2.1031623636408401E-3</v>
      </c>
      <c r="I189" s="12">
        <f t="shared" si="82"/>
        <v>-2.9073924527393793E-2</v>
      </c>
      <c r="J189" s="12">
        <f t="shared" si="82"/>
        <v>-4.0779845992026595E-2</v>
      </c>
      <c r="K189" s="12">
        <f t="shared" si="82"/>
        <v>-9.4197406633067388E-2</v>
      </c>
      <c r="L189" s="12">
        <f t="shared" si="82"/>
        <v>-4.0197790428340076E-2</v>
      </c>
      <c r="M189" s="12">
        <f t="shared" si="82"/>
        <v>-2.3188230088325112E-2</v>
      </c>
      <c r="N189" s="12">
        <f t="shared" si="82"/>
        <v>-2.3425548523164939E-2</v>
      </c>
      <c r="O189" s="12">
        <f t="shared" si="82"/>
        <v>2.8120788481972865E-2</v>
      </c>
      <c r="P189" s="12">
        <f t="shared" si="82"/>
        <v>3.0767997141454319E-3</v>
      </c>
      <c r="Q189" s="12">
        <f t="shared" si="82"/>
        <v>-7.5608724979556827E-2</v>
      </c>
      <c r="R189" s="36"/>
    </row>
    <row r="190" spans="1:18" x14ac:dyDescent="0.2">
      <c r="A190" s="35"/>
      <c r="B190" s="3" t="s">
        <v>51</v>
      </c>
      <c r="C190" s="12">
        <f t="shared" ref="C190:Q190" si="83">((C155-C$162)/C$163)*C$165</f>
        <v>-2.7267670341151073E-2</v>
      </c>
      <c r="D190" s="12">
        <f t="shared" si="83"/>
        <v>-1.1978860959118334E-3</v>
      </c>
      <c r="E190" s="12">
        <f t="shared" si="83"/>
        <v>3.2784169473766854E-2</v>
      </c>
      <c r="F190" s="12">
        <f t="shared" si="83"/>
        <v>-9.4197406633067388E-2</v>
      </c>
      <c r="G190" s="12">
        <f t="shared" si="83"/>
        <v>-1.8803091462436256E-3</v>
      </c>
      <c r="H190" s="12">
        <f t="shared" si="83"/>
        <v>-6.8352776818327082E-3</v>
      </c>
      <c r="I190" s="12">
        <f t="shared" si="83"/>
        <v>3.6212662838562702E-3</v>
      </c>
      <c r="J190" s="12">
        <f t="shared" si="83"/>
        <v>9.6579595656363967E-2</v>
      </c>
      <c r="K190" s="12">
        <f t="shared" si="83"/>
        <v>-9.4197406633067388E-2</v>
      </c>
      <c r="L190" s="12">
        <f t="shared" si="83"/>
        <v>-6.3709670982080885E-2</v>
      </c>
      <c r="M190" s="12">
        <f t="shared" si="83"/>
        <v>1.5757362079048032E-2</v>
      </c>
      <c r="N190" s="12">
        <f t="shared" si="83"/>
        <v>-4.0306310065411494E-3</v>
      </c>
      <c r="O190" s="12">
        <f t="shared" si="83"/>
        <v>7.2250620037284066E-2</v>
      </c>
      <c r="P190" s="12">
        <f t="shared" si="83"/>
        <v>-3.2424735449070922E-2</v>
      </c>
      <c r="Q190" s="12">
        <f t="shared" si="83"/>
        <v>-5.9509598904641435E-2</v>
      </c>
      <c r="R190" s="36"/>
    </row>
    <row r="191" spans="1:18" x14ac:dyDescent="0.2">
      <c r="A191" s="35"/>
      <c r="B191" s="3" t="s">
        <v>52</v>
      </c>
      <c r="C191" s="12">
        <f t="shared" ref="C191:Q191" si="84">((C156-C$162)/C$163)*C$165</f>
        <v>-4.1817613013306804E-2</v>
      </c>
      <c r="D191" s="12">
        <f t="shared" si="84"/>
        <v>-2.853146882990016E-2</v>
      </c>
      <c r="E191" s="12">
        <f t="shared" si="84"/>
        <v>-5.8006235428641221E-3</v>
      </c>
      <c r="F191" s="12">
        <f t="shared" si="84"/>
        <v>-4.8852768767676441E-2</v>
      </c>
      <c r="G191" s="12">
        <f t="shared" si="84"/>
        <v>2.4401148650219184E-3</v>
      </c>
      <c r="H191" s="12">
        <f t="shared" si="84"/>
        <v>-2.8311801049010489E-4</v>
      </c>
      <c r="I191" s="12">
        <f t="shared" si="84"/>
        <v>1.0872036490977026E-2</v>
      </c>
      <c r="J191" s="12">
        <f t="shared" si="84"/>
        <v>7.1506046784038699E-2</v>
      </c>
      <c r="K191" s="12">
        <f t="shared" si="84"/>
        <v>-9.4197406633067388E-2</v>
      </c>
      <c r="L191" s="12">
        <f t="shared" si="84"/>
        <v>-2.5222018232309962E-2</v>
      </c>
      <c r="M191" s="12">
        <f t="shared" si="84"/>
        <v>-4.4195246469514275E-2</v>
      </c>
      <c r="N191" s="12">
        <f t="shared" si="84"/>
        <v>-9.9568558032873088E-3</v>
      </c>
      <c r="O191" s="12">
        <f t="shared" si="84"/>
        <v>-5.6162182660540162E-2</v>
      </c>
      <c r="P191" s="12">
        <f t="shared" si="84"/>
        <v>2.650781292186823E-2</v>
      </c>
      <c r="Q191" s="12">
        <f t="shared" si="84"/>
        <v>-8.5069036178218455E-2</v>
      </c>
      <c r="R191" s="36"/>
    </row>
    <row r="192" spans="1:18" x14ac:dyDescent="0.2">
      <c r="A192" s="35"/>
      <c r="B192" s="3" t="s">
        <v>53</v>
      </c>
      <c r="C192" s="12">
        <f t="shared" ref="C192:Q192" si="85">((C157-C$162)/C$163)*C$165</f>
        <v>-1.1886302373443604E-2</v>
      </c>
      <c r="D192" s="12">
        <f t="shared" si="85"/>
        <v>-3.5392089197395241E-2</v>
      </c>
      <c r="E192" s="12">
        <f t="shared" si="85"/>
        <v>-3.011156981195523E-2</v>
      </c>
      <c r="F192" s="12">
        <f t="shared" si="85"/>
        <v>0.13426534379117505</v>
      </c>
      <c r="G192" s="12">
        <f t="shared" si="85"/>
        <v>-1.1180661145572283E-2</v>
      </c>
      <c r="H192" s="12">
        <f t="shared" si="85"/>
        <v>-3.5227969590983968E-2</v>
      </c>
      <c r="I192" s="12">
        <f t="shared" si="85"/>
        <v>-1.4305484596325739E-2</v>
      </c>
      <c r="J192" s="12">
        <f t="shared" si="85"/>
        <v>-1.6796451418498087E-2</v>
      </c>
      <c r="K192" s="12">
        <f t="shared" si="85"/>
        <v>-9.4197406633067388E-2</v>
      </c>
      <c r="L192" s="12">
        <f t="shared" si="85"/>
        <v>0.25662994314499654</v>
      </c>
      <c r="M192" s="12">
        <f t="shared" si="85"/>
        <v>1.3222697474928637E-2</v>
      </c>
      <c r="N192" s="12">
        <f t="shared" si="85"/>
        <v>-1.8870681530624506E-2</v>
      </c>
      <c r="O192" s="12">
        <f t="shared" si="85"/>
        <v>-4.0805755032012211E-2</v>
      </c>
      <c r="P192" s="12">
        <f t="shared" si="85"/>
        <v>2.1537597999017947E-2</v>
      </c>
      <c r="Q192" s="12">
        <f t="shared" si="85"/>
        <v>-8.407321394678037E-2</v>
      </c>
      <c r="R192" s="36"/>
    </row>
    <row r="193" spans="1:21" x14ac:dyDescent="0.2">
      <c r="A193" s="35"/>
      <c r="B193" s="3" t="s">
        <v>54</v>
      </c>
      <c r="C193" s="12">
        <f t="shared" ref="C193:Q193" si="86">((C158-C$162)/C$163)*C$165</f>
        <v>-1.4934861790466636E-3</v>
      </c>
      <c r="D193" s="12">
        <f t="shared" si="86"/>
        <v>-1.5354721774869927E-2</v>
      </c>
      <c r="E193" s="12">
        <f t="shared" si="86"/>
        <v>-2.6441186951526438E-3</v>
      </c>
      <c r="F193" s="12">
        <f t="shared" si="86"/>
        <v>0.11210881770467698</v>
      </c>
      <c r="G193" s="12">
        <f t="shared" si="86"/>
        <v>-1.2540046893665179E-2</v>
      </c>
      <c r="H193" s="12">
        <f t="shared" si="86"/>
        <v>-3.1223872014052384E-2</v>
      </c>
      <c r="I193" s="12">
        <f t="shared" si="86"/>
        <v>-3.2365685234921004E-2</v>
      </c>
      <c r="J193" s="12">
        <f t="shared" si="86"/>
        <v>-6.5853394864351864E-2</v>
      </c>
      <c r="K193" s="12">
        <f t="shared" si="86"/>
        <v>0.37474614281507213</v>
      </c>
      <c r="L193" s="12">
        <f t="shared" si="86"/>
        <v>-9.4197406633067388E-2</v>
      </c>
      <c r="M193" s="12">
        <f t="shared" si="86"/>
        <v>-1.0943779106647927E-2</v>
      </c>
      <c r="N193" s="12">
        <f t="shared" si="86"/>
        <v>1.0172717679875268E-2</v>
      </c>
      <c r="O193" s="12">
        <f t="shared" si="86"/>
        <v>-9.4197406633067388E-2</v>
      </c>
      <c r="P193" s="12">
        <f t="shared" si="86"/>
        <v>-2.3194336306634668E-2</v>
      </c>
      <c r="Q193" s="12">
        <f t="shared" si="86"/>
        <v>-5.2206902540762282E-2</v>
      </c>
      <c r="R193" s="36"/>
    </row>
    <row r="194" spans="1:21" x14ac:dyDescent="0.2">
      <c r="A194" s="35"/>
      <c r="B194" s="3" t="s">
        <v>55</v>
      </c>
      <c r="C194" s="12">
        <f t="shared" ref="C194:Q194" si="87">((C159-C$162)/C$163)*C$165</f>
        <v>2.8437824460816521E-2</v>
      </c>
      <c r="D194" s="12">
        <f t="shared" si="87"/>
        <v>1.6225911662805848E-2</v>
      </c>
      <c r="E194" s="12">
        <f t="shared" si="87"/>
        <v>0.14749126269251653</v>
      </c>
      <c r="F194" s="12">
        <f t="shared" si="87"/>
        <v>0.29042179198231638</v>
      </c>
      <c r="G194" s="12">
        <f t="shared" si="87"/>
        <v>-5.338891566061519E-2</v>
      </c>
      <c r="H194" s="12">
        <f t="shared" si="87"/>
        <v>5.3226185972141127E-2</v>
      </c>
      <c r="I194" s="12">
        <f t="shared" si="87"/>
        <v>7.1354432554055916E-3</v>
      </c>
      <c r="J194" s="12">
        <f t="shared" si="87"/>
        <v>-5.8222314772774605E-2</v>
      </c>
      <c r="K194" s="12">
        <f t="shared" si="87"/>
        <v>-9.4197406633067388E-2</v>
      </c>
      <c r="L194" s="12">
        <f t="shared" si="87"/>
        <v>-9.4197406633067388E-2</v>
      </c>
      <c r="M194" s="12">
        <f t="shared" si="87"/>
        <v>-5.2815882992836953E-2</v>
      </c>
      <c r="N194" s="12">
        <f t="shared" si="87"/>
        <v>-2.9531355889509444E-3</v>
      </c>
      <c r="O194" s="12">
        <f t="shared" si="87"/>
        <v>9.1091424690552762E-3</v>
      </c>
      <c r="P194" s="12">
        <f t="shared" si="87"/>
        <v>1.8697475185960634E-2</v>
      </c>
      <c r="Q194" s="12">
        <f t="shared" si="87"/>
        <v>0.26712009300704409</v>
      </c>
      <c r="R194" s="36"/>
    </row>
    <row r="195" spans="1:21" x14ac:dyDescent="0.2">
      <c r="A195" s="35"/>
      <c r="B195" s="3" t="s">
        <v>56</v>
      </c>
      <c r="C195" s="12">
        <f t="shared" ref="C195:Q195" si="88">((C160-C$162)/C$163)*C$165</f>
        <v>-1.5212003555650628E-2</v>
      </c>
      <c r="D195" s="12">
        <f t="shared" si="88"/>
        <v>-3.5500987933387233E-2</v>
      </c>
      <c r="E195" s="12">
        <f t="shared" si="88"/>
        <v>-3.8574078748221177E-2</v>
      </c>
      <c r="F195" s="12">
        <f t="shared" si="88"/>
        <v>3.416061187334879E-2</v>
      </c>
      <c r="G195" s="12">
        <f t="shared" si="88"/>
        <v>-3.2531541591691426E-3</v>
      </c>
      <c r="H195" s="12">
        <f t="shared" si="88"/>
        <v>-7.2720883265888853E-2</v>
      </c>
      <c r="I195" s="12">
        <f t="shared" si="88"/>
        <v>-5.2027282974475474E-2</v>
      </c>
      <c r="J195" s="12">
        <f t="shared" si="88"/>
        <v>-4.2960154589620096E-2</v>
      </c>
      <c r="K195" s="12">
        <f t="shared" si="88"/>
        <v>-4.9960307764383233E-2</v>
      </c>
      <c r="L195" s="12">
        <f t="shared" si="88"/>
        <v>0.15158820727895031</v>
      </c>
      <c r="M195" s="12">
        <f t="shared" si="88"/>
        <v>4.8180396762418226E-3</v>
      </c>
      <c r="N195" s="12">
        <f t="shared" si="88"/>
        <v>-1.6307548491811428E-3</v>
      </c>
      <c r="O195" s="12">
        <f t="shared" si="88"/>
        <v>-3.8826880376665034E-2</v>
      </c>
      <c r="P195" s="12">
        <f t="shared" si="88"/>
        <v>5.2778948942648327E-2</v>
      </c>
      <c r="Q195" s="12">
        <f t="shared" si="88"/>
        <v>-3.3784191259158075E-2</v>
      </c>
      <c r="R195" s="36"/>
    </row>
    <row r="196" spans="1:21" x14ac:dyDescent="0.2">
      <c r="A196" s="35"/>
      <c r="B196" s="3" t="s">
        <v>57</v>
      </c>
      <c r="C196" s="12">
        <f t="shared" ref="C196:Q196" si="89">((C161-C$162)/C$163)*C$165</f>
        <v>-1.5212003555650628E-2</v>
      </c>
      <c r="D196" s="12">
        <f t="shared" si="89"/>
        <v>2.6571291582044458E-2</v>
      </c>
      <c r="E196" s="12">
        <f t="shared" si="89"/>
        <v>-2.4600502763456648E-2</v>
      </c>
      <c r="F196" s="12">
        <f t="shared" si="89"/>
        <v>-9.4197406633067388E-2</v>
      </c>
      <c r="G196" s="12">
        <f t="shared" si="89"/>
        <v>1.2225000398324271E-2</v>
      </c>
      <c r="H196" s="12">
        <f t="shared" si="89"/>
        <v>-4.6512244580518359E-3</v>
      </c>
      <c r="I196" s="12">
        <f t="shared" si="89"/>
        <v>4.4367925852706665E-2</v>
      </c>
      <c r="J196" s="12">
        <f t="shared" si="89"/>
        <v>1.7361716610466836E-3</v>
      </c>
      <c r="K196" s="12">
        <f t="shared" si="89"/>
        <v>0.72368727778623543</v>
      </c>
      <c r="L196" s="12">
        <f t="shared" si="89"/>
        <v>4.9516737125122084E-2</v>
      </c>
      <c r="M196" s="12">
        <f t="shared" si="89"/>
        <v>2.8327323852854976E-2</v>
      </c>
      <c r="N196" s="12">
        <f t="shared" si="89"/>
        <v>2.0915020479486818E-3</v>
      </c>
      <c r="O196" s="12">
        <f t="shared" si="89"/>
        <v>-3.401396769239303E-3</v>
      </c>
      <c r="P196" s="12">
        <f t="shared" si="89"/>
        <v>2.7927874328396881E-2</v>
      </c>
      <c r="Q196" s="12">
        <f t="shared" si="89"/>
        <v>-3.8597332044442052E-2</v>
      </c>
      <c r="R196" s="36"/>
    </row>
    <row r="197" spans="1:21" x14ac:dyDescent="0.2">
      <c r="A197" s="35"/>
      <c r="B197" s="8" t="s">
        <v>61</v>
      </c>
      <c r="C197" s="13">
        <f>MIN(C170:C196)</f>
        <v>-4.1817613013306804E-2</v>
      </c>
      <c r="D197" s="13">
        <f>MAX(D170:D196)</f>
        <v>0.19732450961747758</v>
      </c>
      <c r="E197" s="13">
        <f t="shared" ref="E197" si="90">MAX(E170:E196)</f>
        <v>0.14749126269251653</v>
      </c>
      <c r="F197" s="13">
        <f t="shared" ref="F197" si="91">MAX(F170:F196)</f>
        <v>0.29042179198231638</v>
      </c>
      <c r="G197" s="13">
        <f>MIN(G170:G196)</f>
        <v>-5.338891566061519E-2</v>
      </c>
      <c r="H197" s="13">
        <f>MAX(H170:H196)</f>
        <v>0.13294412864014277</v>
      </c>
      <c r="I197" s="13">
        <f>MIN(I170:I196)</f>
        <v>-7.4135459618273128E-2</v>
      </c>
      <c r="J197" s="13">
        <f>MIN(J170:J196)</f>
        <v>-7.8935246449912871E-2</v>
      </c>
      <c r="K197" s="13">
        <f>MAX(K170:K196)</f>
        <v>0.72368727778623543</v>
      </c>
      <c r="L197" s="13">
        <f>MAX(L170:L196)</f>
        <v>0.35617194655100709</v>
      </c>
      <c r="M197" s="13">
        <f>MIN(M170:M196)</f>
        <v>-8.4695885454265596E-2</v>
      </c>
      <c r="N197" s="13">
        <f>MIN(N170:N196)</f>
        <v>-2.3425548523164939E-2</v>
      </c>
      <c r="O197" s="13">
        <f>MAX(O170:O196)</f>
        <v>0.19940378449954965</v>
      </c>
      <c r="P197" s="13">
        <f t="shared" ref="P197" si="92">MAX(P170:P196)</f>
        <v>5.2778948942648327E-2</v>
      </c>
      <c r="Q197" s="13">
        <f t="shared" ref="Q197" si="93">MAX(Q170:Q196)</f>
        <v>0.26712009300704409</v>
      </c>
      <c r="R197" s="42"/>
    </row>
    <row r="198" spans="1:21" x14ac:dyDescent="0.2">
      <c r="A198" s="35"/>
      <c r="B198" s="9" t="s">
        <v>62</v>
      </c>
      <c r="C198" s="13">
        <f>MAX(C170:C196)</f>
        <v>0.13943310141697585</v>
      </c>
      <c r="D198" s="13">
        <f>MIN(D170:D196)</f>
        <v>-6.6646026427095065E-2</v>
      </c>
      <c r="E198" s="13">
        <f t="shared" ref="E198:F198" si="94">MIN(E170:E196)</f>
        <v>-4.6201688490428862E-2</v>
      </c>
      <c r="F198" s="13">
        <f t="shared" si="94"/>
        <v>-9.4197406633067388E-2</v>
      </c>
      <c r="G198" s="13">
        <f>MAX(G170:G196)</f>
        <v>3.5173046937912344E-2</v>
      </c>
      <c r="H198" s="13">
        <f>MIN(H170:H196)</f>
        <v>-7.2720883265888853E-2</v>
      </c>
      <c r="I198" s="13">
        <f>MAX(I170:I196)</f>
        <v>0.10860174290229184</v>
      </c>
      <c r="J198" s="13">
        <f>MAX(J170:J196)</f>
        <v>0.15108731059620148</v>
      </c>
      <c r="K198" s="13">
        <f>MIN(K170:K196)</f>
        <v>-9.4197406633067388E-2</v>
      </c>
      <c r="L198" s="13">
        <f>MIN(L170:L196)</f>
        <v>-9.4197406633067388E-2</v>
      </c>
      <c r="M198" s="13">
        <f>MAX(M170:M196)</f>
        <v>5.8544290134587514E-2</v>
      </c>
      <c r="N198" s="13">
        <f>MAX(N170:N196)</f>
        <v>4.9452323357482023E-2</v>
      </c>
      <c r="O198" s="13">
        <f>MIN(O170:O196)</f>
        <v>-9.4197406633067388E-2</v>
      </c>
      <c r="P198" s="13">
        <f t="shared" ref="P198:Q198" si="95">MIN(P170:P196)</f>
        <v>-5.6565779360058042E-2</v>
      </c>
      <c r="Q198" s="51">
        <f t="shared" si="95"/>
        <v>-9.2039791798284906E-2</v>
      </c>
      <c r="R198" s="1" t="s">
        <v>19</v>
      </c>
      <c r="S198" s="36"/>
    </row>
    <row r="199" spans="1:21" ht="19" x14ac:dyDescent="0.2">
      <c r="A199" s="35"/>
      <c r="B199" s="7" t="s">
        <v>63</v>
      </c>
      <c r="C199" s="13">
        <f>(C197-C198)^2</f>
        <v>3.2851821481487874E-2</v>
      </c>
      <c r="D199" s="13">
        <f t="shared" ref="D199" si="96">(D197-D198)^2</f>
        <v>6.9680443899659036E-2</v>
      </c>
      <c r="E199" s="13">
        <f t="shared" ref="E199" si="97">(E197-E198)^2</f>
        <v>3.7516959337958865E-2</v>
      </c>
      <c r="F199" s="13">
        <f t="shared" ref="F199" si="98">(F197-F198)^2</f>
        <v>0.14793192794354001</v>
      </c>
      <c r="G199" s="13">
        <f t="shared" ref="G199" si="99">(G197-G198)^2</f>
        <v>7.8432212193029881E-3</v>
      </c>
      <c r="H199" s="13">
        <f t="shared" ref="H199" si="100">(H197-H198)^2</f>
        <v>4.2298097122308129E-2</v>
      </c>
      <c r="I199" s="13">
        <f t="shared" ref="I199" si="101">(I197-I198)^2</f>
        <v>3.3392885185041979E-2</v>
      </c>
      <c r="J199" s="13">
        <f t="shared" ref="J199" si="102">(J197-J198)^2</f>
        <v>5.2910376750032934E-2</v>
      </c>
      <c r="K199" s="13">
        <f t="shared" ref="K199" si="103">(K197-K198)^2</f>
        <v>0.6689353570076626</v>
      </c>
      <c r="L199" s="13">
        <f t="shared" ref="L199" si="104">(L197-L198)^2</f>
        <v>0.2028325542874416</v>
      </c>
      <c r="M199" s="13">
        <f t="shared" ref="M199" si="105">(M197-M198)^2</f>
        <v>2.0517747902725467E-2</v>
      </c>
      <c r="N199" s="13">
        <f t="shared" ref="N199" si="106">(N197-N198)^2</f>
        <v>5.3111842098519917E-3</v>
      </c>
      <c r="O199" s="13">
        <f t="shared" ref="O199" si="107">(O197-O198)^2</f>
        <v>8.620165943449154E-2</v>
      </c>
      <c r="P199" s="13">
        <f>(P197-P198)^2</f>
        <v>1.1956269607592674E-2</v>
      </c>
      <c r="Q199" s="51">
        <f t="shared" ref="Q199" si="108">(Q197-Q198)^2</f>
        <v>0.12899582285337721</v>
      </c>
      <c r="R199" s="10">
        <f>SUM(C199:Q199)</f>
        <v>1.5491763282424751</v>
      </c>
      <c r="S199" s="36"/>
    </row>
    <row r="200" spans="1:21" ht="18" x14ac:dyDescent="0.25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41"/>
      <c r="Q200" s="43" t="s">
        <v>33</v>
      </c>
      <c r="R200" s="52">
        <f>R199^0.5</f>
        <v>1.244659121302887</v>
      </c>
      <c r="S200" s="36"/>
    </row>
    <row r="201" spans="1:21" x14ac:dyDescent="0.2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53"/>
      <c r="R201" s="53"/>
      <c r="S201" s="37"/>
      <c r="T201" s="37"/>
    </row>
    <row r="202" spans="1:21" x14ac:dyDescent="0.2">
      <c r="A202" s="35"/>
      <c r="B202" s="3"/>
      <c r="C202" s="3" t="s">
        <v>3</v>
      </c>
      <c r="D202" s="3" t="s">
        <v>4</v>
      </c>
      <c r="E202" s="3" t="s">
        <v>5</v>
      </c>
      <c r="F202" s="3" t="s">
        <v>6</v>
      </c>
      <c r="G202" s="3" t="s">
        <v>7</v>
      </c>
      <c r="H202" s="3" t="s">
        <v>8</v>
      </c>
      <c r="I202" s="3" t="s">
        <v>9</v>
      </c>
      <c r="J202" s="3" t="s">
        <v>10</v>
      </c>
      <c r="K202" s="3" t="s">
        <v>11</v>
      </c>
      <c r="L202" s="3" t="s">
        <v>12</v>
      </c>
      <c r="M202" s="3" t="s">
        <v>13</v>
      </c>
      <c r="N202" s="3" t="s">
        <v>14</v>
      </c>
      <c r="O202" s="3" t="s">
        <v>15</v>
      </c>
      <c r="P202" s="3" t="s">
        <v>16</v>
      </c>
      <c r="Q202" s="3" t="s">
        <v>17</v>
      </c>
      <c r="R202" s="1"/>
      <c r="S202" s="1"/>
      <c r="T202" s="1"/>
      <c r="U202" s="36"/>
    </row>
    <row r="203" spans="1:21" ht="18" x14ac:dyDescent="0.2">
      <c r="A203" s="35"/>
      <c r="B203" s="3"/>
      <c r="C203" s="39" t="s">
        <v>20</v>
      </c>
      <c r="D203" s="40" t="s">
        <v>21</v>
      </c>
      <c r="E203" s="40" t="s">
        <v>21</v>
      </c>
      <c r="F203" s="40" t="s">
        <v>21</v>
      </c>
      <c r="G203" s="39" t="s">
        <v>20</v>
      </c>
      <c r="H203" s="40" t="s">
        <v>21</v>
      </c>
      <c r="I203" s="39" t="s">
        <v>20</v>
      </c>
      <c r="J203" s="39" t="s">
        <v>20</v>
      </c>
      <c r="K203" s="40" t="s">
        <v>21</v>
      </c>
      <c r="L203" s="40" t="s">
        <v>21</v>
      </c>
      <c r="M203" s="39" t="s">
        <v>20</v>
      </c>
      <c r="N203" s="39" t="s">
        <v>20</v>
      </c>
      <c r="O203" s="40" t="s">
        <v>21</v>
      </c>
      <c r="P203" s="40" t="s">
        <v>21</v>
      </c>
      <c r="Q203" s="40" t="s">
        <v>21</v>
      </c>
      <c r="R203" s="54" t="s">
        <v>22</v>
      </c>
      <c r="S203" s="54" t="s">
        <v>23</v>
      </c>
      <c r="T203" s="55" t="s">
        <v>25</v>
      </c>
      <c r="U203" s="36"/>
    </row>
    <row r="204" spans="1:21" x14ac:dyDescent="0.2">
      <c r="A204" s="35"/>
      <c r="B204" s="3" t="s">
        <v>2</v>
      </c>
      <c r="C204" s="12">
        <f>(C170-C$197)^2</f>
        <v>4.7049429753046228E-3</v>
      </c>
      <c r="D204" s="12">
        <f t="shared" ref="D204:Q204" si="109">(D170-D$197)^2</f>
        <v>3.089247745946001E-2</v>
      </c>
      <c r="E204" s="12">
        <f t="shared" si="109"/>
        <v>1.3941073426731065E-2</v>
      </c>
      <c r="F204" s="12">
        <f t="shared" si="109"/>
        <v>0.14793192794354001</v>
      </c>
      <c r="G204" s="12">
        <f t="shared" si="109"/>
        <v>2.3010076790870274E-3</v>
      </c>
      <c r="H204" s="12">
        <f t="shared" si="109"/>
        <v>4.5840550334196031E-3</v>
      </c>
      <c r="I204" s="12">
        <f t="shared" si="109"/>
        <v>6.3969425320238886E-3</v>
      </c>
      <c r="J204" s="12">
        <f t="shared" si="109"/>
        <v>2.0084575078627124E-4</v>
      </c>
      <c r="K204" s="12">
        <f t="shared" si="109"/>
        <v>0.63026825084690985</v>
      </c>
      <c r="L204" s="12">
        <f t="shared" si="109"/>
        <v>0</v>
      </c>
      <c r="M204" s="12">
        <f t="shared" si="109"/>
        <v>1.1100529415406304E-2</v>
      </c>
      <c r="N204" s="12">
        <f t="shared" si="109"/>
        <v>2.8551155687147413E-4</v>
      </c>
      <c r="O204" s="12">
        <f t="shared" si="109"/>
        <v>1.4970595223371738E-2</v>
      </c>
      <c r="P204" s="12">
        <f t="shared" si="109"/>
        <v>1.8199583944767013E-4</v>
      </c>
      <c r="Q204" s="12">
        <f t="shared" si="109"/>
        <v>1.1854106182035855E-2</v>
      </c>
      <c r="R204" s="14">
        <f>SUM(C204:Q204)</f>
        <v>0.8796142618643954</v>
      </c>
      <c r="S204" s="14">
        <f>R204^0.5</f>
        <v>0.93787753031213805</v>
      </c>
      <c r="T204" s="56">
        <f>1-(S204/$R$200)</f>
        <v>0.24647840178892955</v>
      </c>
      <c r="U204" s="36"/>
    </row>
    <row r="205" spans="1:21" x14ac:dyDescent="0.2">
      <c r="A205" s="35"/>
      <c r="B205" s="3" t="s">
        <v>34</v>
      </c>
      <c r="C205" s="12">
        <f t="shared" ref="C205:Q205" si="110">(C171-C$197)^2</f>
        <v>4.42411534133327E-3</v>
      </c>
      <c r="D205" s="12">
        <f t="shared" si="110"/>
        <v>4.5325144899259991E-2</v>
      </c>
      <c r="E205" s="12">
        <f t="shared" si="110"/>
        <v>3.6597768479151686E-2</v>
      </c>
      <c r="F205" s="12">
        <f t="shared" si="110"/>
        <v>8.7953820609151748E-3</v>
      </c>
      <c r="G205" s="12">
        <f t="shared" si="110"/>
        <v>3.4388861432441522E-3</v>
      </c>
      <c r="H205" s="12">
        <f t="shared" si="110"/>
        <v>2.7673005829421039E-2</v>
      </c>
      <c r="I205" s="12">
        <f t="shared" si="110"/>
        <v>1.7643010035950611E-2</v>
      </c>
      <c r="J205" s="12">
        <f t="shared" si="110"/>
        <v>1.6269694250083133E-3</v>
      </c>
      <c r="K205" s="12">
        <f t="shared" si="110"/>
        <v>0.2505318226706722</v>
      </c>
      <c r="L205" s="12">
        <f t="shared" si="110"/>
        <v>0.17171377927347892</v>
      </c>
      <c r="M205" s="12">
        <f t="shared" si="110"/>
        <v>1.0937295702683921E-2</v>
      </c>
      <c r="N205" s="12">
        <f t="shared" si="110"/>
        <v>9.430193055351881E-4</v>
      </c>
      <c r="O205" s="12">
        <f t="shared" si="110"/>
        <v>4.0451945932267537E-2</v>
      </c>
      <c r="P205" s="12">
        <f t="shared" si="110"/>
        <v>2.00094594672522E-3</v>
      </c>
      <c r="Q205" s="12">
        <f t="shared" si="110"/>
        <v>7.774629426350102E-2</v>
      </c>
      <c r="R205" s="14">
        <f t="shared" ref="R205:R230" si="111">SUM(C205:Q205)</f>
        <v>0.69984938530914809</v>
      </c>
      <c r="S205" s="14">
        <f t="shared" ref="S205:S230" si="112">R205^0.5</f>
        <v>0.83657001219811133</v>
      </c>
      <c r="T205" s="56">
        <f t="shared" ref="T205:T230" si="113">1-(S205/$R$200)</f>
        <v>0.32787218775016513</v>
      </c>
      <c r="U205" s="36"/>
    </row>
    <row r="206" spans="1:21" x14ac:dyDescent="0.2">
      <c r="A206" s="35"/>
      <c r="B206" s="3" t="s">
        <v>35</v>
      </c>
      <c r="C206" s="12">
        <f t="shared" ref="C206:Q206" si="114">(C172-C$197)^2</f>
        <v>1.2598359702468596E-4</v>
      </c>
      <c r="D206" s="12">
        <f t="shared" si="114"/>
        <v>6.9680443899659036E-2</v>
      </c>
      <c r="E206" s="12">
        <f t="shared" si="114"/>
        <v>2.9503511287868295E-2</v>
      </c>
      <c r="F206" s="12">
        <f t="shared" si="114"/>
        <v>3.4488502056514603E-2</v>
      </c>
      <c r="G206" s="12">
        <f t="shared" si="114"/>
        <v>2.7313506504663509E-3</v>
      </c>
      <c r="H206" s="12">
        <f t="shared" si="114"/>
        <v>1.8533913800861369E-2</v>
      </c>
      <c r="I206" s="12">
        <f t="shared" si="114"/>
        <v>8.1557354598951715E-4</v>
      </c>
      <c r="J206" s="12">
        <f t="shared" si="114"/>
        <v>5.2910376750032934E-2</v>
      </c>
      <c r="K206" s="12">
        <f t="shared" si="114"/>
        <v>0.6689353570076626</v>
      </c>
      <c r="L206" s="12">
        <f t="shared" si="114"/>
        <v>0.17107021904805367</v>
      </c>
      <c r="M206" s="12">
        <f t="shared" si="114"/>
        <v>2.2831393454817782E-3</v>
      </c>
      <c r="N206" s="12">
        <f t="shared" si="114"/>
        <v>7.6002085006644012E-5</v>
      </c>
      <c r="O206" s="12">
        <f t="shared" si="114"/>
        <v>3.7327513406474382E-2</v>
      </c>
      <c r="P206" s="12">
        <f t="shared" si="114"/>
        <v>5.6645574848588013E-3</v>
      </c>
      <c r="Q206" s="12">
        <f t="shared" si="114"/>
        <v>0.12615041426060417</v>
      </c>
      <c r="R206" s="14">
        <f t="shared" si="111"/>
        <v>1.220296858226559</v>
      </c>
      <c r="S206" s="14">
        <f t="shared" si="112"/>
        <v>1.1046704749501359</v>
      </c>
      <c r="T206" s="56">
        <f t="shared" si="113"/>
        <v>0.11247147428302573</v>
      </c>
      <c r="U206" s="36"/>
    </row>
    <row r="207" spans="1:21" x14ac:dyDescent="0.2">
      <c r="A207" s="35"/>
      <c r="B207" s="3" t="s">
        <v>36</v>
      </c>
      <c r="C207" s="12">
        <f t="shared" ref="C207:Q207" si="115">(C173-C$197)^2</f>
        <v>4.8544296850801412E-4</v>
      </c>
      <c r="D207" s="12">
        <f t="shared" si="115"/>
        <v>4.7673213969989109E-2</v>
      </c>
      <c r="E207" s="12">
        <f t="shared" si="115"/>
        <v>1.8009387685868572E-2</v>
      </c>
      <c r="F207" s="12">
        <f t="shared" si="115"/>
        <v>0.14793192794354001</v>
      </c>
      <c r="G207" s="12">
        <f t="shared" si="115"/>
        <v>2.732757656573331E-3</v>
      </c>
      <c r="H207" s="12">
        <f t="shared" si="115"/>
        <v>2.977012223056371E-2</v>
      </c>
      <c r="I207" s="12">
        <f t="shared" si="115"/>
        <v>1.6134985335006602E-3</v>
      </c>
      <c r="J207" s="12">
        <f t="shared" si="115"/>
        <v>3.72693653530027E-3</v>
      </c>
      <c r="K207" s="12">
        <f t="shared" si="115"/>
        <v>0.6689353570076626</v>
      </c>
      <c r="L207" s="12">
        <f t="shared" si="115"/>
        <v>0.14744573111128104</v>
      </c>
      <c r="M207" s="12">
        <f t="shared" si="115"/>
        <v>6.9769650478520833E-3</v>
      </c>
      <c r="N207" s="12">
        <f t="shared" si="115"/>
        <v>5.8538204824773877E-4</v>
      </c>
      <c r="O207" s="12">
        <f t="shared" si="115"/>
        <v>7.1762025545074548E-2</v>
      </c>
      <c r="P207" s="12">
        <f t="shared" si="115"/>
        <v>4.5498959861917654E-3</v>
      </c>
      <c r="Q207" s="12">
        <f t="shared" si="115"/>
        <v>9.7670131930576332E-2</v>
      </c>
      <c r="R207" s="14">
        <f t="shared" si="111"/>
        <v>1.2498687762007301</v>
      </c>
      <c r="S207" s="14">
        <f t="shared" si="112"/>
        <v>1.1179753021425518</v>
      </c>
      <c r="T207" s="56">
        <f t="shared" si="113"/>
        <v>0.10178193932144641</v>
      </c>
      <c r="U207" s="36"/>
    </row>
    <row r="208" spans="1:21" x14ac:dyDescent="0.2">
      <c r="A208" s="35"/>
      <c r="B208" s="3" t="s">
        <v>37</v>
      </c>
      <c r="C208" s="12">
        <f t="shared" ref="C208:Q208" si="116">(C174-C$197)^2</f>
        <v>9.2094182242050777E-4</v>
      </c>
      <c r="D208" s="12">
        <f t="shared" si="116"/>
        <v>3.8380268124125289E-2</v>
      </c>
      <c r="E208" s="12">
        <f t="shared" si="116"/>
        <v>2.9084849272074848E-2</v>
      </c>
      <c r="F208" s="12">
        <f t="shared" si="116"/>
        <v>0.14793192794354001</v>
      </c>
      <c r="G208" s="12">
        <f t="shared" si="116"/>
        <v>6.2994833566246793E-3</v>
      </c>
      <c r="H208" s="12">
        <f t="shared" si="116"/>
        <v>2.5072777595641811E-2</v>
      </c>
      <c r="I208" s="12">
        <f t="shared" si="116"/>
        <v>9.1979403210147598E-3</v>
      </c>
      <c r="J208" s="12">
        <f t="shared" si="116"/>
        <v>3.7654418745042648E-2</v>
      </c>
      <c r="K208" s="12">
        <f t="shared" si="116"/>
        <v>0.6689353570076626</v>
      </c>
      <c r="L208" s="12">
        <f t="shared" si="116"/>
        <v>0.2028325542874416</v>
      </c>
      <c r="M208" s="12">
        <f t="shared" si="116"/>
        <v>1.7544359795347617E-2</v>
      </c>
      <c r="N208" s="12">
        <f t="shared" si="116"/>
        <v>4.4559472645244177E-4</v>
      </c>
      <c r="O208" s="12">
        <f t="shared" si="116"/>
        <v>8.620165943449154E-2</v>
      </c>
      <c r="P208" s="12">
        <f t="shared" si="116"/>
        <v>3.2265190372994237E-3</v>
      </c>
      <c r="Q208" s="12">
        <f t="shared" si="116"/>
        <v>0.12544402042199404</v>
      </c>
      <c r="R208" s="14">
        <f t="shared" si="111"/>
        <v>1.3991726718911734</v>
      </c>
      <c r="S208" s="14">
        <f t="shared" si="112"/>
        <v>1.1828662950186608</v>
      </c>
      <c r="T208" s="56">
        <f t="shared" si="113"/>
        <v>4.9646385284625283E-2</v>
      </c>
      <c r="U208" s="36"/>
    </row>
    <row r="209" spans="1:21" x14ac:dyDescent="0.2">
      <c r="A209" s="35"/>
      <c r="B209" s="3" t="s">
        <v>38</v>
      </c>
      <c r="C209" s="12">
        <f t="shared" ref="C209:Q209" si="117">(C175-C$197)^2</f>
        <v>2.0157375523949714E-3</v>
      </c>
      <c r="D209" s="12">
        <f t="shared" si="117"/>
        <v>5.7710746748902794E-2</v>
      </c>
      <c r="E209" s="12">
        <f t="shared" si="117"/>
        <v>3.0646534572091714E-2</v>
      </c>
      <c r="F209" s="12">
        <f t="shared" si="117"/>
        <v>2.6052984097361034E-2</v>
      </c>
      <c r="G209" s="12">
        <f t="shared" si="117"/>
        <v>3.0392230423783415E-3</v>
      </c>
      <c r="H209" s="12">
        <f t="shared" si="117"/>
        <v>1.6792831504089098E-2</v>
      </c>
      <c r="I209" s="12">
        <f t="shared" si="117"/>
        <v>7.867620120879007E-3</v>
      </c>
      <c r="J209" s="12">
        <f t="shared" si="117"/>
        <v>2.6739818891663301E-4</v>
      </c>
      <c r="K209" s="12">
        <f t="shared" si="117"/>
        <v>0.6689353570076626</v>
      </c>
      <c r="L209" s="12">
        <f t="shared" si="117"/>
        <v>9.3823717892166494E-2</v>
      </c>
      <c r="M209" s="12">
        <f t="shared" si="117"/>
        <v>3.0220039286807075E-3</v>
      </c>
      <c r="N209" s="12">
        <f t="shared" si="117"/>
        <v>4.0323035253178198E-6</v>
      </c>
      <c r="O209" s="12">
        <f t="shared" si="117"/>
        <v>3.9962586092436421E-2</v>
      </c>
      <c r="P209" s="12">
        <f t="shared" si="117"/>
        <v>1.6379625550290351E-3</v>
      </c>
      <c r="Q209" s="12">
        <f t="shared" si="117"/>
        <v>0.10842875470254797</v>
      </c>
      <c r="R209" s="14">
        <f t="shared" si="111"/>
        <v>1.0602074903090619</v>
      </c>
      <c r="S209" s="14">
        <f t="shared" si="112"/>
        <v>1.029663775369932</v>
      </c>
      <c r="T209" s="56">
        <f t="shared" si="113"/>
        <v>0.17273431918283111</v>
      </c>
      <c r="U209" s="36"/>
    </row>
    <row r="210" spans="1:21" x14ac:dyDescent="0.2">
      <c r="A210" s="35"/>
      <c r="B210" s="3" t="s">
        <v>39</v>
      </c>
      <c r="C210" s="12">
        <f t="shared" ref="C210:Q210" si="118">(C176-C$197)^2</f>
        <v>1.7281700552083089E-3</v>
      </c>
      <c r="D210" s="12">
        <f t="shared" si="118"/>
        <v>9.6484767081893817E-3</v>
      </c>
      <c r="E210" s="12">
        <f t="shared" si="118"/>
        <v>7.9832189831757373E-3</v>
      </c>
      <c r="F210" s="12">
        <f t="shared" si="118"/>
        <v>0.14793192794354001</v>
      </c>
      <c r="G210" s="12">
        <f t="shared" si="118"/>
        <v>1.468309509795951E-3</v>
      </c>
      <c r="H210" s="12">
        <f t="shared" si="118"/>
        <v>1.1925221210768987E-2</v>
      </c>
      <c r="I210" s="12">
        <f t="shared" si="118"/>
        <v>3.3392885185041979E-2</v>
      </c>
      <c r="J210" s="12">
        <f t="shared" si="118"/>
        <v>1.6269694250083133E-3</v>
      </c>
      <c r="K210" s="12">
        <f t="shared" si="118"/>
        <v>0.6689353570076626</v>
      </c>
      <c r="L210" s="12">
        <f t="shared" si="118"/>
        <v>6.0233711338014931E-2</v>
      </c>
      <c r="M210" s="12">
        <f t="shared" si="118"/>
        <v>3.2069140425050511E-3</v>
      </c>
      <c r="N210" s="12">
        <f t="shared" si="118"/>
        <v>1.1715748749556551E-4</v>
      </c>
      <c r="O210" s="12">
        <f t="shared" si="118"/>
        <v>8.620165943449154E-2</v>
      </c>
      <c r="P210" s="12">
        <f t="shared" si="118"/>
        <v>2.7606903512893181E-3</v>
      </c>
      <c r="Q210" s="12">
        <f t="shared" si="118"/>
        <v>2.5280877979183575E-2</v>
      </c>
      <c r="R210" s="14">
        <f t="shared" si="111"/>
        <v>1.0624415466613712</v>
      </c>
      <c r="S210" s="14">
        <f t="shared" si="112"/>
        <v>1.0307480519803911</v>
      </c>
      <c r="T210" s="56">
        <f t="shared" si="113"/>
        <v>0.17186317575737331</v>
      </c>
      <c r="U210" s="36"/>
    </row>
    <row r="211" spans="1:21" x14ac:dyDescent="0.2">
      <c r="A211" s="35"/>
      <c r="B211" s="3" t="s">
        <v>0</v>
      </c>
      <c r="C211" s="12">
        <f t="shared" ref="C211:Q211" si="119">(C177-C$197)^2</f>
        <v>1.133852373222172E-3</v>
      </c>
      <c r="D211" s="12">
        <f t="shared" si="119"/>
        <v>6.0463537543095768E-2</v>
      </c>
      <c r="E211" s="12">
        <f t="shared" si="119"/>
        <v>1.0162739942632986E-2</v>
      </c>
      <c r="F211" s="12">
        <f t="shared" si="119"/>
        <v>0.14793192794354001</v>
      </c>
      <c r="G211" s="12">
        <f t="shared" si="119"/>
        <v>3.2612849088827583E-3</v>
      </c>
      <c r="H211" s="12">
        <f t="shared" si="119"/>
        <v>2.1371321434277028E-3</v>
      </c>
      <c r="I211" s="12">
        <f t="shared" si="119"/>
        <v>5.0973346624344842E-3</v>
      </c>
      <c r="J211" s="12">
        <f t="shared" si="119"/>
        <v>4.7537455807401433E-4</v>
      </c>
      <c r="K211" s="12">
        <f t="shared" si="119"/>
        <v>0.6689353570076626</v>
      </c>
      <c r="L211" s="12">
        <f t="shared" si="119"/>
        <v>0.2028325542874416</v>
      </c>
      <c r="M211" s="12">
        <f t="shared" si="119"/>
        <v>0</v>
      </c>
      <c r="N211" s="12">
        <f t="shared" si="119"/>
        <v>4.2112744747668898E-4</v>
      </c>
      <c r="O211" s="12">
        <f t="shared" si="119"/>
        <v>8.620165943449154E-2</v>
      </c>
      <c r="P211" s="12">
        <f t="shared" si="119"/>
        <v>5.04143599578035E-3</v>
      </c>
      <c r="Q211" s="12">
        <f t="shared" si="119"/>
        <v>0.11542418577790897</v>
      </c>
      <c r="R211" s="14">
        <f t="shared" si="111"/>
        <v>1.3095195040260721</v>
      </c>
      <c r="S211" s="14">
        <f t="shared" si="112"/>
        <v>1.1443423893337483</v>
      </c>
      <c r="T211" s="56">
        <f t="shared" si="113"/>
        <v>8.0597755845093544E-2</v>
      </c>
      <c r="U211" s="36"/>
    </row>
    <row r="212" spans="1:21" x14ac:dyDescent="0.2">
      <c r="A212" s="35"/>
      <c r="B212" s="3" t="s">
        <v>40</v>
      </c>
      <c r="C212" s="12">
        <f t="shared" ref="C212:Q212" si="120">(C178-C$197)^2</f>
        <v>1.4937610689198542E-2</v>
      </c>
      <c r="D212" s="12">
        <f t="shared" si="120"/>
        <v>4.9303770055589981E-2</v>
      </c>
      <c r="E212" s="12">
        <f t="shared" si="120"/>
        <v>4.400712670010274E-3</v>
      </c>
      <c r="F212" s="12">
        <f t="shared" si="120"/>
        <v>8.9185644129673083E-4</v>
      </c>
      <c r="G212" s="12">
        <f t="shared" si="120"/>
        <v>1.1622718234139599E-4</v>
      </c>
      <c r="H212" s="12">
        <f t="shared" si="120"/>
        <v>0</v>
      </c>
      <c r="I212" s="12">
        <f t="shared" si="120"/>
        <v>4.3518646179330047E-3</v>
      </c>
      <c r="J212" s="12">
        <f t="shared" si="120"/>
        <v>0</v>
      </c>
      <c r="K212" s="12">
        <f t="shared" si="120"/>
        <v>0.4963711628515507</v>
      </c>
      <c r="L212" s="12">
        <f t="shared" si="120"/>
        <v>0.19631822601500429</v>
      </c>
      <c r="M212" s="12">
        <f t="shared" si="120"/>
        <v>2.8697917456104323E-3</v>
      </c>
      <c r="N212" s="12">
        <f t="shared" si="120"/>
        <v>3.1087836816251274E-4</v>
      </c>
      <c r="O212" s="12">
        <f t="shared" si="120"/>
        <v>1.097513991961905E-3</v>
      </c>
      <c r="P212" s="12">
        <f t="shared" si="120"/>
        <v>3.557237238622613E-3</v>
      </c>
      <c r="Q212" s="12">
        <f t="shared" si="120"/>
        <v>9.4684871461394635E-2</v>
      </c>
      <c r="R212" s="14">
        <f t="shared" si="111"/>
        <v>0.86921172332867691</v>
      </c>
      <c r="S212" s="14">
        <f t="shared" si="112"/>
        <v>0.93231524889850259</v>
      </c>
      <c r="T212" s="56">
        <f t="shared" si="113"/>
        <v>0.2509473212853881</v>
      </c>
      <c r="U212" s="36"/>
    </row>
    <row r="213" spans="1:21" x14ac:dyDescent="0.2">
      <c r="A213" s="35"/>
      <c r="B213" s="3" t="s">
        <v>41</v>
      </c>
      <c r="C213" s="12">
        <f t="shared" ref="C213:Q213" si="121">(C179-C$197)^2</f>
        <v>1.0246320257330062E-3</v>
      </c>
      <c r="D213" s="12">
        <f t="shared" si="121"/>
        <v>3.2246827096948004E-2</v>
      </c>
      <c r="E213" s="12">
        <f t="shared" si="121"/>
        <v>2.805741639074219E-2</v>
      </c>
      <c r="F213" s="12">
        <f t="shared" si="121"/>
        <v>2.2372785362283409E-3</v>
      </c>
      <c r="G213" s="12">
        <f t="shared" si="121"/>
        <v>7.7922016235813026E-4</v>
      </c>
      <c r="H213" s="12">
        <f t="shared" si="121"/>
        <v>2.3820761870968963E-2</v>
      </c>
      <c r="I213" s="12">
        <f t="shared" si="121"/>
        <v>5.3285646152934178E-3</v>
      </c>
      <c r="J213" s="12">
        <f t="shared" si="121"/>
        <v>1.0278786381955365E-2</v>
      </c>
      <c r="K213" s="12">
        <f t="shared" si="121"/>
        <v>0.14234659725309312</v>
      </c>
      <c r="L213" s="12">
        <f t="shared" si="121"/>
        <v>0.13512912721359305</v>
      </c>
      <c r="M213" s="12">
        <f t="shared" si="121"/>
        <v>4.9831038851668079E-3</v>
      </c>
      <c r="N213" s="12">
        <f t="shared" si="121"/>
        <v>6.9430461724097499E-4</v>
      </c>
      <c r="O213" s="12">
        <f t="shared" si="121"/>
        <v>4.4863515115897416E-2</v>
      </c>
      <c r="P213" s="12">
        <f t="shared" si="121"/>
        <v>2.2631006185057983E-3</v>
      </c>
      <c r="Q213" s="12">
        <f t="shared" si="121"/>
        <v>2.6239815052561198E-2</v>
      </c>
      <c r="R213" s="14">
        <f t="shared" si="111"/>
        <v>0.4602930508362858</v>
      </c>
      <c r="S213" s="14">
        <f t="shared" si="112"/>
        <v>0.67844900385827511</v>
      </c>
      <c r="T213" s="56">
        <f t="shared" si="113"/>
        <v>0.45491179693594597</v>
      </c>
      <c r="U213" s="36"/>
    </row>
    <row r="214" spans="1:21" x14ac:dyDescent="0.2">
      <c r="A214" s="35"/>
      <c r="B214" s="3" t="s">
        <v>42</v>
      </c>
      <c r="C214" s="12">
        <f t="shared" ref="C214:Q214" si="122">(C180-C$197)^2</f>
        <v>1.453391016430189E-4</v>
      </c>
      <c r="D214" s="12">
        <f t="shared" si="122"/>
        <v>4.0368110194387394E-2</v>
      </c>
      <c r="E214" s="12">
        <f t="shared" si="122"/>
        <v>2.5168392838005784E-2</v>
      </c>
      <c r="F214" s="12">
        <f t="shared" si="122"/>
        <v>0.14793192794354001</v>
      </c>
      <c r="G214" s="12">
        <f t="shared" si="122"/>
        <v>5.098159912957533E-3</v>
      </c>
      <c r="H214" s="12">
        <f t="shared" si="122"/>
        <v>2.0673695993447025E-2</v>
      </c>
      <c r="I214" s="12">
        <f t="shared" si="122"/>
        <v>5.3871735012190796E-3</v>
      </c>
      <c r="J214" s="12">
        <f t="shared" si="122"/>
        <v>3.5568712871492908E-2</v>
      </c>
      <c r="K214" s="12">
        <f t="shared" si="122"/>
        <v>0.6689353570076626</v>
      </c>
      <c r="L214" s="12">
        <f t="shared" si="122"/>
        <v>0.19442787915021034</v>
      </c>
      <c r="M214" s="12">
        <f t="shared" si="122"/>
        <v>1.2836743511136048E-2</v>
      </c>
      <c r="N214" s="12">
        <f t="shared" si="122"/>
        <v>4.0126577395519495E-4</v>
      </c>
      <c r="O214" s="12">
        <f t="shared" si="122"/>
        <v>8.620165943449154E-2</v>
      </c>
      <c r="P214" s="12">
        <f t="shared" si="122"/>
        <v>3.0672096598327635E-3</v>
      </c>
      <c r="Q214" s="12">
        <f t="shared" si="122"/>
        <v>0.12899582285337721</v>
      </c>
      <c r="R214" s="14">
        <f t="shared" si="111"/>
        <v>1.3752074497473585</v>
      </c>
      <c r="S214" s="14">
        <f t="shared" si="112"/>
        <v>1.17269239348917</v>
      </c>
      <c r="T214" s="56">
        <f t="shared" si="113"/>
        <v>5.7820431780858605E-2</v>
      </c>
      <c r="U214" s="36"/>
    </row>
    <row r="215" spans="1:21" x14ac:dyDescent="0.2">
      <c r="A215" s="35"/>
      <c r="B215" s="3" t="s">
        <v>43</v>
      </c>
      <c r="C215" s="12">
        <f t="shared" ref="C215:Q215" si="123">(C181-C$197)^2</f>
        <v>3.345737226883289E-4</v>
      </c>
      <c r="D215" s="12">
        <f t="shared" si="123"/>
        <v>3.6359505651134154E-2</v>
      </c>
      <c r="E215" s="12">
        <f t="shared" si="123"/>
        <v>2.5825598039006508E-2</v>
      </c>
      <c r="F215" s="12">
        <f t="shared" si="123"/>
        <v>8.3892750311980763E-2</v>
      </c>
      <c r="G215" s="12">
        <f t="shared" si="123"/>
        <v>3.4689441195945021E-3</v>
      </c>
      <c r="H215" s="12">
        <f t="shared" si="123"/>
        <v>1.6698622256524031E-2</v>
      </c>
      <c r="I215" s="12">
        <f t="shared" si="123"/>
        <v>1.3582998634258308E-2</v>
      </c>
      <c r="J215" s="12">
        <f t="shared" si="123"/>
        <v>2.9293768704915932E-2</v>
      </c>
      <c r="K215" s="12">
        <f t="shared" si="123"/>
        <v>0.6653538540768712</v>
      </c>
      <c r="L215" s="12">
        <f t="shared" si="123"/>
        <v>0.16695946443811643</v>
      </c>
      <c r="M215" s="12">
        <f t="shared" si="123"/>
        <v>1.1065773541654384E-2</v>
      </c>
      <c r="N215" s="12">
        <f t="shared" si="123"/>
        <v>1.3242291069887875E-3</v>
      </c>
      <c r="O215" s="12">
        <f t="shared" si="123"/>
        <v>6.5050591396420641E-3</v>
      </c>
      <c r="P215" s="12">
        <f t="shared" si="123"/>
        <v>3.3076861568314864E-3</v>
      </c>
      <c r="Q215" s="12">
        <f t="shared" si="123"/>
        <v>8.7277267128853656E-2</v>
      </c>
      <c r="R215" s="14">
        <f t="shared" si="111"/>
        <v>1.1512500950290607</v>
      </c>
      <c r="S215" s="14">
        <f t="shared" si="112"/>
        <v>1.0729632309772132</v>
      </c>
      <c r="T215" s="56">
        <f t="shared" si="113"/>
        <v>0.13794611503424781</v>
      </c>
      <c r="U215" s="36"/>
    </row>
    <row r="216" spans="1:21" x14ac:dyDescent="0.2">
      <c r="A216" s="35"/>
      <c r="B216" s="3" t="s">
        <v>44</v>
      </c>
      <c r="C216" s="12">
        <f t="shared" ref="C216:Q216" si="124">(C182-C$197)^2</f>
        <v>2.4472616151804869E-3</v>
      </c>
      <c r="D216" s="12">
        <f t="shared" si="124"/>
        <v>3.3950517232847782E-2</v>
      </c>
      <c r="E216" s="12">
        <f t="shared" si="124"/>
        <v>3.4918013320051219E-2</v>
      </c>
      <c r="F216" s="12">
        <f t="shared" si="124"/>
        <v>0.13427785479103033</v>
      </c>
      <c r="G216" s="12">
        <f t="shared" si="124"/>
        <v>5.9394381565695932E-3</v>
      </c>
      <c r="H216" s="12">
        <f t="shared" si="124"/>
        <v>1.7556045661578312E-2</v>
      </c>
      <c r="I216" s="12">
        <f t="shared" si="124"/>
        <v>0</v>
      </c>
      <c r="J216" s="12">
        <f t="shared" si="124"/>
        <v>1.8076117570764382E-3</v>
      </c>
      <c r="K216" s="12">
        <f t="shared" si="124"/>
        <v>0.47381476468229805</v>
      </c>
      <c r="L216" s="12">
        <f t="shared" si="124"/>
        <v>9.8175568162572908E-3</v>
      </c>
      <c r="M216" s="12">
        <f t="shared" si="124"/>
        <v>1.305897810051729E-2</v>
      </c>
      <c r="N216" s="12">
        <f t="shared" si="124"/>
        <v>1.0576005324797774E-3</v>
      </c>
      <c r="O216" s="12">
        <f t="shared" si="124"/>
        <v>0</v>
      </c>
      <c r="P216" s="12">
        <f t="shared" si="124"/>
        <v>5.1427688592955347E-3</v>
      </c>
      <c r="Q216" s="12">
        <f t="shared" si="124"/>
        <v>1.7762014688830003E-2</v>
      </c>
      <c r="R216" s="14">
        <f t="shared" si="111"/>
        <v>0.75155042621401213</v>
      </c>
      <c r="S216" s="14">
        <f t="shared" si="112"/>
        <v>0.86692008063835513</v>
      </c>
      <c r="T216" s="56">
        <f t="shared" si="113"/>
        <v>0.30348794637773702</v>
      </c>
      <c r="U216" s="36"/>
    </row>
    <row r="217" spans="1:21" x14ac:dyDescent="0.2">
      <c r="A217" s="35"/>
      <c r="B217" s="3" t="s">
        <v>45</v>
      </c>
      <c r="C217" s="12">
        <f t="shared" ref="C217:Q217" si="125">(C183-C$197)^2</f>
        <v>1.9785818962079938E-3</v>
      </c>
      <c r="D217" s="12">
        <f t="shared" si="125"/>
        <v>0</v>
      </c>
      <c r="E217" s="12">
        <f t="shared" si="125"/>
        <v>3.7516959337958865E-2</v>
      </c>
      <c r="F217" s="12">
        <f t="shared" si="125"/>
        <v>0.14793192794354001</v>
      </c>
      <c r="G217" s="12">
        <f t="shared" si="125"/>
        <v>5.8938857224687009E-3</v>
      </c>
      <c r="H217" s="12">
        <f t="shared" si="125"/>
        <v>3.666025004123024E-2</v>
      </c>
      <c r="I217" s="12">
        <f t="shared" si="125"/>
        <v>6.9417445684694873E-3</v>
      </c>
      <c r="J217" s="12">
        <f t="shared" si="125"/>
        <v>3.9979000334024592E-3</v>
      </c>
      <c r="K217" s="12">
        <f t="shared" si="125"/>
        <v>0.6689353570076626</v>
      </c>
      <c r="L217" s="12">
        <f t="shared" si="125"/>
        <v>0.2028325542874416</v>
      </c>
      <c r="M217" s="12">
        <f t="shared" si="125"/>
        <v>1.268130646990955E-2</v>
      </c>
      <c r="N217" s="12">
        <f t="shared" si="125"/>
        <v>1.0864647254126437E-3</v>
      </c>
      <c r="O217" s="12">
        <f t="shared" si="125"/>
        <v>4.7479121619242497E-2</v>
      </c>
      <c r="P217" s="12">
        <f t="shared" si="125"/>
        <v>2.0649721838716301E-3</v>
      </c>
      <c r="Q217" s="12">
        <f t="shared" si="125"/>
        <v>6.763930355541023E-2</v>
      </c>
      <c r="R217" s="14">
        <f t="shared" si="111"/>
        <v>1.2436403293922287</v>
      </c>
      <c r="S217" s="14">
        <f t="shared" si="112"/>
        <v>1.1151862308117997</v>
      </c>
      <c r="T217" s="56">
        <f t="shared" si="113"/>
        <v>0.10402277079330557</v>
      </c>
      <c r="U217" s="36"/>
    </row>
    <row r="218" spans="1:21" x14ac:dyDescent="0.2">
      <c r="A218" s="35"/>
      <c r="B218" s="3" t="s">
        <v>46</v>
      </c>
      <c r="C218" s="12">
        <f t="shared" ref="C218:Q218" si="126">(C184-C$197)^2</f>
        <v>7.0785845461332378E-4</v>
      </c>
      <c r="D218" s="12">
        <f t="shared" si="126"/>
        <v>5.1801012665918605E-2</v>
      </c>
      <c r="E218" s="12">
        <f t="shared" si="126"/>
        <v>1.7769399070853637E-2</v>
      </c>
      <c r="F218" s="12">
        <f t="shared" si="126"/>
        <v>0.14793192794354001</v>
      </c>
      <c r="G218" s="12">
        <f t="shared" si="126"/>
        <v>2.0500037313808403E-3</v>
      </c>
      <c r="H218" s="12">
        <f t="shared" si="126"/>
        <v>1.4604950919286682E-2</v>
      </c>
      <c r="I218" s="12">
        <f t="shared" si="126"/>
        <v>2.1649927355224291E-3</v>
      </c>
      <c r="J218" s="12">
        <f t="shared" si="126"/>
        <v>3.0805459799591286E-2</v>
      </c>
      <c r="K218" s="12">
        <f t="shared" si="126"/>
        <v>0.6689353570076626</v>
      </c>
      <c r="L218" s="12">
        <f t="shared" si="126"/>
        <v>0.18646221029956045</v>
      </c>
      <c r="M218" s="12">
        <f t="shared" si="126"/>
        <v>1.0453587194454808E-2</v>
      </c>
      <c r="N218" s="12">
        <f t="shared" si="126"/>
        <v>2.7892937907642842E-4</v>
      </c>
      <c r="O218" s="12">
        <f t="shared" si="126"/>
        <v>1.6578010640286626E-2</v>
      </c>
      <c r="P218" s="12">
        <f t="shared" si="126"/>
        <v>1.1956269607592674E-2</v>
      </c>
      <c r="Q218" s="12">
        <f t="shared" si="126"/>
        <v>9.8189514859409341E-2</v>
      </c>
      <c r="R218" s="14">
        <f t="shared" si="111"/>
        <v>1.2606894843087499</v>
      </c>
      <c r="S218" s="14">
        <f t="shared" si="112"/>
        <v>1.1228042947498686</v>
      </c>
      <c r="T218" s="56">
        <f t="shared" si="113"/>
        <v>9.7902168125729827E-2</v>
      </c>
      <c r="U218" s="36"/>
    </row>
    <row r="219" spans="1:21" x14ac:dyDescent="0.2">
      <c r="A219" s="35"/>
      <c r="B219" s="3" t="s">
        <v>47</v>
      </c>
      <c r="C219" s="12">
        <f t="shared" ref="C219:Q219" si="127">(C185-C$197)^2</f>
        <v>1.2486028648880034E-3</v>
      </c>
      <c r="D219" s="12">
        <f t="shared" si="127"/>
        <v>5.3399407320611304E-2</v>
      </c>
      <c r="E219" s="12">
        <f t="shared" si="127"/>
        <v>6.9010352401334286E-3</v>
      </c>
      <c r="F219" s="12">
        <f t="shared" si="127"/>
        <v>0.14793192794354001</v>
      </c>
      <c r="G219" s="12">
        <f t="shared" si="127"/>
        <v>9.5829307402261631E-4</v>
      </c>
      <c r="H219" s="12">
        <f t="shared" si="127"/>
        <v>1.6324435315421673E-2</v>
      </c>
      <c r="I219" s="12">
        <f t="shared" si="127"/>
        <v>3.3853888723561721E-3</v>
      </c>
      <c r="J219" s="12">
        <f t="shared" si="127"/>
        <v>3.8612298479561787E-3</v>
      </c>
      <c r="K219" s="12">
        <f t="shared" si="127"/>
        <v>0.6689353570076626</v>
      </c>
      <c r="L219" s="12">
        <f t="shared" si="127"/>
        <v>0.20033261329835833</v>
      </c>
      <c r="M219" s="12">
        <f t="shared" si="127"/>
        <v>2.5274425261556286E-3</v>
      </c>
      <c r="N219" s="12">
        <f t="shared" si="127"/>
        <v>5.8775441480725095E-4</v>
      </c>
      <c r="O219" s="12">
        <f t="shared" si="127"/>
        <v>5.13872018477614E-3</v>
      </c>
      <c r="P219" s="12">
        <f t="shared" si="127"/>
        <v>4.2670714268284865E-3</v>
      </c>
      <c r="Q219" s="12">
        <f t="shared" si="127"/>
        <v>0.11128925859338522</v>
      </c>
      <c r="R219" s="14">
        <f t="shared" si="111"/>
        <v>1.2270885379309029</v>
      </c>
      <c r="S219" s="14">
        <f t="shared" si="112"/>
        <v>1.1077402845120796</v>
      </c>
      <c r="T219" s="56">
        <f t="shared" si="113"/>
        <v>0.1100050884996393</v>
      </c>
      <c r="U219" s="36"/>
    </row>
    <row r="220" spans="1:21" x14ac:dyDescent="0.2">
      <c r="A220" s="35"/>
      <c r="B220" s="3" t="s">
        <v>48</v>
      </c>
      <c r="C220" s="12">
        <f t="shared" ref="C220:Q220" si="128">(C186-C$197)^2</f>
        <v>3.2851821481487874E-2</v>
      </c>
      <c r="D220" s="12">
        <f t="shared" si="128"/>
        <v>1.7276677159710371E-2</v>
      </c>
      <c r="E220" s="12">
        <f t="shared" si="128"/>
        <v>3.5766115233627875E-2</v>
      </c>
      <c r="F220" s="12">
        <f t="shared" si="128"/>
        <v>0.14793192794354001</v>
      </c>
      <c r="G220" s="12">
        <f t="shared" si="128"/>
        <v>3.9574924355362017E-3</v>
      </c>
      <c r="H220" s="12">
        <f t="shared" si="128"/>
        <v>1.4255144430437459E-2</v>
      </c>
      <c r="I220" s="12">
        <f t="shared" si="128"/>
        <v>4.8526234191939802E-3</v>
      </c>
      <c r="J220" s="12">
        <f t="shared" si="128"/>
        <v>5.8233383364066772E-5</v>
      </c>
      <c r="K220" s="12">
        <f t="shared" si="128"/>
        <v>0.6689353570076626</v>
      </c>
      <c r="L220" s="12">
        <f t="shared" si="128"/>
        <v>0.2028325542874416</v>
      </c>
      <c r="M220" s="12">
        <f t="shared" si="128"/>
        <v>1.7259045734580078E-2</v>
      </c>
      <c r="N220" s="12">
        <f t="shared" si="128"/>
        <v>3.4083015563337962E-3</v>
      </c>
      <c r="O220" s="12">
        <f t="shared" si="128"/>
        <v>8.620165943449154E-2</v>
      </c>
      <c r="P220" s="12">
        <f t="shared" si="128"/>
        <v>2.4703036379323711E-3</v>
      </c>
      <c r="Q220" s="12">
        <f t="shared" si="128"/>
        <v>2.6401373306478241E-2</v>
      </c>
      <c r="R220" s="14">
        <f t="shared" si="111"/>
        <v>1.2644586304518179</v>
      </c>
      <c r="S220" s="14">
        <f t="shared" si="112"/>
        <v>1.1244814940459527</v>
      </c>
      <c r="T220" s="56">
        <f t="shared" si="113"/>
        <v>9.6554651149091009E-2</v>
      </c>
      <c r="U220" s="36"/>
    </row>
    <row r="221" spans="1:21" x14ac:dyDescent="0.2">
      <c r="A221" s="35"/>
      <c r="B221" s="3" t="s">
        <v>1</v>
      </c>
      <c r="C221" s="12">
        <f t="shared" ref="C221:Q221" si="129">(C187-C$197)^2</f>
        <v>6.2214121987499891E-6</v>
      </c>
      <c r="D221" s="12">
        <f t="shared" si="129"/>
        <v>5.987586803400495E-2</v>
      </c>
      <c r="E221" s="12">
        <f t="shared" si="129"/>
        <v>3.709683438012315E-2</v>
      </c>
      <c r="F221" s="12">
        <f t="shared" si="129"/>
        <v>0.14793192794354001</v>
      </c>
      <c r="G221" s="12">
        <f t="shared" si="129"/>
        <v>7.8432212193029881E-3</v>
      </c>
      <c r="H221" s="12">
        <f t="shared" si="129"/>
        <v>3.2597724682094945E-2</v>
      </c>
      <c r="I221" s="12">
        <f t="shared" si="129"/>
        <v>1.4195800750545742E-3</v>
      </c>
      <c r="J221" s="12">
        <f t="shared" si="129"/>
        <v>4.5683495030912737E-3</v>
      </c>
      <c r="K221" s="12">
        <f t="shared" si="129"/>
        <v>0.51437685597051475</v>
      </c>
      <c r="L221" s="12">
        <f t="shared" si="129"/>
        <v>0.15283554607768104</v>
      </c>
      <c r="M221" s="12">
        <f t="shared" si="129"/>
        <v>2.0517747902725467E-2</v>
      </c>
      <c r="N221" s="12">
        <f t="shared" si="129"/>
        <v>5.3111842098519917E-3</v>
      </c>
      <c r="O221" s="12">
        <f t="shared" si="129"/>
        <v>8.620165943449154E-2</v>
      </c>
      <c r="P221" s="12">
        <f t="shared" si="129"/>
        <v>2.1960495197619195E-3</v>
      </c>
      <c r="Q221" s="12">
        <f t="shared" si="129"/>
        <v>8.6396919262368671E-2</v>
      </c>
      <c r="R221" s="14">
        <f t="shared" si="111"/>
        <v>1.1591756896268059</v>
      </c>
      <c r="S221" s="14">
        <f t="shared" si="112"/>
        <v>1.0766502169352894</v>
      </c>
      <c r="T221" s="56">
        <f t="shared" si="113"/>
        <v>0.13498386947241336</v>
      </c>
      <c r="U221" s="36"/>
    </row>
    <row r="222" spans="1:21" x14ac:dyDescent="0.2">
      <c r="A222" s="35"/>
      <c r="B222" s="3" t="s">
        <v>49</v>
      </c>
      <c r="C222" s="12">
        <f t="shared" ref="C222:Q222" si="130">(C188-C$197)^2</f>
        <v>2.3254256262883011E-3</v>
      </c>
      <c r="D222" s="12">
        <f t="shared" si="130"/>
        <v>3.0854208677181017E-2</v>
      </c>
      <c r="E222" s="12">
        <f t="shared" si="130"/>
        <v>2.7402523005844722E-2</v>
      </c>
      <c r="F222" s="12">
        <f t="shared" si="130"/>
        <v>0.12430197031490058</v>
      </c>
      <c r="G222" s="12">
        <f t="shared" si="130"/>
        <v>4.5306069451037257E-3</v>
      </c>
      <c r="H222" s="12">
        <f t="shared" si="130"/>
        <v>1.9640176821847044E-2</v>
      </c>
      <c r="I222" s="12">
        <f t="shared" si="130"/>
        <v>1.5825297556868203E-2</v>
      </c>
      <c r="J222" s="12">
        <f t="shared" si="130"/>
        <v>3.2135320125803351E-3</v>
      </c>
      <c r="K222" s="12">
        <f t="shared" si="130"/>
        <v>0.53776895069687358</v>
      </c>
      <c r="L222" s="12">
        <f t="shared" si="130"/>
        <v>9.7746381846925662E-2</v>
      </c>
      <c r="M222" s="12">
        <f t="shared" si="130"/>
        <v>9.2657242652853227E-3</v>
      </c>
      <c r="N222" s="12">
        <f t="shared" si="130"/>
        <v>4.2515735224916604E-4</v>
      </c>
      <c r="O222" s="12">
        <f t="shared" si="130"/>
        <v>3.0536234786774637E-2</v>
      </c>
      <c r="P222" s="12">
        <f t="shared" si="130"/>
        <v>4.5498959861917654E-3</v>
      </c>
      <c r="Q222" s="12">
        <f t="shared" si="130"/>
        <v>3.017985312430355E-3</v>
      </c>
      <c r="R222" s="14">
        <f t="shared" si="111"/>
        <v>0.91140407120734435</v>
      </c>
      <c r="S222" s="14">
        <f t="shared" si="112"/>
        <v>0.95467485103952765</v>
      </c>
      <c r="T222" s="56">
        <f t="shared" si="113"/>
        <v>0.23298288286338908</v>
      </c>
      <c r="U222" s="36"/>
    </row>
    <row r="223" spans="1:21" x14ac:dyDescent="0.2">
      <c r="A223" s="35"/>
      <c r="B223" s="3" t="s">
        <v>50</v>
      </c>
      <c r="C223" s="12">
        <f t="shared" ref="C223:Q223" si="131">(C189-C$197)^2</f>
        <v>8.711705248305088E-4</v>
      </c>
      <c r="D223" s="12">
        <f t="shared" si="131"/>
        <v>5.4817925653764518E-2</v>
      </c>
      <c r="E223" s="12">
        <f t="shared" si="131"/>
        <v>3.2356992875483978E-2</v>
      </c>
      <c r="F223" s="12">
        <f t="shared" si="131"/>
        <v>0.14793192794354001</v>
      </c>
      <c r="G223" s="12">
        <f t="shared" si="131"/>
        <v>5.842334446185149E-3</v>
      </c>
      <c r="H223" s="12">
        <f t="shared" si="131"/>
        <v>1.8237770807460609E-2</v>
      </c>
      <c r="I223" s="12">
        <f t="shared" si="131"/>
        <v>2.0305419447465495E-3</v>
      </c>
      <c r="J223" s="12">
        <f t="shared" si="131"/>
        <v>1.4558345841016683E-3</v>
      </c>
      <c r="K223" s="12">
        <f t="shared" si="131"/>
        <v>0.6689353570076626</v>
      </c>
      <c r="L223" s="12">
        <f t="shared" si="131"/>
        <v>0.15710896839307686</v>
      </c>
      <c r="M223" s="12">
        <f t="shared" si="131"/>
        <v>3.7831916686153068E-3</v>
      </c>
      <c r="N223" s="12">
        <f t="shared" si="131"/>
        <v>0</v>
      </c>
      <c r="O223" s="12">
        <f t="shared" si="131"/>
        <v>2.9337864724757228E-2</v>
      </c>
      <c r="P223" s="12">
        <f t="shared" si="131"/>
        <v>2.4703036379323711E-3</v>
      </c>
      <c r="Q223" s="12">
        <f t="shared" si="131"/>
        <v>0.11746304267849263</v>
      </c>
      <c r="R223" s="14">
        <f t="shared" si="111"/>
        <v>1.24264322689065</v>
      </c>
      <c r="S223" s="14">
        <f t="shared" si="112"/>
        <v>1.1147390846698837</v>
      </c>
      <c r="T223" s="56">
        <f t="shared" si="113"/>
        <v>0.10438202268345198</v>
      </c>
      <c r="U223" s="36"/>
    </row>
    <row r="224" spans="1:21" x14ac:dyDescent="0.2">
      <c r="A224" s="35"/>
      <c r="B224" s="3" t="s">
        <v>51</v>
      </c>
      <c r="C224" s="12">
        <f t="shared" ref="C224:Q224" si="132">(C190-C$197)^2</f>
        <v>2.1170083176301824E-4</v>
      </c>
      <c r="D224" s="12">
        <f t="shared" si="132"/>
        <v>3.9411141599783581E-2</v>
      </c>
      <c r="E224" s="12">
        <f t="shared" si="132"/>
        <v>1.3157717234694926E-2</v>
      </c>
      <c r="F224" s="12">
        <f t="shared" si="132"/>
        <v>0.14793192794354001</v>
      </c>
      <c r="G224" s="12">
        <f t="shared" si="132"/>
        <v>2.6531365450523608E-3</v>
      </c>
      <c r="H224" s="12">
        <f t="shared" si="132"/>
        <v>1.9538282431723914E-2</v>
      </c>
      <c r="I224" s="12">
        <f t="shared" si="132"/>
        <v>6.0461084230188809E-3</v>
      </c>
      <c r="J224" s="12">
        <f t="shared" si="132"/>
        <v>3.0805459799591286E-2</v>
      </c>
      <c r="K224" s="12">
        <f t="shared" si="132"/>
        <v>0.6689353570076626</v>
      </c>
      <c r="L224" s="12">
        <f t="shared" si="132"/>
        <v>0.17630057274220234</v>
      </c>
      <c r="M224" s="12">
        <f t="shared" si="132"/>
        <v>1.009085493998918E-2</v>
      </c>
      <c r="N224" s="12">
        <f t="shared" si="132"/>
        <v>3.7616282547664031E-4</v>
      </c>
      <c r="O224" s="12">
        <f t="shared" si="132"/>
        <v>1.6167927232767963E-2</v>
      </c>
      <c r="P224" s="12">
        <f t="shared" si="132"/>
        <v>7.259667833923701E-3</v>
      </c>
      <c r="Q224" s="12">
        <f t="shared" si="132"/>
        <v>0.10668695563832259</v>
      </c>
      <c r="R224" s="14">
        <f t="shared" si="111"/>
        <v>1.2455729730295129</v>
      </c>
      <c r="S224" s="14">
        <f t="shared" si="112"/>
        <v>1.1160524060408243</v>
      </c>
      <c r="T224" s="56">
        <f t="shared" si="113"/>
        <v>0.10332685717792311</v>
      </c>
      <c r="U224" s="36"/>
    </row>
    <row r="225" spans="1:21" x14ac:dyDescent="0.2">
      <c r="A225" s="35"/>
      <c r="B225" s="3" t="s">
        <v>52</v>
      </c>
      <c r="C225" s="12">
        <f t="shared" ref="C225:Q225" si="133">(C191-C$197)^2</f>
        <v>0</v>
      </c>
      <c r="D225" s="12">
        <f t="shared" si="133"/>
        <v>5.1010923000422356E-2</v>
      </c>
      <c r="E225" s="12">
        <f t="shared" si="133"/>
        <v>2.3498402385600883E-2</v>
      </c>
      <c r="F225" s="12">
        <f t="shared" si="133"/>
        <v>0.11510722757210058</v>
      </c>
      <c r="G225" s="12">
        <f t="shared" si="133"/>
        <v>3.1168806494325197E-3</v>
      </c>
      <c r="H225" s="12">
        <f t="shared" si="133"/>
        <v>1.7749499250108568E-2</v>
      </c>
      <c r="I225" s="12">
        <f t="shared" si="133"/>
        <v>7.2262743947641801E-3</v>
      </c>
      <c r="J225" s="12">
        <f t="shared" si="133"/>
        <v>2.2632582709903797E-2</v>
      </c>
      <c r="K225" s="12">
        <f t="shared" si="133"/>
        <v>0.6689353570076626</v>
      </c>
      <c r="L225" s="12">
        <f t="shared" si="133"/>
        <v>0.14546135637313809</v>
      </c>
      <c r="M225" s="12">
        <f t="shared" si="133"/>
        <v>1.6403017581731584E-3</v>
      </c>
      <c r="N225" s="12">
        <f t="shared" si="133"/>
        <v>1.8140568358248469E-4</v>
      </c>
      <c r="O225" s="12">
        <f t="shared" si="133"/>
        <v>6.5313963570472117E-2</v>
      </c>
      <c r="P225" s="12">
        <f t="shared" si="133"/>
        <v>6.9017258782232951E-4</v>
      </c>
      <c r="Q225" s="12">
        <f t="shared" si="133"/>
        <v>0.12403718271627356</v>
      </c>
      <c r="R225" s="14">
        <f t="shared" si="111"/>
        <v>1.2466015296594573</v>
      </c>
      <c r="S225" s="14">
        <f t="shared" si="112"/>
        <v>1.1165131121753373</v>
      </c>
      <c r="T225" s="56">
        <f t="shared" si="113"/>
        <v>0.10295671074455204</v>
      </c>
      <c r="U225" s="36"/>
    </row>
    <row r="226" spans="1:21" x14ac:dyDescent="0.2">
      <c r="A226" s="35"/>
      <c r="B226" s="3" t="s">
        <v>53</v>
      </c>
      <c r="C226" s="12">
        <f t="shared" ref="C226:Q226" si="134">(C192-C$197)^2</f>
        <v>8.9588335661998798E-4</v>
      </c>
      <c r="D226" s="12">
        <f t="shared" si="134"/>
        <v>5.4157015363962474E-2</v>
      </c>
      <c r="E226" s="12">
        <f t="shared" si="134"/>
        <v>3.1542766113611453E-2</v>
      </c>
      <c r="F226" s="12">
        <f t="shared" si="134"/>
        <v>2.4384836311672604E-2</v>
      </c>
      <c r="G226" s="12">
        <f t="shared" si="134"/>
        <v>1.7815367492066397E-3</v>
      </c>
      <c r="H226" s="12">
        <f t="shared" si="134"/>
        <v>2.8281854623459734E-2</v>
      </c>
      <c r="I226" s="12">
        <f t="shared" si="134"/>
        <v>3.5796259111268484E-3</v>
      </c>
      <c r="J226" s="12">
        <f t="shared" si="134"/>
        <v>3.8612298479561787E-3</v>
      </c>
      <c r="K226" s="12">
        <f t="shared" si="134"/>
        <v>0.6689353570076626</v>
      </c>
      <c r="L226" s="12">
        <f t="shared" si="134"/>
        <v>9.9086104420822163E-3</v>
      </c>
      <c r="M226" s="12">
        <f t="shared" si="134"/>
        <v>9.5880488828614871E-3</v>
      </c>
      <c r="N226" s="12">
        <f t="shared" si="134"/>
        <v>2.0746813319734329E-5</v>
      </c>
      <c r="O226" s="12">
        <f t="shared" si="134"/>
        <v>5.7700622881964987E-2</v>
      </c>
      <c r="P226" s="12">
        <f t="shared" si="134"/>
        <v>9.7602200878307485E-4</v>
      </c>
      <c r="Q226" s="12">
        <f t="shared" si="134"/>
        <v>0.12333673884916316</v>
      </c>
      <c r="R226" s="14">
        <f t="shared" si="111"/>
        <v>1.0189508951634532</v>
      </c>
      <c r="S226" s="14">
        <f t="shared" si="112"/>
        <v>1.0094309759282469</v>
      </c>
      <c r="T226" s="56">
        <f t="shared" si="113"/>
        <v>0.18899001449361286</v>
      </c>
      <c r="U226" s="36"/>
    </row>
    <row r="227" spans="1:21" x14ac:dyDescent="0.2">
      <c r="A227" s="35"/>
      <c r="B227" s="3" t="s">
        <v>54</v>
      </c>
      <c r="C227" s="12">
        <f t="shared" ref="C227:Q227" si="135">(C193-C$197)^2</f>
        <v>1.6260352049454988E-3</v>
      </c>
      <c r="D227" s="12">
        <f t="shared" si="135"/>
        <v>4.5232455465639698E-2</v>
      </c>
      <c r="E227" s="12">
        <f t="shared" si="135"/>
        <v>2.2540632744420874E-2</v>
      </c>
      <c r="F227" s="12">
        <f t="shared" si="135"/>
        <v>3.1795516795738089E-2</v>
      </c>
      <c r="G227" s="12">
        <f t="shared" si="135"/>
        <v>1.6686300795395043E-3</v>
      </c>
      <c r="H227" s="12">
        <f t="shared" si="135"/>
        <v>2.6951132438795818E-2</v>
      </c>
      <c r="I227" s="12">
        <f t="shared" si="135"/>
        <v>1.7447140520361394E-3</v>
      </c>
      <c r="J227" s="12">
        <f t="shared" si="135"/>
        <v>1.7113484090664505E-4</v>
      </c>
      <c r="K227" s="12">
        <f t="shared" si="135"/>
        <v>0.12175991567496361</v>
      </c>
      <c r="L227" s="12">
        <f t="shared" si="135"/>
        <v>0.2028325542874416</v>
      </c>
      <c r="M227" s="12">
        <f t="shared" si="135"/>
        <v>5.439373190710306E-3</v>
      </c>
      <c r="N227" s="12">
        <f t="shared" si="135"/>
        <v>1.1288434918503541E-3</v>
      </c>
      <c r="O227" s="12">
        <f t="shared" si="135"/>
        <v>8.620165943449154E-2</v>
      </c>
      <c r="P227" s="12">
        <f t="shared" si="135"/>
        <v>5.7719400715689215E-3</v>
      </c>
      <c r="Q227" s="12">
        <f t="shared" si="135"/>
        <v>0.10196973008558874</v>
      </c>
      <c r="R227" s="14">
        <f t="shared" si="111"/>
        <v>0.65683426785863719</v>
      </c>
      <c r="S227" s="14">
        <f t="shared" si="112"/>
        <v>0.81045312502243905</v>
      </c>
      <c r="T227" s="56">
        <f t="shared" si="113"/>
        <v>0.34885535232002229</v>
      </c>
      <c r="U227" s="36"/>
    </row>
    <row r="228" spans="1:21" x14ac:dyDescent="0.2">
      <c r="A228" s="35"/>
      <c r="B228" s="3" t="s">
        <v>55</v>
      </c>
      <c r="C228" s="12">
        <f t="shared" ref="C228:Q228" si="136">(C194-C$197)^2</f>
        <v>4.9358264946804528E-3</v>
      </c>
      <c r="D228" s="12">
        <f t="shared" si="136"/>
        <v>3.279670218114783E-2</v>
      </c>
      <c r="E228" s="12">
        <f t="shared" si="136"/>
        <v>0</v>
      </c>
      <c r="F228" s="12">
        <f t="shared" si="136"/>
        <v>0</v>
      </c>
      <c r="G228" s="12">
        <f t="shared" si="136"/>
        <v>0</v>
      </c>
      <c r="H228" s="12">
        <f t="shared" si="136"/>
        <v>6.3549503832187968E-3</v>
      </c>
      <c r="I228" s="12">
        <f t="shared" si="136"/>
        <v>6.6049596539029202E-3</v>
      </c>
      <c r="J228" s="12">
        <f t="shared" si="136"/>
        <v>4.2902553866179782E-4</v>
      </c>
      <c r="K228" s="12">
        <f t="shared" si="136"/>
        <v>0.6689353570076626</v>
      </c>
      <c r="L228" s="12">
        <f t="shared" si="136"/>
        <v>0.2028325542874416</v>
      </c>
      <c r="M228" s="12">
        <f t="shared" si="136"/>
        <v>1.0163345569406963E-3</v>
      </c>
      <c r="N228" s="12">
        <f t="shared" si="136"/>
        <v>4.191196913489724E-4</v>
      </c>
      <c r="O228" s="12">
        <f t="shared" si="136"/>
        <v>3.6212050785513997E-2</v>
      </c>
      <c r="P228" s="12">
        <f t="shared" si="136"/>
        <v>1.1615468534277918E-3</v>
      </c>
      <c r="Q228" s="12">
        <f t="shared" si="136"/>
        <v>0</v>
      </c>
      <c r="R228" s="14">
        <f t="shared" si="111"/>
        <v>0.96169842743394762</v>
      </c>
      <c r="S228" s="14">
        <f t="shared" si="112"/>
        <v>0.98066223922100093</v>
      </c>
      <c r="T228" s="56">
        <f t="shared" si="113"/>
        <v>0.21210376203690118</v>
      </c>
      <c r="U228" s="36"/>
    </row>
    <row r="229" spans="1:21" x14ac:dyDescent="0.2">
      <c r="A229" s="35"/>
      <c r="B229" s="3" t="s">
        <v>56</v>
      </c>
      <c r="C229" s="12">
        <f t="shared" ref="C229:Q229" si="137">(C195-C$197)^2</f>
        <v>7.0785845461332378E-4</v>
      </c>
      <c r="D229" s="12">
        <f t="shared" si="137"/>
        <v>5.4207712309807761E-2</v>
      </c>
      <c r="E229" s="12">
        <f t="shared" si="137"/>
        <v>3.4620311285458311E-2</v>
      </c>
      <c r="F229" s="12">
        <f t="shared" si="137"/>
        <v>6.5669792430840729E-2</v>
      </c>
      <c r="G229" s="12">
        <f t="shared" si="137"/>
        <v>2.5135945813298793E-3</v>
      </c>
      <c r="H229" s="12">
        <f t="shared" si="137"/>
        <v>4.2298097122308129E-2</v>
      </c>
      <c r="I229" s="12">
        <f t="shared" si="137"/>
        <v>4.8877147451336007E-4</v>
      </c>
      <c r="J229" s="12">
        <f t="shared" si="137"/>
        <v>1.2942072343565035E-3</v>
      </c>
      <c r="K229" s="12">
        <f t="shared" si="137"/>
        <v>0.59853058662830183</v>
      </c>
      <c r="L229" s="12">
        <f t="shared" si="137"/>
        <v>4.1854506374536908E-2</v>
      </c>
      <c r="M229" s="12">
        <f t="shared" si="137"/>
        <v>8.0127427922700879E-3</v>
      </c>
      <c r="N229" s="12">
        <f t="shared" si="137"/>
        <v>4.750130312915241E-4</v>
      </c>
      <c r="O229" s="12">
        <f t="shared" si="137"/>
        <v>5.6753849687363314E-2</v>
      </c>
      <c r="P229" s="12">
        <f t="shared" si="137"/>
        <v>0</v>
      </c>
      <c r="Q229" s="12">
        <f t="shared" si="137"/>
        <v>9.0543388289755417E-2</v>
      </c>
      <c r="R229" s="14">
        <f t="shared" si="111"/>
        <v>0.99797043169674693</v>
      </c>
      <c r="S229" s="14">
        <f t="shared" si="112"/>
        <v>0.99898470043176679</v>
      </c>
      <c r="T229" s="56">
        <f t="shared" si="113"/>
        <v>0.1973828951769161</v>
      </c>
      <c r="U229" s="36"/>
    </row>
    <row r="230" spans="1:21" x14ac:dyDescent="0.2">
      <c r="A230" s="35"/>
      <c r="B230" s="3" t="s">
        <v>57</v>
      </c>
      <c r="C230" s="12">
        <f t="shared" ref="C230:Q230" si="138">(C196-C$197)^2</f>
        <v>7.0785845461332378E-4</v>
      </c>
      <c r="D230" s="12">
        <f t="shared" si="138"/>
        <v>2.9156661469456162E-2</v>
      </c>
      <c r="E230" s="12">
        <f t="shared" si="138"/>
        <v>2.9615575737753686E-2</v>
      </c>
      <c r="F230" s="12">
        <f t="shared" si="138"/>
        <v>0.14793192794354001</v>
      </c>
      <c r="G230" s="12">
        <f t="shared" si="138"/>
        <v>4.3051859805895536E-3</v>
      </c>
      <c r="H230" s="12">
        <f t="shared" si="138"/>
        <v>1.8932481194216848E-2</v>
      </c>
      <c r="I230" s="12">
        <f t="shared" si="138"/>
        <v>1.4043052368083626E-2</v>
      </c>
      <c r="J230" s="12">
        <f t="shared" si="138"/>
        <v>6.5078777000332532E-3</v>
      </c>
      <c r="K230" s="12">
        <f t="shared" si="138"/>
        <v>0</v>
      </c>
      <c r="L230" s="12">
        <f t="shared" si="138"/>
        <v>9.4037417468033374E-2</v>
      </c>
      <c r="M230" s="12">
        <f t="shared" si="138"/>
        <v>1.2774245842081184E-2</v>
      </c>
      <c r="N230" s="12">
        <f t="shared" si="138"/>
        <v>6.5111986984876997E-4</v>
      </c>
      <c r="O230" s="12">
        <f t="shared" si="138"/>
        <v>4.1129941549466351E-2</v>
      </c>
      <c r="P230" s="12">
        <f t="shared" si="138"/>
        <v>6.1757590948309266E-4</v>
      </c>
      <c r="Q230" s="12">
        <f t="shared" si="138"/>
        <v>9.3463143980111046E-2</v>
      </c>
      <c r="R230" s="14">
        <f t="shared" si="111"/>
        <v>0.49387406546731027</v>
      </c>
      <c r="S230" s="14">
        <f t="shared" si="112"/>
        <v>0.70276174160757376</v>
      </c>
      <c r="T230" s="56">
        <f t="shared" si="113"/>
        <v>0.43537814524515328</v>
      </c>
      <c r="U230" s="36"/>
    </row>
    <row r="231" spans="1:21" x14ac:dyDescent="0.2"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</row>
    <row r="232" spans="1:21" x14ac:dyDescent="0.2">
      <c r="B232" s="37"/>
      <c r="C232" s="37"/>
      <c r="D232" s="37"/>
    </row>
    <row r="233" spans="1:21" x14ac:dyDescent="0.2">
      <c r="A233" s="35"/>
      <c r="B233" s="60" t="s">
        <v>28</v>
      </c>
      <c r="C233" s="60"/>
      <c r="D233" s="60"/>
      <c r="E233" s="36"/>
    </row>
    <row r="234" spans="1:21" ht="18" x14ac:dyDescent="0.2">
      <c r="A234" s="35"/>
      <c r="B234" s="3" t="s">
        <v>64</v>
      </c>
      <c r="C234" s="3" t="s">
        <v>24</v>
      </c>
      <c r="D234" s="3" t="s">
        <v>65</v>
      </c>
      <c r="E234" s="36"/>
    </row>
    <row r="235" spans="1:21" x14ac:dyDescent="0.2">
      <c r="A235" s="35"/>
      <c r="B235" s="64" t="s">
        <v>41</v>
      </c>
      <c r="C235" s="3">
        <v>0.45491179693594597</v>
      </c>
      <c r="D235" s="3">
        <v>1</v>
      </c>
      <c r="E235" s="36"/>
    </row>
    <row r="236" spans="1:21" x14ac:dyDescent="0.2">
      <c r="A236" s="35"/>
      <c r="B236" s="64" t="s">
        <v>57</v>
      </c>
      <c r="C236" s="3">
        <v>0.43537814524515328</v>
      </c>
      <c r="D236" s="3">
        <v>2</v>
      </c>
      <c r="E236" s="36"/>
    </row>
    <row r="237" spans="1:21" x14ac:dyDescent="0.2">
      <c r="A237" s="35"/>
      <c r="B237" s="64" t="s">
        <v>54</v>
      </c>
      <c r="C237" s="3">
        <v>0.34885535232002229</v>
      </c>
      <c r="D237" s="3">
        <v>3</v>
      </c>
      <c r="E237" s="36"/>
    </row>
    <row r="238" spans="1:21" x14ac:dyDescent="0.2">
      <c r="A238" s="35"/>
      <c r="B238" s="64" t="s">
        <v>34</v>
      </c>
      <c r="C238" s="3">
        <v>0.32787218775016513</v>
      </c>
      <c r="D238" s="3">
        <v>4</v>
      </c>
      <c r="E238" s="36"/>
    </row>
    <row r="239" spans="1:21" x14ac:dyDescent="0.2">
      <c r="A239" s="35"/>
      <c r="B239" s="64" t="s">
        <v>44</v>
      </c>
      <c r="C239" s="3">
        <v>0.30348794637773702</v>
      </c>
      <c r="D239" s="3">
        <v>5</v>
      </c>
      <c r="E239" s="36"/>
    </row>
    <row r="240" spans="1:21" x14ac:dyDescent="0.2">
      <c r="A240" s="35"/>
      <c r="B240" s="64" t="s">
        <v>40</v>
      </c>
      <c r="C240" s="3">
        <v>0.2509473212853881</v>
      </c>
      <c r="D240" s="3">
        <v>6</v>
      </c>
      <c r="E240" s="36"/>
    </row>
    <row r="241" spans="1:5" x14ac:dyDescent="0.2">
      <c r="A241" s="35"/>
      <c r="B241" s="64" t="s">
        <v>2</v>
      </c>
      <c r="C241" s="3">
        <v>0.24647840178892955</v>
      </c>
      <c r="D241" s="3">
        <v>7</v>
      </c>
      <c r="E241" s="36"/>
    </row>
    <row r="242" spans="1:5" x14ac:dyDescent="0.2">
      <c r="A242" s="35"/>
      <c r="B242" s="64" t="s">
        <v>49</v>
      </c>
      <c r="C242" s="3">
        <v>0.23298288286338908</v>
      </c>
      <c r="D242" s="3">
        <v>8</v>
      </c>
      <c r="E242" s="36"/>
    </row>
    <row r="243" spans="1:5" x14ac:dyDescent="0.2">
      <c r="A243" s="35"/>
      <c r="B243" s="64" t="s">
        <v>55</v>
      </c>
      <c r="C243" s="3">
        <v>0.21210376203690118</v>
      </c>
      <c r="D243" s="3">
        <v>9</v>
      </c>
      <c r="E243" s="36"/>
    </row>
    <row r="244" spans="1:5" x14ac:dyDescent="0.2">
      <c r="A244" s="35"/>
      <c r="B244" s="64" t="s">
        <v>56</v>
      </c>
      <c r="C244" s="3">
        <v>0.1973828951769161</v>
      </c>
      <c r="D244" s="3">
        <v>10</v>
      </c>
      <c r="E244" s="36"/>
    </row>
    <row r="245" spans="1:5" x14ac:dyDescent="0.2">
      <c r="A245" s="35"/>
      <c r="B245" s="64" t="s">
        <v>53</v>
      </c>
      <c r="C245" s="3">
        <v>0.18899001449361286</v>
      </c>
      <c r="D245" s="3">
        <v>11</v>
      </c>
      <c r="E245" s="36"/>
    </row>
    <row r="246" spans="1:5" x14ac:dyDescent="0.2">
      <c r="A246" s="35"/>
      <c r="B246" s="64" t="s">
        <v>38</v>
      </c>
      <c r="C246" s="3">
        <v>0.17273431918283111</v>
      </c>
      <c r="D246" s="3">
        <v>12</v>
      </c>
      <c r="E246" s="36"/>
    </row>
    <row r="247" spans="1:5" x14ac:dyDescent="0.2">
      <c r="A247" s="35"/>
      <c r="B247" s="64" t="s">
        <v>39</v>
      </c>
      <c r="C247" s="3">
        <v>0.17186317575737331</v>
      </c>
      <c r="D247" s="3">
        <v>13</v>
      </c>
      <c r="E247" s="36"/>
    </row>
    <row r="248" spans="1:5" x14ac:dyDescent="0.2">
      <c r="A248" s="35"/>
      <c r="B248" s="64" t="s">
        <v>43</v>
      </c>
      <c r="C248" s="3">
        <v>0.13794611503424781</v>
      </c>
      <c r="D248" s="3">
        <v>14</v>
      </c>
      <c r="E248" s="36"/>
    </row>
    <row r="249" spans="1:5" x14ac:dyDescent="0.2">
      <c r="A249" s="35"/>
      <c r="B249" s="64" t="s">
        <v>1</v>
      </c>
      <c r="C249" s="3">
        <v>0.13498386947241336</v>
      </c>
      <c r="D249" s="3">
        <v>15</v>
      </c>
      <c r="E249" s="36"/>
    </row>
    <row r="250" spans="1:5" x14ac:dyDescent="0.2">
      <c r="A250" s="35"/>
      <c r="B250" s="64" t="s">
        <v>35</v>
      </c>
      <c r="C250" s="3">
        <v>0.11247147428302573</v>
      </c>
      <c r="D250" s="3">
        <v>16</v>
      </c>
      <c r="E250" s="36"/>
    </row>
    <row r="251" spans="1:5" x14ac:dyDescent="0.2">
      <c r="A251" s="35"/>
      <c r="B251" s="64" t="s">
        <v>47</v>
      </c>
      <c r="C251" s="3">
        <v>0.1100050884996393</v>
      </c>
      <c r="D251" s="3">
        <v>17</v>
      </c>
      <c r="E251" s="36"/>
    </row>
    <row r="252" spans="1:5" x14ac:dyDescent="0.2">
      <c r="A252" s="35"/>
      <c r="B252" s="64" t="s">
        <v>50</v>
      </c>
      <c r="C252" s="3">
        <v>0.10438202268345198</v>
      </c>
      <c r="D252" s="3">
        <v>18</v>
      </c>
      <c r="E252" s="36"/>
    </row>
    <row r="253" spans="1:5" x14ac:dyDescent="0.2">
      <c r="A253" s="35"/>
      <c r="B253" s="64" t="s">
        <v>45</v>
      </c>
      <c r="C253" s="3">
        <v>0.10402277079330557</v>
      </c>
      <c r="D253" s="3">
        <v>19</v>
      </c>
      <c r="E253" s="36"/>
    </row>
    <row r="254" spans="1:5" x14ac:dyDescent="0.2">
      <c r="A254" s="35"/>
      <c r="B254" s="64" t="s">
        <v>51</v>
      </c>
      <c r="C254" s="3">
        <v>0.10332685717792311</v>
      </c>
      <c r="D254" s="3">
        <v>20</v>
      </c>
      <c r="E254" s="36"/>
    </row>
    <row r="255" spans="1:5" x14ac:dyDescent="0.2">
      <c r="A255" s="35"/>
      <c r="B255" s="64" t="s">
        <v>52</v>
      </c>
      <c r="C255" s="3">
        <v>0.10295671074455204</v>
      </c>
      <c r="D255" s="3">
        <v>21</v>
      </c>
      <c r="E255" s="36"/>
    </row>
    <row r="256" spans="1:5" x14ac:dyDescent="0.2">
      <c r="A256" s="35"/>
      <c r="B256" s="64" t="s">
        <v>36</v>
      </c>
      <c r="C256" s="3">
        <v>0.10178193932144641</v>
      </c>
      <c r="D256" s="3">
        <v>22</v>
      </c>
      <c r="E256" s="36"/>
    </row>
    <row r="257" spans="1:18" x14ac:dyDescent="0.2">
      <c r="A257" s="35"/>
      <c r="B257" s="64" t="s">
        <v>46</v>
      </c>
      <c r="C257" s="3">
        <v>9.7902168125729827E-2</v>
      </c>
      <c r="D257" s="3">
        <v>23</v>
      </c>
      <c r="E257" s="36"/>
    </row>
    <row r="258" spans="1:18" x14ac:dyDescent="0.2">
      <c r="A258" s="35"/>
      <c r="B258" s="64" t="s">
        <v>48</v>
      </c>
      <c r="C258" s="3">
        <v>9.6554651149091009E-2</v>
      </c>
      <c r="D258" s="3">
        <v>24</v>
      </c>
      <c r="E258" s="36"/>
    </row>
    <row r="259" spans="1:18" x14ac:dyDescent="0.2">
      <c r="A259" s="35"/>
      <c r="B259" s="64" t="s">
        <v>0</v>
      </c>
      <c r="C259" s="3">
        <v>8.0597755845093544E-2</v>
      </c>
      <c r="D259" s="3">
        <v>25</v>
      </c>
      <c r="E259" s="36"/>
    </row>
    <row r="260" spans="1:18" x14ac:dyDescent="0.2">
      <c r="A260" s="35"/>
      <c r="B260" s="64" t="s">
        <v>42</v>
      </c>
      <c r="C260" s="3">
        <v>5.7820431780858605E-2</v>
      </c>
      <c r="D260" s="3">
        <v>26</v>
      </c>
      <c r="E260" s="36"/>
    </row>
    <row r="261" spans="1:18" x14ac:dyDescent="0.2">
      <c r="A261" s="35"/>
      <c r="B261" s="64" t="s">
        <v>37</v>
      </c>
      <c r="C261" s="3">
        <v>4.9646385284625283E-2</v>
      </c>
      <c r="D261" s="3">
        <v>27</v>
      </c>
      <c r="E261" s="36"/>
    </row>
    <row r="262" spans="1:18" x14ac:dyDescent="0.2">
      <c r="B262" s="38"/>
      <c r="C262" s="38"/>
      <c r="D262" s="38"/>
    </row>
    <row r="263" spans="1:18" x14ac:dyDescent="0.2"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</row>
    <row r="264" spans="1:18" x14ac:dyDescent="0.2">
      <c r="A264" s="35"/>
      <c r="B264" s="3"/>
      <c r="C264" s="3" t="s">
        <v>3</v>
      </c>
      <c r="D264" s="3" t="s">
        <v>4</v>
      </c>
      <c r="E264" s="3" t="s">
        <v>5</v>
      </c>
      <c r="F264" s="3" t="s">
        <v>6</v>
      </c>
      <c r="G264" s="3" t="s">
        <v>7</v>
      </c>
      <c r="H264" s="3" t="s">
        <v>8</v>
      </c>
      <c r="I264" s="3" t="s">
        <v>9</v>
      </c>
      <c r="J264" s="3" t="s">
        <v>10</v>
      </c>
      <c r="K264" s="3" t="s">
        <v>11</v>
      </c>
      <c r="L264" s="3" t="s">
        <v>12</v>
      </c>
      <c r="M264" s="3" t="s">
        <v>13</v>
      </c>
      <c r="N264" s="3" t="s">
        <v>14</v>
      </c>
      <c r="O264" s="3" t="s">
        <v>15</v>
      </c>
      <c r="P264" s="3" t="s">
        <v>16</v>
      </c>
      <c r="Q264" s="3" t="s">
        <v>17</v>
      </c>
      <c r="R264" s="36"/>
    </row>
    <row r="265" spans="1:18" x14ac:dyDescent="0.2">
      <c r="A265" s="35"/>
      <c r="B265" s="3"/>
      <c r="C265" s="39" t="s">
        <v>20</v>
      </c>
      <c r="D265" s="40" t="s">
        <v>21</v>
      </c>
      <c r="E265" s="40" t="s">
        <v>21</v>
      </c>
      <c r="F265" s="40" t="s">
        <v>21</v>
      </c>
      <c r="G265" s="39" t="s">
        <v>20</v>
      </c>
      <c r="H265" s="40" t="s">
        <v>21</v>
      </c>
      <c r="I265" s="39" t="s">
        <v>20</v>
      </c>
      <c r="J265" s="39" t="s">
        <v>20</v>
      </c>
      <c r="K265" s="40" t="s">
        <v>21</v>
      </c>
      <c r="L265" s="40" t="s">
        <v>21</v>
      </c>
      <c r="M265" s="39" t="s">
        <v>20</v>
      </c>
      <c r="N265" s="39" t="s">
        <v>20</v>
      </c>
      <c r="O265" s="40" t="s">
        <v>21</v>
      </c>
      <c r="P265" s="40" t="s">
        <v>21</v>
      </c>
      <c r="Q265" s="40" t="s">
        <v>21</v>
      </c>
      <c r="R265" s="36"/>
    </row>
    <row r="266" spans="1:18" x14ac:dyDescent="0.2">
      <c r="A266" s="35"/>
      <c r="B266" s="3" t="s">
        <v>2</v>
      </c>
      <c r="C266" s="4">
        <v>29.1</v>
      </c>
      <c r="D266" s="4">
        <v>10.63</v>
      </c>
      <c r="E266" s="4">
        <v>33.758000000000003</v>
      </c>
      <c r="F266" s="4">
        <v>0</v>
      </c>
      <c r="G266" s="4">
        <v>65.959999999999994</v>
      </c>
      <c r="H266" s="4">
        <v>43.8</v>
      </c>
      <c r="I266" s="4">
        <v>22.49</v>
      </c>
      <c r="J266" s="4">
        <v>2.7</v>
      </c>
      <c r="K266" s="4">
        <v>1.5596217016746821</v>
      </c>
      <c r="L266" s="4">
        <v>84.371744838860323</v>
      </c>
      <c r="M266" s="4">
        <v>74.453999999999994</v>
      </c>
      <c r="N266" s="4">
        <v>17.899999999999999</v>
      </c>
      <c r="O266" s="4">
        <v>70.896887917676565</v>
      </c>
      <c r="P266" s="4">
        <v>18.8</v>
      </c>
      <c r="Q266" s="4">
        <v>15.209999999999999</v>
      </c>
      <c r="R266" s="36"/>
    </row>
    <row r="267" spans="1:18" x14ac:dyDescent="0.2">
      <c r="A267" s="35"/>
      <c r="B267" s="3" t="s">
        <v>34</v>
      </c>
      <c r="C267" s="4">
        <v>28.599999999999998</v>
      </c>
      <c r="D267" s="4">
        <v>7.22</v>
      </c>
      <c r="E267" s="4">
        <v>13.759</v>
      </c>
      <c r="F267" s="4">
        <v>37.331193693655372</v>
      </c>
      <c r="G267" s="4">
        <v>73.89</v>
      </c>
      <c r="H267" s="4">
        <v>16.7</v>
      </c>
      <c r="I267" s="4">
        <v>34.369999999999997</v>
      </c>
      <c r="J267" s="4">
        <v>5.0999999999999996</v>
      </c>
      <c r="K267" s="4">
        <v>20.631267438738323</v>
      </c>
      <c r="L267" s="4">
        <v>6.7415325024561836</v>
      </c>
      <c r="M267" s="4">
        <v>73.95</v>
      </c>
      <c r="N267" s="4">
        <v>20.72</v>
      </c>
      <c r="O267" s="4">
        <v>38.284826174978328</v>
      </c>
      <c r="P267" s="4">
        <v>14.4</v>
      </c>
      <c r="Q267" s="4">
        <v>4.97</v>
      </c>
      <c r="R267" s="36"/>
    </row>
    <row r="268" spans="1:18" x14ac:dyDescent="0.2">
      <c r="A268" s="35"/>
      <c r="B268" s="3" t="s">
        <v>35</v>
      </c>
      <c r="C268" s="4">
        <v>15.3</v>
      </c>
      <c r="D268" s="4">
        <v>2.5299999999999998</v>
      </c>
      <c r="E268" s="4">
        <v>19.094999999999999</v>
      </c>
      <c r="F268" s="4">
        <v>25.531573225222601</v>
      </c>
      <c r="G268" s="4">
        <v>69.150000000000006</v>
      </c>
      <c r="H268" s="4">
        <v>25</v>
      </c>
      <c r="I268" s="4">
        <v>10.93</v>
      </c>
      <c r="J268" s="4">
        <v>22.5</v>
      </c>
      <c r="K268" s="4">
        <v>0</v>
      </c>
      <c r="L268" s="4">
        <v>6.8871428770834919</v>
      </c>
      <c r="M268" s="4">
        <v>37.131999999999998</v>
      </c>
      <c r="N268" s="4">
        <v>16.23</v>
      </c>
      <c r="O268" s="4">
        <v>41.565144834367551</v>
      </c>
      <c r="P268" s="4">
        <v>10.1</v>
      </c>
      <c r="Q268" s="4">
        <v>0.37</v>
      </c>
      <c r="R268" s="36"/>
    </row>
    <row r="269" spans="1:18" x14ac:dyDescent="0.2">
      <c r="A269" s="35"/>
      <c r="B269" s="3" t="s">
        <v>36</v>
      </c>
      <c r="C269" s="4">
        <v>17.899999999999999</v>
      </c>
      <c r="D269" s="4">
        <v>6.72</v>
      </c>
      <c r="E269" s="4">
        <v>29.353999999999999</v>
      </c>
      <c r="F269" s="4">
        <v>0</v>
      </c>
      <c r="G269" s="4">
        <v>69.16</v>
      </c>
      <c r="H269" s="4">
        <v>15</v>
      </c>
      <c r="I269" s="4">
        <v>13.54</v>
      </c>
      <c r="J269" s="4">
        <v>7</v>
      </c>
      <c r="K269" s="4">
        <v>0</v>
      </c>
      <c r="L269" s="4">
        <v>12.436073285839598</v>
      </c>
      <c r="M269" s="4">
        <v>60.302999999999997</v>
      </c>
      <c r="N269" s="4">
        <v>19.39</v>
      </c>
      <c r="O269" s="4">
        <v>10.646878361232483</v>
      </c>
      <c r="P269" s="4">
        <v>11.2</v>
      </c>
      <c r="Q269" s="4">
        <v>2.94</v>
      </c>
      <c r="R269" s="36"/>
    </row>
    <row r="270" spans="1:18" x14ac:dyDescent="0.2">
      <c r="A270" s="35"/>
      <c r="B270" s="3" t="s">
        <v>37</v>
      </c>
      <c r="C270" s="4">
        <v>19.899999999999999</v>
      </c>
      <c r="D270" s="4">
        <v>8.7799999999999994</v>
      </c>
      <c r="E270" s="4">
        <v>19.428999999999998</v>
      </c>
      <c r="F270" s="4">
        <v>0</v>
      </c>
      <c r="G270" s="4">
        <v>89.29</v>
      </c>
      <c r="H270" s="4">
        <v>18.899999999999999</v>
      </c>
      <c r="I270" s="4">
        <v>26.07</v>
      </c>
      <c r="J270" s="4">
        <v>19.2</v>
      </c>
      <c r="K270" s="4">
        <v>0</v>
      </c>
      <c r="L270" s="4">
        <v>0</v>
      </c>
      <c r="M270" s="4">
        <v>92.018000000000001</v>
      </c>
      <c r="N270" s="4">
        <v>18.759999999999998</v>
      </c>
      <c r="O270" s="4">
        <v>0</v>
      </c>
      <c r="P270" s="4">
        <v>12.7</v>
      </c>
      <c r="Q270" s="4">
        <v>0.42999999999999994</v>
      </c>
      <c r="R270" s="36"/>
    </row>
    <row r="271" spans="1:18" x14ac:dyDescent="0.2">
      <c r="A271" s="35"/>
      <c r="B271" s="3" t="s">
        <v>38</v>
      </c>
      <c r="C271" s="4">
        <v>23.4</v>
      </c>
      <c r="D271" s="4">
        <v>4.71</v>
      </c>
      <c r="E271" s="4">
        <v>18.195</v>
      </c>
      <c r="F271" s="4">
        <v>28.650867617163623</v>
      </c>
      <c r="G271" s="4">
        <v>71.28</v>
      </c>
      <c r="H271" s="4">
        <v>26.8</v>
      </c>
      <c r="I271" s="4">
        <v>24.45</v>
      </c>
      <c r="J271" s="4">
        <v>2.9</v>
      </c>
      <c r="K271" s="4">
        <v>0</v>
      </c>
      <c r="L271" s="4">
        <v>26.988576987417904</v>
      </c>
      <c r="M271" s="4">
        <v>41.792999999999999</v>
      </c>
      <c r="N271" s="4">
        <v>14.860000000000001</v>
      </c>
      <c r="O271" s="4">
        <v>38.790013861888525</v>
      </c>
      <c r="P271" s="4">
        <v>15</v>
      </c>
      <c r="Q271" s="4">
        <v>1.9300000000000002</v>
      </c>
      <c r="R271" s="36"/>
    </row>
    <row r="272" spans="1:18" x14ac:dyDescent="0.2">
      <c r="A272" s="35"/>
      <c r="B272" s="3" t="s">
        <v>39</v>
      </c>
      <c r="C272" s="4">
        <v>22.599999999999998</v>
      </c>
      <c r="D272" s="4">
        <v>17.75</v>
      </c>
      <c r="E272" s="4">
        <v>41.601999999999997</v>
      </c>
      <c r="F272" s="4">
        <v>0</v>
      </c>
      <c r="G272" s="4">
        <v>58.79</v>
      </c>
      <c r="H272" s="4">
        <v>32.400000000000006</v>
      </c>
      <c r="I272" s="4">
        <v>45.59</v>
      </c>
      <c r="J272" s="4">
        <v>5.0999999999999996</v>
      </c>
      <c r="K272" s="4">
        <v>0</v>
      </c>
      <c r="L272" s="4">
        <v>38.393963308832774</v>
      </c>
      <c r="M272" s="4">
        <v>42.866999999999997</v>
      </c>
      <c r="N272" s="4">
        <v>16.66</v>
      </c>
      <c r="O272" s="4">
        <v>0</v>
      </c>
      <c r="P272" s="4">
        <v>13.3</v>
      </c>
      <c r="Q272" s="4">
        <v>12.190000000000001</v>
      </c>
      <c r="R272" s="36"/>
    </row>
    <row r="273" spans="1:18" x14ac:dyDescent="0.2">
      <c r="A273" s="35"/>
      <c r="B273" s="3" t="s">
        <v>0</v>
      </c>
      <c r="C273" s="4">
        <v>20.7</v>
      </c>
      <c r="D273" s="4">
        <v>4.1900000000000004</v>
      </c>
      <c r="E273" s="4">
        <v>38.472000000000001</v>
      </c>
      <c r="F273" s="4">
        <v>0</v>
      </c>
      <c r="G273" s="4">
        <v>72.75</v>
      </c>
      <c r="H273" s="4">
        <v>49.699999999999996</v>
      </c>
      <c r="I273" s="4">
        <v>20.560000000000002</v>
      </c>
      <c r="J273" s="4">
        <v>3.4</v>
      </c>
      <c r="K273" s="4">
        <v>0</v>
      </c>
      <c r="L273" s="4">
        <v>0</v>
      </c>
      <c r="M273" s="4">
        <v>6.1589999999999998</v>
      </c>
      <c r="N273" s="4">
        <v>18.64</v>
      </c>
      <c r="O273" s="4">
        <v>0</v>
      </c>
      <c r="P273" s="4">
        <v>10.7</v>
      </c>
      <c r="Q273" s="4">
        <v>1.3</v>
      </c>
      <c r="R273" s="36"/>
    </row>
    <row r="274" spans="1:18" x14ac:dyDescent="0.2">
      <c r="A274" s="35"/>
      <c r="B274" s="3" t="s">
        <v>40</v>
      </c>
      <c r="C274" s="4">
        <v>42</v>
      </c>
      <c r="D274" s="4">
        <v>6.38</v>
      </c>
      <c r="E274" s="4">
        <v>47.886000000000003</v>
      </c>
      <c r="F274" s="4">
        <v>45.535831429716545</v>
      </c>
      <c r="G274" s="4">
        <v>38.33</v>
      </c>
      <c r="H274" s="4">
        <v>62.400000000000006</v>
      </c>
      <c r="I274" s="4">
        <v>19.34</v>
      </c>
      <c r="J274" s="4">
        <v>1.4</v>
      </c>
      <c r="K274" s="4">
        <v>7.3688391562139977</v>
      </c>
      <c r="L274" s="4">
        <v>1.3659311606640583</v>
      </c>
      <c r="M274" s="4">
        <v>40.884</v>
      </c>
      <c r="N274" s="4">
        <v>18.05</v>
      </c>
      <c r="O274" s="4">
        <v>107.83667057874143</v>
      </c>
      <c r="P274" s="4">
        <v>12.3</v>
      </c>
      <c r="Q274" s="4">
        <v>3.23</v>
      </c>
      <c r="R274" s="36"/>
    </row>
    <row r="275" spans="1:18" x14ac:dyDescent="0.2">
      <c r="A275" s="35"/>
      <c r="B275" s="3" t="s">
        <v>41</v>
      </c>
      <c r="C275" s="4">
        <v>20.299999999999997</v>
      </c>
      <c r="D275" s="4">
        <v>10.28</v>
      </c>
      <c r="E275" s="4">
        <v>20.259</v>
      </c>
      <c r="F275" s="4">
        <v>43.297784654680413</v>
      </c>
      <c r="G275" s="4">
        <v>51.06</v>
      </c>
      <c r="H275" s="4">
        <v>20</v>
      </c>
      <c r="I275" s="4">
        <v>20.919999999999998</v>
      </c>
      <c r="J275" s="4">
        <v>10.7</v>
      </c>
      <c r="K275" s="4">
        <v>28.643352954061864</v>
      </c>
      <c r="L275" s="4">
        <v>15.506089206049998</v>
      </c>
      <c r="M275" s="4">
        <v>51.917000000000002</v>
      </c>
      <c r="N275" s="4">
        <v>19.830000000000002</v>
      </c>
      <c r="O275" s="4">
        <v>33.861853948696897</v>
      </c>
      <c r="P275" s="4">
        <v>14</v>
      </c>
      <c r="Q275" s="4">
        <v>12.010000000000002</v>
      </c>
      <c r="R275" s="36"/>
    </row>
    <row r="276" spans="1:18" x14ac:dyDescent="0.2">
      <c r="A276" s="35"/>
      <c r="B276" s="3" t="s">
        <v>42</v>
      </c>
      <c r="C276" s="4">
        <v>15.5</v>
      </c>
      <c r="D276" s="4">
        <v>8.32</v>
      </c>
      <c r="E276" s="4">
        <v>22.678000000000001</v>
      </c>
      <c r="F276" s="4">
        <v>0</v>
      </c>
      <c r="G276" s="4">
        <v>83.37</v>
      </c>
      <c r="H276" s="4">
        <v>22.9</v>
      </c>
      <c r="I276" s="4">
        <v>21.01</v>
      </c>
      <c r="J276" s="4">
        <v>18.7</v>
      </c>
      <c r="K276" s="4">
        <v>0</v>
      </c>
      <c r="L276" s="4">
        <v>1.7665290399175297</v>
      </c>
      <c r="M276" s="4">
        <v>79.600999999999999</v>
      </c>
      <c r="N276" s="4">
        <v>18.54</v>
      </c>
      <c r="O276" s="4">
        <v>0</v>
      </c>
      <c r="P276" s="4">
        <v>12.9</v>
      </c>
      <c r="Q276" s="4">
        <v>0.13</v>
      </c>
      <c r="R276" s="36"/>
    </row>
    <row r="277" spans="1:18" x14ac:dyDescent="0.2">
      <c r="A277" s="35"/>
      <c r="B277" s="3" t="s">
        <v>43</v>
      </c>
      <c r="C277" s="4">
        <v>17</v>
      </c>
      <c r="D277" s="4">
        <v>9.26</v>
      </c>
      <c r="E277" s="4">
        <v>22.116</v>
      </c>
      <c r="F277" s="4">
        <v>12.191067802915523</v>
      </c>
      <c r="G277" s="4">
        <v>74.08</v>
      </c>
      <c r="H277" s="4">
        <v>26.9</v>
      </c>
      <c r="I277" s="4">
        <v>30.709999999999997</v>
      </c>
      <c r="J277" s="4">
        <v>17.100000000000001</v>
      </c>
      <c r="K277" s="4">
        <v>0.1425308319678637</v>
      </c>
      <c r="L277" s="4">
        <v>7.8237670557647405</v>
      </c>
      <c r="M277" s="4">
        <v>74.346999999999994</v>
      </c>
      <c r="N277" s="4">
        <v>21.88</v>
      </c>
      <c r="O277" s="4">
        <v>88.161041612823126</v>
      </c>
      <c r="P277" s="4">
        <v>12.6</v>
      </c>
      <c r="Q277" s="4">
        <v>3.97</v>
      </c>
      <c r="R277" s="36"/>
    </row>
    <row r="278" spans="1:18" x14ac:dyDescent="0.2">
      <c r="A278" s="35"/>
      <c r="B278" s="3" t="s">
        <v>44</v>
      </c>
      <c r="C278" s="4">
        <v>24.5</v>
      </c>
      <c r="D278" s="4">
        <v>9.85</v>
      </c>
      <c r="E278" s="4">
        <v>14.972</v>
      </c>
      <c r="F278" s="4">
        <v>2.3335270868349745</v>
      </c>
      <c r="G278" s="4">
        <v>87.58</v>
      </c>
      <c r="H278" s="4">
        <v>26</v>
      </c>
      <c r="I278" s="4">
        <v>4.51</v>
      </c>
      <c r="J278" s="4">
        <v>5.3</v>
      </c>
      <c r="K278" s="4">
        <v>8.4216242382430337</v>
      </c>
      <c r="L278" s="4">
        <v>65.809524980530611</v>
      </c>
      <c r="M278" s="4">
        <v>80.233999999999995</v>
      </c>
      <c r="N278" s="4">
        <v>21.09</v>
      </c>
      <c r="O278" s="4">
        <v>121.55210983864112</v>
      </c>
      <c r="P278" s="4">
        <v>10.6</v>
      </c>
      <c r="Q278" s="4">
        <v>13.740000000000002</v>
      </c>
      <c r="R278" s="36"/>
    </row>
    <row r="279" spans="1:18" x14ac:dyDescent="0.2">
      <c r="A279" s="35"/>
      <c r="B279" s="3" t="s">
        <v>45</v>
      </c>
      <c r="C279" s="4">
        <v>23.3</v>
      </c>
      <c r="D279" s="4">
        <v>26.77</v>
      </c>
      <c r="E279" s="4">
        <v>13.106999999999999</v>
      </c>
      <c r="F279" s="4">
        <v>0</v>
      </c>
      <c r="G279" s="4">
        <v>87.36</v>
      </c>
      <c r="H279" s="4">
        <v>9.8000000000000007</v>
      </c>
      <c r="I279" s="4">
        <v>23.24</v>
      </c>
      <c r="J279" s="4">
        <v>7.2</v>
      </c>
      <c r="K279" s="4">
        <v>0</v>
      </c>
      <c r="L279" s="4">
        <v>0</v>
      </c>
      <c r="M279" s="4">
        <v>79.155000000000001</v>
      </c>
      <c r="N279" s="4">
        <v>21.18</v>
      </c>
      <c r="O279" s="4">
        <v>31.341830794157328</v>
      </c>
      <c r="P279" s="4">
        <v>14.3</v>
      </c>
      <c r="Q279" s="4">
        <v>6.1</v>
      </c>
      <c r="R279" s="36"/>
    </row>
    <row r="280" spans="1:18" x14ac:dyDescent="0.2">
      <c r="A280" s="35"/>
      <c r="B280" s="3" t="s">
        <v>46</v>
      </c>
      <c r="C280" s="4">
        <v>19</v>
      </c>
      <c r="D280" s="4">
        <v>5.87</v>
      </c>
      <c r="E280" s="4">
        <v>29.599</v>
      </c>
      <c r="F280" s="4">
        <v>0</v>
      </c>
      <c r="G280" s="4">
        <v>63.96</v>
      </c>
      <c r="H280" s="4">
        <v>29.2</v>
      </c>
      <c r="I280" s="4">
        <v>14.97</v>
      </c>
      <c r="J280" s="4">
        <v>17.5</v>
      </c>
      <c r="K280" s="4">
        <v>0</v>
      </c>
      <c r="L280" s="4">
        <v>3.4763843502857088</v>
      </c>
      <c r="M280" s="4">
        <v>72.433999999999997</v>
      </c>
      <c r="N280" s="4">
        <v>17.86</v>
      </c>
      <c r="O280" s="4">
        <v>68.246748042455778</v>
      </c>
      <c r="P280" s="4">
        <v>5.3</v>
      </c>
      <c r="Q280" s="4">
        <v>2.8899999999999997</v>
      </c>
      <c r="R280" s="36"/>
    </row>
    <row r="281" spans="1:18" x14ac:dyDescent="0.2">
      <c r="A281" s="35"/>
      <c r="B281" s="3" t="s">
        <v>47</v>
      </c>
      <c r="C281" s="4">
        <v>21.099999999999998</v>
      </c>
      <c r="D281" s="4">
        <v>5.55</v>
      </c>
      <c r="E281" s="4">
        <v>43.316000000000003</v>
      </c>
      <c r="F281" s="4">
        <v>0</v>
      </c>
      <c r="G281" s="4">
        <v>53.32</v>
      </c>
      <c r="H281" s="4">
        <v>27.3</v>
      </c>
      <c r="I281" s="4">
        <v>17.59</v>
      </c>
      <c r="J281" s="4">
        <v>7.1</v>
      </c>
      <c r="K281" s="4">
        <v>0</v>
      </c>
      <c r="L281" s="4">
        <v>0.52155912242539593</v>
      </c>
      <c r="M281" s="4">
        <v>38.747</v>
      </c>
      <c r="N281" s="4">
        <v>19.400000000000002</v>
      </c>
      <c r="O281" s="4">
        <v>91.874277751342532</v>
      </c>
      <c r="P281" s="4">
        <v>11.5</v>
      </c>
      <c r="Q281" s="4">
        <v>1.6700000000000002</v>
      </c>
      <c r="R281" s="36"/>
    </row>
    <row r="282" spans="1:18" x14ac:dyDescent="0.2">
      <c r="A282" s="35"/>
      <c r="B282" s="3" t="s">
        <v>48</v>
      </c>
      <c r="C282" s="4">
        <v>56.2</v>
      </c>
      <c r="D282" s="4">
        <v>14.7</v>
      </c>
      <c r="E282" s="4">
        <v>14.356</v>
      </c>
      <c r="F282" s="4">
        <v>0</v>
      </c>
      <c r="G282" s="4">
        <v>77.06</v>
      </c>
      <c r="H282" s="4">
        <v>29.6</v>
      </c>
      <c r="I282" s="4">
        <v>20.169999999999998</v>
      </c>
      <c r="J282" s="4">
        <v>2.1</v>
      </c>
      <c r="K282" s="4">
        <v>0</v>
      </c>
      <c r="L282" s="4">
        <v>0</v>
      </c>
      <c r="M282" s="4">
        <v>91.316999999999993</v>
      </c>
      <c r="N282" s="4">
        <v>26.369999999999997</v>
      </c>
      <c r="O282" s="4">
        <v>0</v>
      </c>
      <c r="P282" s="4">
        <v>13.7</v>
      </c>
      <c r="Q282" s="4">
        <v>11.98</v>
      </c>
      <c r="R282" s="36"/>
    </row>
    <row r="283" spans="1:18" x14ac:dyDescent="0.2">
      <c r="A283" s="35"/>
      <c r="B283" s="3" t="s">
        <v>1</v>
      </c>
      <c r="C283" s="4">
        <v>13.200000000000001</v>
      </c>
      <c r="D283" s="4">
        <v>4.3</v>
      </c>
      <c r="E283" s="4">
        <v>13.404</v>
      </c>
      <c r="F283" s="4">
        <v>0</v>
      </c>
      <c r="G283" s="4">
        <v>96.12</v>
      </c>
      <c r="H283" s="4">
        <v>12.8</v>
      </c>
      <c r="I283" s="4">
        <v>12.98</v>
      </c>
      <c r="J283" s="4">
        <v>7.6</v>
      </c>
      <c r="K283" s="4">
        <v>6.5455095553739415</v>
      </c>
      <c r="L283" s="4">
        <v>11.133085263194792</v>
      </c>
      <c r="M283" s="4">
        <v>99.009</v>
      </c>
      <c r="N283" s="4">
        <v>29.330000000000002</v>
      </c>
      <c r="O283" s="4">
        <v>0</v>
      </c>
      <c r="P283" s="4">
        <v>14.1</v>
      </c>
      <c r="Q283" s="4">
        <v>4.0600000000000005</v>
      </c>
      <c r="R283" s="36"/>
    </row>
    <row r="284" spans="1:18" x14ac:dyDescent="0.2">
      <c r="A284" s="35"/>
      <c r="B284" s="3" t="s">
        <v>49</v>
      </c>
      <c r="C284" s="4">
        <v>24.2</v>
      </c>
      <c r="D284" s="4">
        <v>10.64</v>
      </c>
      <c r="E284" s="4">
        <v>20.795999999999999</v>
      </c>
      <c r="F284" s="4">
        <v>4.1144470387189394</v>
      </c>
      <c r="G284" s="4">
        <v>80.33</v>
      </c>
      <c r="H284" s="4">
        <v>23.900000000000002</v>
      </c>
      <c r="I284" s="4">
        <v>32.79</v>
      </c>
      <c r="J284" s="4">
        <v>6.6</v>
      </c>
      <c r="K284" s="4">
        <v>5.4971117729267158</v>
      </c>
      <c r="L284" s="4">
        <v>25.801296829040275</v>
      </c>
      <c r="M284" s="4">
        <v>68.555000000000007</v>
      </c>
      <c r="N284" s="4">
        <v>18.66</v>
      </c>
      <c r="O284" s="4">
        <v>49.206458433611793</v>
      </c>
      <c r="P284" s="4">
        <v>11.2</v>
      </c>
      <c r="Q284" s="4">
        <v>18.46</v>
      </c>
      <c r="R284" s="36"/>
    </row>
    <row r="285" spans="1:18" x14ac:dyDescent="0.2">
      <c r="A285" s="35"/>
      <c r="B285" s="3" t="s">
        <v>50</v>
      </c>
      <c r="C285" s="4">
        <v>19.7</v>
      </c>
      <c r="D285" s="4">
        <v>5.27</v>
      </c>
      <c r="E285" s="4">
        <v>16.879000000000001</v>
      </c>
      <c r="F285" s="4">
        <v>0</v>
      </c>
      <c r="G285" s="4">
        <v>87.11</v>
      </c>
      <c r="H285" s="4">
        <v>25.299999999999997</v>
      </c>
      <c r="I285" s="4">
        <v>14.64</v>
      </c>
      <c r="J285" s="4">
        <v>4.9000000000000004</v>
      </c>
      <c r="K285" s="4">
        <v>0</v>
      </c>
      <c r="L285" s="4">
        <v>10.116234170044645</v>
      </c>
      <c r="M285" s="4">
        <v>46.029000000000003</v>
      </c>
      <c r="N285" s="4">
        <v>14.45</v>
      </c>
      <c r="O285" s="4">
        <v>50.640239675226489</v>
      </c>
      <c r="P285" s="4">
        <v>13.7</v>
      </c>
      <c r="Q285" s="4">
        <v>1.1200000000000001</v>
      </c>
      <c r="R285" s="36"/>
    </row>
    <row r="286" spans="1:18" x14ac:dyDescent="0.2">
      <c r="A286" s="35"/>
      <c r="B286" s="3" t="s">
        <v>51</v>
      </c>
      <c r="C286" s="4">
        <v>16.100000000000001</v>
      </c>
      <c r="D286" s="4">
        <v>8.5399999999999991</v>
      </c>
      <c r="E286" s="4">
        <v>34.677</v>
      </c>
      <c r="F286" s="4">
        <v>0</v>
      </c>
      <c r="G286" s="4">
        <v>68.59</v>
      </c>
      <c r="H286" s="4">
        <v>24</v>
      </c>
      <c r="I286" s="4">
        <v>21.990000000000002</v>
      </c>
      <c r="J286" s="4">
        <v>17.5</v>
      </c>
      <c r="K286" s="4">
        <v>0</v>
      </c>
      <c r="L286" s="4">
        <v>5.7115419485666212</v>
      </c>
      <c r="M286" s="4">
        <v>71.274000000000001</v>
      </c>
      <c r="N286" s="4">
        <v>18.41</v>
      </c>
      <c r="O286" s="4">
        <v>68.910172817115594</v>
      </c>
      <c r="P286" s="4">
        <v>8.6999999999999993</v>
      </c>
      <c r="Q286" s="4">
        <v>2.09</v>
      </c>
      <c r="R286" s="36"/>
    </row>
    <row r="287" spans="1:18" x14ac:dyDescent="0.2">
      <c r="A287" s="35"/>
      <c r="B287" s="3" t="s">
        <v>52</v>
      </c>
      <c r="C287" s="4">
        <v>12.6</v>
      </c>
      <c r="D287" s="4">
        <v>6.03</v>
      </c>
      <c r="E287" s="4">
        <v>24.14</v>
      </c>
      <c r="F287" s="4">
        <v>5.8203673798505351</v>
      </c>
      <c r="G287" s="4">
        <v>71.8</v>
      </c>
      <c r="H287" s="4">
        <v>25.8</v>
      </c>
      <c r="I287" s="4">
        <v>23.62</v>
      </c>
      <c r="J287" s="4">
        <v>15.2</v>
      </c>
      <c r="K287" s="4">
        <v>0</v>
      </c>
      <c r="L287" s="4">
        <v>12.921780376853087</v>
      </c>
      <c r="M287" s="4">
        <v>32.411999999999999</v>
      </c>
      <c r="N287" s="4">
        <v>17.2</v>
      </c>
      <c r="O287" s="4">
        <v>15.746740346014672</v>
      </c>
      <c r="P287" s="4">
        <v>17</v>
      </c>
      <c r="Q287" s="4">
        <v>0.55000000000000004</v>
      </c>
      <c r="R287" s="36"/>
    </row>
    <row r="288" spans="1:18" x14ac:dyDescent="0.2">
      <c r="A288" s="35"/>
      <c r="B288" s="3" t="s">
        <v>53</v>
      </c>
      <c r="C288" s="4">
        <v>19.8</v>
      </c>
      <c r="D288" s="4">
        <v>5.4</v>
      </c>
      <c r="E288" s="4">
        <v>17.501000000000001</v>
      </c>
      <c r="F288" s="4">
        <v>29.325124263372036</v>
      </c>
      <c r="G288" s="4">
        <v>61.68</v>
      </c>
      <c r="H288" s="4">
        <v>16.200000000000003</v>
      </c>
      <c r="I288" s="4">
        <v>17.96</v>
      </c>
      <c r="J288" s="4">
        <v>7.1</v>
      </c>
      <c r="K288" s="4">
        <v>0</v>
      </c>
      <c r="L288" s="4">
        <v>65.723645333989595</v>
      </c>
      <c r="M288" s="4">
        <v>69.631</v>
      </c>
      <c r="N288" s="4">
        <v>15.379999999999999</v>
      </c>
      <c r="O288" s="4">
        <v>22.104365022642238</v>
      </c>
      <c r="P288" s="4">
        <v>16.3</v>
      </c>
      <c r="Q288" s="4">
        <v>0.61</v>
      </c>
      <c r="R288" s="36"/>
    </row>
    <row r="289" spans="1:18" x14ac:dyDescent="0.2">
      <c r="A289" s="35"/>
      <c r="B289" s="3" t="s">
        <v>54</v>
      </c>
      <c r="C289" s="4">
        <v>22.3</v>
      </c>
      <c r="D289" s="4">
        <v>7.24</v>
      </c>
      <c r="E289" s="4">
        <v>25.001999999999999</v>
      </c>
      <c r="F289" s="4">
        <v>26.481146943110137</v>
      </c>
      <c r="G289" s="4">
        <v>60.67</v>
      </c>
      <c r="H289" s="4">
        <v>17.3</v>
      </c>
      <c r="I289" s="4">
        <v>13.900000000000002</v>
      </c>
      <c r="J289" s="4">
        <v>2.6</v>
      </c>
      <c r="K289" s="4">
        <v>30.486226327385971</v>
      </c>
      <c r="L289" s="4">
        <v>0</v>
      </c>
      <c r="M289" s="4">
        <v>53.966000000000001</v>
      </c>
      <c r="N289" s="4">
        <v>21.310000000000002</v>
      </c>
      <c r="O289" s="4">
        <v>0</v>
      </c>
      <c r="P289" s="4">
        <v>10</v>
      </c>
      <c r="Q289" s="4">
        <v>2.5300000000000002</v>
      </c>
      <c r="R289" s="36"/>
    </row>
    <row r="290" spans="1:18" x14ac:dyDescent="0.2">
      <c r="A290" s="35"/>
      <c r="B290" s="3" t="s">
        <v>55</v>
      </c>
      <c r="C290" s="4">
        <v>29.5</v>
      </c>
      <c r="D290" s="4">
        <v>10.14</v>
      </c>
      <c r="E290" s="4">
        <v>66.001999999999995</v>
      </c>
      <c r="F290" s="4">
        <v>49.369123730368393</v>
      </c>
      <c r="G290" s="4">
        <v>30.32</v>
      </c>
      <c r="H290" s="4">
        <v>40.5</v>
      </c>
      <c r="I290" s="4">
        <v>22.78</v>
      </c>
      <c r="J290" s="4">
        <v>3.3</v>
      </c>
      <c r="K290" s="4">
        <v>0</v>
      </c>
      <c r="L290" s="4">
        <v>0</v>
      </c>
      <c r="M290" s="4">
        <v>26.824000000000002</v>
      </c>
      <c r="N290" s="4">
        <v>18.63</v>
      </c>
      <c r="O290" s="4">
        <v>42.769339439907938</v>
      </c>
      <c r="P290" s="4">
        <v>15.9</v>
      </c>
      <c r="Q290" s="4">
        <v>21.77</v>
      </c>
      <c r="R290" s="36"/>
    </row>
    <row r="291" spans="1:18" x14ac:dyDescent="0.2">
      <c r="A291" s="35"/>
      <c r="B291" s="3" t="s">
        <v>56</v>
      </c>
      <c r="C291" s="4">
        <v>19</v>
      </c>
      <c r="D291" s="4">
        <v>5.39</v>
      </c>
      <c r="E291" s="4">
        <v>15.19</v>
      </c>
      <c r="F291" s="4">
        <v>16.475836152331674</v>
      </c>
      <c r="G291" s="4">
        <v>67.569999999999993</v>
      </c>
      <c r="H291" s="4">
        <v>5.8999999999999995</v>
      </c>
      <c r="I291" s="4">
        <v>9.48</v>
      </c>
      <c r="J291" s="4">
        <v>4.7</v>
      </c>
      <c r="K291" s="4">
        <v>2.875873246928625</v>
      </c>
      <c r="L291" s="4">
        <v>46.045231442672439</v>
      </c>
      <c r="M291" s="4">
        <v>64.183000000000007</v>
      </c>
      <c r="N291" s="4">
        <v>18.899999999999999</v>
      </c>
      <c r="O291" s="4">
        <v>22.923627330590488</v>
      </c>
      <c r="P291" s="4">
        <v>20.7</v>
      </c>
      <c r="Q291" s="4">
        <v>3.6399999999999997</v>
      </c>
      <c r="R291" s="36"/>
    </row>
    <row r="292" spans="1:18" x14ac:dyDescent="0.2">
      <c r="A292" s="35"/>
      <c r="B292" s="3" t="s">
        <v>57</v>
      </c>
      <c r="C292" s="4">
        <v>19</v>
      </c>
      <c r="D292" s="4">
        <v>11.09</v>
      </c>
      <c r="E292" s="4">
        <v>19.006</v>
      </c>
      <c r="F292" s="4">
        <v>0</v>
      </c>
      <c r="G292" s="4">
        <v>79.069999999999993</v>
      </c>
      <c r="H292" s="4">
        <v>24.6</v>
      </c>
      <c r="I292" s="4">
        <v>31.15</v>
      </c>
      <c r="J292" s="4">
        <v>8.8000000000000007</v>
      </c>
      <c r="K292" s="4">
        <v>53.171042928839761</v>
      </c>
      <c r="L292" s="4">
        <v>26.923264163459557</v>
      </c>
      <c r="M292" s="4">
        <v>79.421999999999997</v>
      </c>
      <c r="N292" s="4">
        <v>19.66</v>
      </c>
      <c r="O292" s="4">
        <v>37.589924350454389</v>
      </c>
      <c r="P292" s="4">
        <v>17.2</v>
      </c>
      <c r="Q292" s="4">
        <v>3.35</v>
      </c>
      <c r="R292" s="36"/>
    </row>
    <row r="293" spans="1:18" x14ac:dyDescent="0.2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</row>
    <row r="294" spans="1:18" x14ac:dyDescent="0.2"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</row>
    <row r="295" spans="1:18" x14ac:dyDescent="0.2">
      <c r="A295" s="35"/>
      <c r="B295" s="3"/>
      <c r="C295" s="3" t="s">
        <v>3</v>
      </c>
      <c r="D295" s="3" t="s">
        <v>4</v>
      </c>
      <c r="E295" s="3" t="s">
        <v>5</v>
      </c>
      <c r="F295" s="3" t="s">
        <v>6</v>
      </c>
      <c r="G295" s="3" t="s">
        <v>7</v>
      </c>
      <c r="H295" s="3" t="s">
        <v>8</v>
      </c>
      <c r="I295" s="3" t="s">
        <v>9</v>
      </c>
      <c r="J295" s="3" t="s">
        <v>10</v>
      </c>
      <c r="K295" s="3" t="s">
        <v>11</v>
      </c>
      <c r="L295" s="3" t="s">
        <v>12</v>
      </c>
      <c r="M295" s="3" t="s">
        <v>13</v>
      </c>
      <c r="N295" s="3" t="s">
        <v>14</v>
      </c>
      <c r="O295" s="3" t="s">
        <v>15</v>
      </c>
      <c r="P295" s="3" t="s">
        <v>16</v>
      </c>
      <c r="Q295" s="3" t="s">
        <v>17</v>
      </c>
      <c r="R295" s="36"/>
    </row>
    <row r="296" spans="1:18" x14ac:dyDescent="0.2">
      <c r="A296" s="35"/>
      <c r="B296" s="3"/>
      <c r="C296" s="39" t="s">
        <v>20</v>
      </c>
      <c r="D296" s="40" t="s">
        <v>21</v>
      </c>
      <c r="E296" s="40" t="s">
        <v>21</v>
      </c>
      <c r="F296" s="40" t="s">
        <v>21</v>
      </c>
      <c r="G296" s="39" t="s">
        <v>20</v>
      </c>
      <c r="H296" s="40" t="s">
        <v>21</v>
      </c>
      <c r="I296" s="39" t="s">
        <v>20</v>
      </c>
      <c r="J296" s="39" t="s">
        <v>20</v>
      </c>
      <c r="K296" s="40" t="s">
        <v>21</v>
      </c>
      <c r="L296" s="40" t="s">
        <v>21</v>
      </c>
      <c r="M296" s="39" t="s">
        <v>20</v>
      </c>
      <c r="N296" s="39" t="s">
        <v>20</v>
      </c>
      <c r="O296" s="40" t="s">
        <v>21</v>
      </c>
      <c r="P296" s="40" t="s">
        <v>21</v>
      </c>
      <c r="Q296" s="40" t="s">
        <v>21</v>
      </c>
      <c r="R296" s="36"/>
    </row>
    <row r="297" spans="1:18" x14ac:dyDescent="0.2">
      <c r="A297" s="35"/>
      <c r="B297" s="3" t="s">
        <v>2</v>
      </c>
      <c r="C297" s="15">
        <f>C266^2</f>
        <v>846.81000000000006</v>
      </c>
      <c r="D297" s="15">
        <f t="shared" ref="D297:Q297" si="139">D266^2</f>
        <v>112.99690000000001</v>
      </c>
      <c r="E297" s="15">
        <f t="shared" si="139"/>
        <v>1139.6025640000003</v>
      </c>
      <c r="F297" s="15">
        <f t="shared" si="139"/>
        <v>0</v>
      </c>
      <c r="G297" s="15">
        <f t="shared" si="139"/>
        <v>4350.7215999999989</v>
      </c>
      <c r="H297" s="15">
        <f t="shared" si="139"/>
        <v>1918.4399999999998</v>
      </c>
      <c r="I297" s="15">
        <f t="shared" si="139"/>
        <v>505.80009999999993</v>
      </c>
      <c r="J297" s="15">
        <f t="shared" si="139"/>
        <v>7.2900000000000009</v>
      </c>
      <c r="K297" s="15">
        <f t="shared" si="139"/>
        <v>2.4324198523346308</v>
      </c>
      <c r="L297" s="15">
        <f t="shared" si="139"/>
        <v>7118.5913271537538</v>
      </c>
      <c r="M297" s="15">
        <f t="shared" si="139"/>
        <v>5543.3981159999994</v>
      </c>
      <c r="N297" s="15">
        <f t="shared" si="139"/>
        <v>320.40999999999997</v>
      </c>
      <c r="O297" s="15">
        <f t="shared" si="139"/>
        <v>5026.3687164115936</v>
      </c>
      <c r="P297" s="15">
        <f t="shared" si="139"/>
        <v>353.44000000000005</v>
      </c>
      <c r="Q297" s="15">
        <f t="shared" si="139"/>
        <v>231.34409999999997</v>
      </c>
      <c r="R297" s="36"/>
    </row>
    <row r="298" spans="1:18" x14ac:dyDescent="0.2">
      <c r="A298" s="35"/>
      <c r="B298" s="3" t="s">
        <v>34</v>
      </c>
      <c r="C298" s="15">
        <f t="shared" ref="C298:Q298" si="140">C267^2</f>
        <v>817.95999999999992</v>
      </c>
      <c r="D298" s="15">
        <f t="shared" si="140"/>
        <v>52.128399999999999</v>
      </c>
      <c r="E298" s="15">
        <f t="shared" si="140"/>
        <v>189.310081</v>
      </c>
      <c r="F298" s="15">
        <f t="shared" si="140"/>
        <v>1393.6180225932146</v>
      </c>
      <c r="G298" s="15">
        <f t="shared" si="140"/>
        <v>5459.7321000000002</v>
      </c>
      <c r="H298" s="15">
        <f t="shared" si="140"/>
        <v>278.89</v>
      </c>
      <c r="I298" s="15">
        <f t="shared" si="140"/>
        <v>1181.2968999999998</v>
      </c>
      <c r="J298" s="15">
        <f t="shared" si="140"/>
        <v>26.009999999999998</v>
      </c>
      <c r="K298" s="15">
        <f t="shared" si="140"/>
        <v>425.64919612874417</v>
      </c>
      <c r="L298" s="15">
        <f t="shared" si="140"/>
        <v>45.448260481673131</v>
      </c>
      <c r="M298" s="15">
        <f t="shared" si="140"/>
        <v>5468.6025000000009</v>
      </c>
      <c r="N298" s="15">
        <f t="shared" si="140"/>
        <v>429.31839999999994</v>
      </c>
      <c r="O298" s="15">
        <f t="shared" si="140"/>
        <v>1465.7279152483056</v>
      </c>
      <c r="P298" s="15">
        <f t="shared" si="140"/>
        <v>207.36</v>
      </c>
      <c r="Q298" s="15">
        <f t="shared" si="140"/>
        <v>24.700899999999997</v>
      </c>
      <c r="R298" s="36"/>
    </row>
    <row r="299" spans="1:18" x14ac:dyDescent="0.2">
      <c r="A299" s="35"/>
      <c r="B299" s="3" t="s">
        <v>35</v>
      </c>
      <c r="C299" s="15">
        <f t="shared" ref="C299:Q299" si="141">C268^2</f>
        <v>234.09000000000003</v>
      </c>
      <c r="D299" s="15">
        <f t="shared" si="141"/>
        <v>6.4008999999999991</v>
      </c>
      <c r="E299" s="15">
        <f t="shared" si="141"/>
        <v>364.61902499999997</v>
      </c>
      <c r="F299" s="15">
        <f t="shared" si="141"/>
        <v>651.86123135490368</v>
      </c>
      <c r="G299" s="15">
        <f t="shared" si="141"/>
        <v>4781.7225000000008</v>
      </c>
      <c r="H299" s="15">
        <f t="shared" si="141"/>
        <v>625</v>
      </c>
      <c r="I299" s="15">
        <f t="shared" si="141"/>
        <v>119.4649</v>
      </c>
      <c r="J299" s="15">
        <f t="shared" si="141"/>
        <v>506.25</v>
      </c>
      <c r="K299" s="15">
        <f t="shared" si="141"/>
        <v>0</v>
      </c>
      <c r="L299" s="15">
        <f t="shared" si="141"/>
        <v>47.43273700936188</v>
      </c>
      <c r="M299" s="15">
        <f t="shared" si="141"/>
        <v>1378.7854239999999</v>
      </c>
      <c r="N299" s="15">
        <f t="shared" si="141"/>
        <v>263.41290000000004</v>
      </c>
      <c r="O299" s="15">
        <f t="shared" si="141"/>
        <v>1727.6612651019516</v>
      </c>
      <c r="P299" s="15">
        <f t="shared" si="141"/>
        <v>102.00999999999999</v>
      </c>
      <c r="Q299" s="15">
        <f t="shared" si="141"/>
        <v>0.13689999999999999</v>
      </c>
      <c r="R299" s="36"/>
    </row>
    <row r="300" spans="1:18" x14ac:dyDescent="0.2">
      <c r="A300" s="35"/>
      <c r="B300" s="3" t="s">
        <v>36</v>
      </c>
      <c r="C300" s="15">
        <f t="shared" ref="C300:Q300" si="142">C269^2</f>
        <v>320.40999999999997</v>
      </c>
      <c r="D300" s="15">
        <f t="shared" si="142"/>
        <v>45.158399999999993</v>
      </c>
      <c r="E300" s="15">
        <f t="shared" si="142"/>
        <v>861.65731599999992</v>
      </c>
      <c r="F300" s="15">
        <f t="shared" si="142"/>
        <v>0</v>
      </c>
      <c r="G300" s="15">
        <f t="shared" si="142"/>
        <v>4783.1055999999999</v>
      </c>
      <c r="H300" s="15">
        <f t="shared" si="142"/>
        <v>225</v>
      </c>
      <c r="I300" s="15">
        <f t="shared" si="142"/>
        <v>183.33159999999998</v>
      </c>
      <c r="J300" s="15">
        <f t="shared" si="142"/>
        <v>49</v>
      </c>
      <c r="K300" s="15">
        <f t="shared" si="142"/>
        <v>0</v>
      </c>
      <c r="L300" s="15">
        <f t="shared" si="142"/>
        <v>154.6559187707733</v>
      </c>
      <c r="M300" s="15">
        <f t="shared" si="142"/>
        <v>3636.4518089999997</v>
      </c>
      <c r="N300" s="15">
        <f t="shared" si="142"/>
        <v>375.97210000000001</v>
      </c>
      <c r="O300" s="15">
        <f t="shared" si="142"/>
        <v>113.35601883888049</v>
      </c>
      <c r="P300" s="15">
        <f t="shared" si="142"/>
        <v>125.43999999999998</v>
      </c>
      <c r="Q300" s="15">
        <f t="shared" si="142"/>
        <v>8.6435999999999993</v>
      </c>
      <c r="R300" s="36"/>
    </row>
    <row r="301" spans="1:18" x14ac:dyDescent="0.2">
      <c r="A301" s="35"/>
      <c r="B301" s="3" t="s">
        <v>37</v>
      </c>
      <c r="C301" s="15">
        <f t="shared" ref="C301:Q301" si="143">C270^2</f>
        <v>396.00999999999993</v>
      </c>
      <c r="D301" s="15">
        <f t="shared" si="143"/>
        <v>77.088399999999993</v>
      </c>
      <c r="E301" s="15">
        <f t="shared" si="143"/>
        <v>377.48604099999994</v>
      </c>
      <c r="F301" s="15">
        <f t="shared" si="143"/>
        <v>0</v>
      </c>
      <c r="G301" s="15">
        <f t="shared" si="143"/>
        <v>7972.7041000000008</v>
      </c>
      <c r="H301" s="15">
        <f t="shared" si="143"/>
        <v>357.20999999999992</v>
      </c>
      <c r="I301" s="15">
        <f t="shared" si="143"/>
        <v>679.64490000000001</v>
      </c>
      <c r="J301" s="15">
        <f t="shared" si="143"/>
        <v>368.64</v>
      </c>
      <c r="K301" s="15">
        <f t="shared" si="143"/>
        <v>0</v>
      </c>
      <c r="L301" s="15">
        <f t="shared" si="143"/>
        <v>0</v>
      </c>
      <c r="M301" s="15">
        <f t="shared" si="143"/>
        <v>8467.3123240000004</v>
      </c>
      <c r="N301" s="15">
        <f t="shared" si="143"/>
        <v>351.93759999999992</v>
      </c>
      <c r="O301" s="15">
        <f t="shared" si="143"/>
        <v>0</v>
      </c>
      <c r="P301" s="15">
        <f t="shared" si="143"/>
        <v>161.29</v>
      </c>
      <c r="Q301" s="15">
        <f t="shared" si="143"/>
        <v>0.18489999999999995</v>
      </c>
      <c r="R301" s="36"/>
    </row>
    <row r="302" spans="1:18" x14ac:dyDescent="0.2">
      <c r="A302" s="35"/>
      <c r="B302" s="3" t="s">
        <v>38</v>
      </c>
      <c r="C302" s="15">
        <f t="shared" ref="C302:Q302" si="144">C271^2</f>
        <v>547.55999999999995</v>
      </c>
      <c r="D302" s="15">
        <f t="shared" si="144"/>
        <v>22.184100000000001</v>
      </c>
      <c r="E302" s="15">
        <f t="shared" si="144"/>
        <v>331.05802499999999</v>
      </c>
      <c r="F302" s="15">
        <f t="shared" si="144"/>
        <v>820.87221521623519</v>
      </c>
      <c r="G302" s="15">
        <f t="shared" si="144"/>
        <v>5080.8384000000005</v>
      </c>
      <c r="H302" s="15">
        <f t="shared" si="144"/>
        <v>718.24</v>
      </c>
      <c r="I302" s="15">
        <f t="shared" si="144"/>
        <v>597.80250000000001</v>
      </c>
      <c r="J302" s="15">
        <f t="shared" si="144"/>
        <v>8.41</v>
      </c>
      <c r="K302" s="15">
        <f t="shared" si="144"/>
        <v>0</v>
      </c>
      <c r="L302" s="15">
        <f t="shared" si="144"/>
        <v>728.38328780578331</v>
      </c>
      <c r="M302" s="15">
        <f t="shared" si="144"/>
        <v>1746.654849</v>
      </c>
      <c r="N302" s="15">
        <f t="shared" si="144"/>
        <v>220.81960000000004</v>
      </c>
      <c r="O302" s="15">
        <f t="shared" si="144"/>
        <v>1504.665175405504</v>
      </c>
      <c r="P302" s="15">
        <f t="shared" si="144"/>
        <v>225</v>
      </c>
      <c r="Q302" s="15">
        <f t="shared" si="144"/>
        <v>3.7249000000000008</v>
      </c>
      <c r="R302" s="36"/>
    </row>
    <row r="303" spans="1:18" x14ac:dyDescent="0.2">
      <c r="A303" s="35"/>
      <c r="B303" s="3" t="s">
        <v>39</v>
      </c>
      <c r="C303" s="15">
        <f t="shared" ref="C303:Q303" si="145">C272^2</f>
        <v>510.75999999999988</v>
      </c>
      <c r="D303" s="15">
        <f t="shared" si="145"/>
        <v>315.0625</v>
      </c>
      <c r="E303" s="15">
        <f t="shared" si="145"/>
        <v>1730.7264039999998</v>
      </c>
      <c r="F303" s="15">
        <f t="shared" si="145"/>
        <v>0</v>
      </c>
      <c r="G303" s="15">
        <f t="shared" si="145"/>
        <v>3456.2640999999999</v>
      </c>
      <c r="H303" s="15">
        <f t="shared" si="145"/>
        <v>1049.7600000000004</v>
      </c>
      <c r="I303" s="15">
        <f t="shared" si="145"/>
        <v>2078.4481000000005</v>
      </c>
      <c r="J303" s="15">
        <f t="shared" si="145"/>
        <v>26.009999999999998</v>
      </c>
      <c r="K303" s="15">
        <f t="shared" si="145"/>
        <v>0</v>
      </c>
      <c r="L303" s="15">
        <f t="shared" si="145"/>
        <v>1474.0964185599973</v>
      </c>
      <c r="M303" s="15">
        <f t="shared" si="145"/>
        <v>1837.5796889999997</v>
      </c>
      <c r="N303" s="15">
        <f t="shared" si="145"/>
        <v>277.55560000000003</v>
      </c>
      <c r="O303" s="15">
        <f t="shared" si="145"/>
        <v>0</v>
      </c>
      <c r="P303" s="15">
        <f t="shared" si="145"/>
        <v>176.89000000000001</v>
      </c>
      <c r="Q303" s="15">
        <f t="shared" si="145"/>
        <v>148.59610000000004</v>
      </c>
      <c r="R303" s="36"/>
    </row>
    <row r="304" spans="1:18" x14ac:dyDescent="0.2">
      <c r="A304" s="35"/>
      <c r="B304" s="3" t="s">
        <v>0</v>
      </c>
      <c r="C304" s="15">
        <f t="shared" ref="C304:Q304" si="146">C273^2</f>
        <v>428.48999999999995</v>
      </c>
      <c r="D304" s="15">
        <f t="shared" si="146"/>
        <v>17.556100000000004</v>
      </c>
      <c r="E304" s="15">
        <f t="shared" si="146"/>
        <v>1480.0947840000001</v>
      </c>
      <c r="F304" s="15">
        <f t="shared" si="146"/>
        <v>0</v>
      </c>
      <c r="G304" s="15">
        <f t="shared" si="146"/>
        <v>5292.5625</v>
      </c>
      <c r="H304" s="15">
        <f t="shared" si="146"/>
        <v>2470.0899999999997</v>
      </c>
      <c r="I304" s="15">
        <f t="shared" si="146"/>
        <v>422.7136000000001</v>
      </c>
      <c r="J304" s="15">
        <f t="shared" si="146"/>
        <v>11.559999999999999</v>
      </c>
      <c r="K304" s="15">
        <f t="shared" si="146"/>
        <v>0</v>
      </c>
      <c r="L304" s="15">
        <f t="shared" si="146"/>
        <v>0</v>
      </c>
      <c r="M304" s="15">
        <f t="shared" si="146"/>
        <v>37.933281000000001</v>
      </c>
      <c r="N304" s="15">
        <f t="shared" si="146"/>
        <v>347.44960000000003</v>
      </c>
      <c r="O304" s="15">
        <f t="shared" si="146"/>
        <v>0</v>
      </c>
      <c r="P304" s="15">
        <f t="shared" si="146"/>
        <v>114.48999999999998</v>
      </c>
      <c r="Q304" s="15">
        <f t="shared" si="146"/>
        <v>1.6900000000000002</v>
      </c>
      <c r="R304" s="36"/>
    </row>
    <row r="305" spans="1:18" x14ac:dyDescent="0.2">
      <c r="A305" s="35"/>
      <c r="B305" s="3" t="s">
        <v>40</v>
      </c>
      <c r="C305" s="15">
        <f t="shared" ref="C305:Q305" si="147">C274^2</f>
        <v>1764</v>
      </c>
      <c r="D305" s="15">
        <f t="shared" si="147"/>
        <v>40.7044</v>
      </c>
      <c r="E305" s="15">
        <f t="shared" si="147"/>
        <v>2293.0689960000004</v>
      </c>
      <c r="F305" s="15">
        <f t="shared" si="147"/>
        <v>2073.5119439955611</v>
      </c>
      <c r="G305" s="15">
        <f t="shared" si="147"/>
        <v>1469.1888999999999</v>
      </c>
      <c r="H305" s="15">
        <f t="shared" si="147"/>
        <v>3893.7600000000007</v>
      </c>
      <c r="I305" s="15">
        <f t="shared" si="147"/>
        <v>374.03559999999999</v>
      </c>
      <c r="J305" s="15">
        <f t="shared" si="147"/>
        <v>1.9599999999999997</v>
      </c>
      <c r="K305" s="15">
        <f t="shared" si="147"/>
        <v>54.299790510152619</v>
      </c>
      <c r="L305" s="15">
        <f t="shared" si="147"/>
        <v>1.8657679356730614</v>
      </c>
      <c r="M305" s="15">
        <f t="shared" si="147"/>
        <v>1671.501456</v>
      </c>
      <c r="N305" s="15">
        <f t="shared" si="147"/>
        <v>325.80250000000001</v>
      </c>
      <c r="O305" s="15">
        <f t="shared" si="147"/>
        <v>11628.747521507998</v>
      </c>
      <c r="P305" s="15">
        <f t="shared" si="147"/>
        <v>151.29000000000002</v>
      </c>
      <c r="Q305" s="15">
        <f t="shared" si="147"/>
        <v>10.4329</v>
      </c>
      <c r="R305" s="36"/>
    </row>
    <row r="306" spans="1:18" x14ac:dyDescent="0.2">
      <c r="A306" s="35"/>
      <c r="B306" s="3" t="s">
        <v>41</v>
      </c>
      <c r="C306" s="15">
        <f t="shared" ref="C306:Q306" si="148">C275^2</f>
        <v>412.08999999999986</v>
      </c>
      <c r="D306" s="15">
        <f t="shared" si="148"/>
        <v>105.67839999999998</v>
      </c>
      <c r="E306" s="15">
        <f t="shared" si="148"/>
        <v>410.42708099999999</v>
      </c>
      <c r="F306" s="15">
        <f t="shared" si="148"/>
        <v>1874.6981560030786</v>
      </c>
      <c r="G306" s="15">
        <f t="shared" si="148"/>
        <v>2607.1236000000004</v>
      </c>
      <c r="H306" s="15">
        <f t="shared" si="148"/>
        <v>400</v>
      </c>
      <c r="I306" s="15">
        <f t="shared" si="148"/>
        <v>437.64639999999991</v>
      </c>
      <c r="J306" s="15">
        <f t="shared" si="148"/>
        <v>114.48999999999998</v>
      </c>
      <c r="K306" s="15">
        <f t="shared" si="148"/>
        <v>820.44166845096458</v>
      </c>
      <c r="L306" s="15">
        <f t="shared" si="148"/>
        <v>240.43880246598025</v>
      </c>
      <c r="M306" s="15">
        <f t="shared" si="148"/>
        <v>2695.3748890000002</v>
      </c>
      <c r="N306" s="15">
        <f t="shared" si="148"/>
        <v>393.22890000000007</v>
      </c>
      <c r="O306" s="15">
        <f t="shared" si="148"/>
        <v>1146.6251528428797</v>
      </c>
      <c r="P306" s="15">
        <f t="shared" si="148"/>
        <v>196</v>
      </c>
      <c r="Q306" s="15">
        <f t="shared" si="148"/>
        <v>144.24010000000004</v>
      </c>
      <c r="R306" s="36"/>
    </row>
    <row r="307" spans="1:18" x14ac:dyDescent="0.2">
      <c r="A307" s="35"/>
      <c r="B307" s="3" t="s">
        <v>42</v>
      </c>
      <c r="C307" s="15">
        <f t="shared" ref="C307:Q307" si="149">C276^2</f>
        <v>240.25</v>
      </c>
      <c r="D307" s="15">
        <f t="shared" si="149"/>
        <v>69.222400000000007</v>
      </c>
      <c r="E307" s="15">
        <f t="shared" si="149"/>
        <v>514.29168400000003</v>
      </c>
      <c r="F307" s="15">
        <f t="shared" si="149"/>
        <v>0</v>
      </c>
      <c r="G307" s="15">
        <f t="shared" si="149"/>
        <v>6950.5569000000005</v>
      </c>
      <c r="H307" s="15">
        <f t="shared" si="149"/>
        <v>524.41</v>
      </c>
      <c r="I307" s="15">
        <f t="shared" si="149"/>
        <v>441.42010000000005</v>
      </c>
      <c r="J307" s="15">
        <f t="shared" si="149"/>
        <v>349.69</v>
      </c>
      <c r="K307" s="15">
        <f t="shared" si="149"/>
        <v>0</v>
      </c>
      <c r="L307" s="15">
        <f t="shared" si="149"/>
        <v>3.1206248488719495</v>
      </c>
      <c r="M307" s="15">
        <f t="shared" si="149"/>
        <v>6336.3192010000002</v>
      </c>
      <c r="N307" s="15">
        <f t="shared" si="149"/>
        <v>343.73159999999996</v>
      </c>
      <c r="O307" s="15">
        <f t="shared" si="149"/>
        <v>0</v>
      </c>
      <c r="P307" s="15">
        <f t="shared" si="149"/>
        <v>166.41</v>
      </c>
      <c r="Q307" s="15">
        <f t="shared" si="149"/>
        <v>1.6900000000000002E-2</v>
      </c>
      <c r="R307" s="36"/>
    </row>
    <row r="308" spans="1:18" x14ac:dyDescent="0.2">
      <c r="A308" s="35"/>
      <c r="B308" s="3" t="s">
        <v>43</v>
      </c>
      <c r="C308" s="15">
        <f t="shared" ref="C308:Q308" si="150">C277^2</f>
        <v>289</v>
      </c>
      <c r="D308" s="15">
        <f t="shared" si="150"/>
        <v>85.747599999999991</v>
      </c>
      <c r="E308" s="15">
        <f t="shared" si="150"/>
        <v>489.117456</v>
      </c>
      <c r="F308" s="15">
        <f t="shared" si="150"/>
        <v>148.62213417528352</v>
      </c>
      <c r="G308" s="15">
        <f t="shared" si="150"/>
        <v>5487.8463999999994</v>
      </c>
      <c r="H308" s="15">
        <f t="shared" si="150"/>
        <v>723.6099999999999</v>
      </c>
      <c r="I308" s="15">
        <f t="shared" si="150"/>
        <v>943.10409999999979</v>
      </c>
      <c r="J308" s="15">
        <f t="shared" si="150"/>
        <v>292.41000000000003</v>
      </c>
      <c r="K308" s="15">
        <f t="shared" si="150"/>
        <v>2.0315038061451397E-2</v>
      </c>
      <c r="L308" s="15">
        <f t="shared" si="150"/>
        <v>61.211330942869679</v>
      </c>
      <c r="M308" s="15">
        <f t="shared" si="150"/>
        <v>5527.476408999999</v>
      </c>
      <c r="N308" s="15">
        <f t="shared" si="150"/>
        <v>478.73439999999994</v>
      </c>
      <c r="O308" s="15">
        <f t="shared" si="150"/>
        <v>7772.3692582579306</v>
      </c>
      <c r="P308" s="15">
        <f t="shared" si="150"/>
        <v>158.76</v>
      </c>
      <c r="Q308" s="15">
        <f t="shared" si="150"/>
        <v>15.760900000000001</v>
      </c>
      <c r="R308" s="36"/>
    </row>
    <row r="309" spans="1:18" x14ac:dyDescent="0.2">
      <c r="A309" s="35"/>
      <c r="B309" s="3" t="s">
        <v>44</v>
      </c>
      <c r="C309" s="15">
        <f t="shared" ref="C309:Q309" si="151">C278^2</f>
        <v>600.25</v>
      </c>
      <c r="D309" s="15">
        <f t="shared" si="151"/>
        <v>97.022499999999994</v>
      </c>
      <c r="E309" s="15">
        <f t="shared" si="151"/>
        <v>224.16078399999998</v>
      </c>
      <c r="F309" s="15">
        <f t="shared" si="151"/>
        <v>5.4453486649925225</v>
      </c>
      <c r="G309" s="15">
        <f t="shared" si="151"/>
        <v>7670.2563999999993</v>
      </c>
      <c r="H309" s="15">
        <f t="shared" si="151"/>
        <v>676</v>
      </c>
      <c r="I309" s="15">
        <f t="shared" si="151"/>
        <v>20.3401</v>
      </c>
      <c r="J309" s="15">
        <f t="shared" si="151"/>
        <v>28.09</v>
      </c>
      <c r="K309" s="15">
        <f t="shared" si="151"/>
        <v>70.923754810162563</v>
      </c>
      <c r="L309" s="15">
        <f t="shared" si="151"/>
        <v>4330.8935781630826</v>
      </c>
      <c r="M309" s="15">
        <f t="shared" si="151"/>
        <v>6437.4947559999991</v>
      </c>
      <c r="N309" s="15">
        <f t="shared" si="151"/>
        <v>444.78809999999999</v>
      </c>
      <c r="O309" s="15">
        <f t="shared" si="151"/>
        <v>14774.915406225075</v>
      </c>
      <c r="P309" s="15">
        <f t="shared" si="151"/>
        <v>112.36</v>
      </c>
      <c r="Q309" s="15">
        <f t="shared" si="151"/>
        <v>188.78760000000005</v>
      </c>
      <c r="R309" s="36"/>
    </row>
    <row r="310" spans="1:18" x14ac:dyDescent="0.2">
      <c r="A310" s="35"/>
      <c r="B310" s="3" t="s">
        <v>45</v>
      </c>
      <c r="C310" s="15">
        <f t="shared" ref="C310:Q310" si="152">C279^2</f>
        <v>542.89</v>
      </c>
      <c r="D310" s="15">
        <f t="shared" si="152"/>
        <v>716.63289999999995</v>
      </c>
      <c r="E310" s="15">
        <f t="shared" si="152"/>
        <v>171.79344899999998</v>
      </c>
      <c r="F310" s="15">
        <f t="shared" si="152"/>
        <v>0</v>
      </c>
      <c r="G310" s="15">
        <f t="shared" si="152"/>
        <v>7631.7695999999996</v>
      </c>
      <c r="H310" s="15">
        <f t="shared" si="152"/>
        <v>96.04000000000002</v>
      </c>
      <c r="I310" s="15">
        <f t="shared" si="152"/>
        <v>540.09759999999994</v>
      </c>
      <c r="J310" s="15">
        <f t="shared" si="152"/>
        <v>51.84</v>
      </c>
      <c r="K310" s="15">
        <f t="shared" si="152"/>
        <v>0</v>
      </c>
      <c r="L310" s="15">
        <f t="shared" si="152"/>
        <v>0</v>
      </c>
      <c r="M310" s="15">
        <f t="shared" si="152"/>
        <v>6265.5140250000004</v>
      </c>
      <c r="N310" s="15">
        <f t="shared" si="152"/>
        <v>448.5924</v>
      </c>
      <c r="O310" s="15">
        <f t="shared" si="152"/>
        <v>982.3103575295886</v>
      </c>
      <c r="P310" s="15">
        <f t="shared" si="152"/>
        <v>204.49</v>
      </c>
      <c r="Q310" s="15">
        <f t="shared" si="152"/>
        <v>37.209999999999994</v>
      </c>
      <c r="R310" s="36"/>
    </row>
    <row r="311" spans="1:18" x14ac:dyDescent="0.2">
      <c r="A311" s="35"/>
      <c r="B311" s="3" t="s">
        <v>46</v>
      </c>
      <c r="C311" s="15">
        <f t="shared" ref="C311:Q311" si="153">C280^2</f>
        <v>361</v>
      </c>
      <c r="D311" s="15">
        <f t="shared" si="153"/>
        <v>34.456900000000005</v>
      </c>
      <c r="E311" s="15">
        <f t="shared" si="153"/>
        <v>876.10080100000005</v>
      </c>
      <c r="F311" s="15">
        <f t="shared" si="153"/>
        <v>0</v>
      </c>
      <c r="G311" s="15">
        <f t="shared" si="153"/>
        <v>4090.8816000000002</v>
      </c>
      <c r="H311" s="15">
        <f t="shared" si="153"/>
        <v>852.64</v>
      </c>
      <c r="I311" s="15">
        <f t="shared" si="153"/>
        <v>224.10090000000002</v>
      </c>
      <c r="J311" s="15">
        <f t="shared" si="153"/>
        <v>306.25</v>
      </c>
      <c r="K311" s="15">
        <f t="shared" si="153"/>
        <v>0</v>
      </c>
      <c r="L311" s="15">
        <f t="shared" si="153"/>
        <v>12.08524815091139</v>
      </c>
      <c r="M311" s="15">
        <f t="shared" si="153"/>
        <v>5246.6843559999998</v>
      </c>
      <c r="N311" s="15">
        <f t="shared" si="153"/>
        <v>318.9796</v>
      </c>
      <c r="O311" s="15">
        <f t="shared" si="153"/>
        <v>4657.6186183704413</v>
      </c>
      <c r="P311" s="15">
        <f t="shared" si="153"/>
        <v>28.09</v>
      </c>
      <c r="Q311" s="15">
        <f t="shared" si="153"/>
        <v>8.3520999999999983</v>
      </c>
      <c r="R311" s="36"/>
    </row>
    <row r="312" spans="1:18" x14ac:dyDescent="0.2">
      <c r="A312" s="35"/>
      <c r="B312" s="3" t="s">
        <v>47</v>
      </c>
      <c r="C312" s="15">
        <f t="shared" ref="C312:Q312" si="154">C281^2</f>
        <v>445.20999999999992</v>
      </c>
      <c r="D312" s="15">
        <f t="shared" si="154"/>
        <v>30.802499999999998</v>
      </c>
      <c r="E312" s="15">
        <f t="shared" si="154"/>
        <v>1876.2758560000002</v>
      </c>
      <c r="F312" s="15">
        <f t="shared" si="154"/>
        <v>0</v>
      </c>
      <c r="G312" s="15">
        <f t="shared" si="154"/>
        <v>2843.0223999999998</v>
      </c>
      <c r="H312" s="15">
        <f t="shared" si="154"/>
        <v>745.29000000000008</v>
      </c>
      <c r="I312" s="15">
        <f t="shared" si="154"/>
        <v>309.40809999999999</v>
      </c>
      <c r="J312" s="15">
        <f t="shared" si="154"/>
        <v>50.41</v>
      </c>
      <c r="K312" s="15">
        <f t="shared" si="154"/>
        <v>0</v>
      </c>
      <c r="L312" s="15">
        <f t="shared" si="154"/>
        <v>0.27202391818514915</v>
      </c>
      <c r="M312" s="15">
        <f t="shared" si="154"/>
        <v>1501.330009</v>
      </c>
      <c r="N312" s="15">
        <f t="shared" si="154"/>
        <v>376.36000000000007</v>
      </c>
      <c r="O312" s="15">
        <f t="shared" si="154"/>
        <v>8440.8829123308333</v>
      </c>
      <c r="P312" s="15">
        <f t="shared" si="154"/>
        <v>132.25</v>
      </c>
      <c r="Q312" s="15">
        <f t="shared" si="154"/>
        <v>2.7889000000000004</v>
      </c>
      <c r="R312" s="36"/>
    </row>
    <row r="313" spans="1:18" x14ac:dyDescent="0.2">
      <c r="A313" s="35"/>
      <c r="B313" s="3" t="s">
        <v>48</v>
      </c>
      <c r="C313" s="15">
        <f t="shared" ref="C313:Q313" si="155">C282^2</f>
        <v>3158.4400000000005</v>
      </c>
      <c r="D313" s="15">
        <f t="shared" si="155"/>
        <v>216.08999999999997</v>
      </c>
      <c r="E313" s="15">
        <f t="shared" si="155"/>
        <v>206.09473599999998</v>
      </c>
      <c r="F313" s="15">
        <f t="shared" si="155"/>
        <v>0</v>
      </c>
      <c r="G313" s="15">
        <f t="shared" si="155"/>
        <v>5938.2436000000007</v>
      </c>
      <c r="H313" s="15">
        <f t="shared" si="155"/>
        <v>876.16000000000008</v>
      </c>
      <c r="I313" s="15">
        <f t="shared" si="155"/>
        <v>406.82889999999992</v>
      </c>
      <c r="J313" s="15">
        <f t="shared" si="155"/>
        <v>4.41</v>
      </c>
      <c r="K313" s="15">
        <f t="shared" si="155"/>
        <v>0</v>
      </c>
      <c r="L313" s="15">
        <f t="shared" si="155"/>
        <v>0</v>
      </c>
      <c r="M313" s="15">
        <f t="shared" si="155"/>
        <v>8338.7944889999981</v>
      </c>
      <c r="N313" s="15">
        <f t="shared" si="155"/>
        <v>695.37689999999986</v>
      </c>
      <c r="O313" s="15">
        <f t="shared" si="155"/>
        <v>0</v>
      </c>
      <c r="P313" s="15">
        <f t="shared" si="155"/>
        <v>187.68999999999997</v>
      </c>
      <c r="Q313" s="15">
        <f t="shared" si="155"/>
        <v>143.52040000000002</v>
      </c>
      <c r="R313" s="36"/>
    </row>
    <row r="314" spans="1:18" x14ac:dyDescent="0.2">
      <c r="A314" s="35"/>
      <c r="B314" s="3" t="s">
        <v>1</v>
      </c>
      <c r="C314" s="15">
        <f t="shared" ref="C314:Q314" si="156">C283^2</f>
        <v>174.24000000000004</v>
      </c>
      <c r="D314" s="15">
        <f t="shared" si="156"/>
        <v>18.489999999999998</v>
      </c>
      <c r="E314" s="15">
        <f t="shared" si="156"/>
        <v>179.667216</v>
      </c>
      <c r="F314" s="15">
        <f t="shared" si="156"/>
        <v>0</v>
      </c>
      <c r="G314" s="15">
        <f t="shared" si="156"/>
        <v>9239.0544000000009</v>
      </c>
      <c r="H314" s="15">
        <f t="shared" si="156"/>
        <v>163.84000000000003</v>
      </c>
      <c r="I314" s="15">
        <f t="shared" si="156"/>
        <v>168.4804</v>
      </c>
      <c r="J314" s="15">
        <f t="shared" si="156"/>
        <v>57.76</v>
      </c>
      <c r="K314" s="15">
        <f t="shared" si="156"/>
        <v>42.843695339491575</v>
      </c>
      <c r="L314" s="15">
        <f t="shared" si="156"/>
        <v>123.94558747756504</v>
      </c>
      <c r="M314" s="15">
        <f t="shared" si="156"/>
        <v>9802.7820809999994</v>
      </c>
      <c r="N314" s="15">
        <f t="shared" si="156"/>
        <v>860.24890000000016</v>
      </c>
      <c r="O314" s="15">
        <f t="shared" si="156"/>
        <v>0</v>
      </c>
      <c r="P314" s="15">
        <f t="shared" si="156"/>
        <v>198.81</v>
      </c>
      <c r="Q314" s="15">
        <f t="shared" si="156"/>
        <v>16.483600000000003</v>
      </c>
      <c r="R314" s="36"/>
    </row>
    <row r="315" spans="1:18" x14ac:dyDescent="0.2">
      <c r="A315" s="35"/>
      <c r="B315" s="3" t="s">
        <v>49</v>
      </c>
      <c r="C315" s="15">
        <f t="shared" ref="C315:Q315" si="157">C284^2</f>
        <v>585.64</v>
      </c>
      <c r="D315" s="15">
        <f t="shared" si="157"/>
        <v>113.20960000000001</v>
      </c>
      <c r="E315" s="15">
        <f t="shared" si="157"/>
        <v>432.47361599999999</v>
      </c>
      <c r="F315" s="15">
        <f t="shared" si="157"/>
        <v>16.928674434423048</v>
      </c>
      <c r="G315" s="15">
        <f t="shared" si="157"/>
        <v>6452.9088999999994</v>
      </c>
      <c r="H315" s="15">
        <f t="shared" si="157"/>
        <v>571.21000000000015</v>
      </c>
      <c r="I315" s="15">
        <f t="shared" si="157"/>
        <v>1075.1840999999999</v>
      </c>
      <c r="J315" s="15">
        <f t="shared" si="157"/>
        <v>43.559999999999995</v>
      </c>
      <c r="K315" s="15">
        <f t="shared" si="157"/>
        <v>30.218237844049501</v>
      </c>
      <c r="L315" s="15">
        <f t="shared" si="157"/>
        <v>665.70691806024377</v>
      </c>
      <c r="M315" s="15">
        <f t="shared" si="157"/>
        <v>4699.7880250000007</v>
      </c>
      <c r="N315" s="15">
        <f t="shared" si="157"/>
        <v>348.19560000000001</v>
      </c>
      <c r="O315" s="15">
        <f t="shared" si="157"/>
        <v>2421.2755515787653</v>
      </c>
      <c r="P315" s="15">
        <f t="shared" si="157"/>
        <v>125.43999999999998</v>
      </c>
      <c r="Q315" s="15">
        <f t="shared" si="157"/>
        <v>340.77160000000003</v>
      </c>
      <c r="R315" s="36"/>
    </row>
    <row r="316" spans="1:18" x14ac:dyDescent="0.2">
      <c r="A316" s="35"/>
      <c r="B316" s="3" t="s">
        <v>50</v>
      </c>
      <c r="C316" s="15">
        <f t="shared" ref="C316:Q316" si="158">C285^2</f>
        <v>388.09</v>
      </c>
      <c r="D316" s="15">
        <f t="shared" si="158"/>
        <v>27.772899999999996</v>
      </c>
      <c r="E316" s="15">
        <f t="shared" si="158"/>
        <v>284.90064100000006</v>
      </c>
      <c r="F316" s="15">
        <f t="shared" si="158"/>
        <v>0</v>
      </c>
      <c r="G316" s="15">
        <f t="shared" si="158"/>
        <v>7588.1521000000002</v>
      </c>
      <c r="H316" s="15">
        <f t="shared" si="158"/>
        <v>640.0899999999998</v>
      </c>
      <c r="I316" s="15">
        <f t="shared" si="158"/>
        <v>214.32960000000003</v>
      </c>
      <c r="J316" s="15">
        <f t="shared" si="158"/>
        <v>24.010000000000005</v>
      </c>
      <c r="K316" s="15">
        <f t="shared" si="158"/>
        <v>0</v>
      </c>
      <c r="L316" s="15">
        <f t="shared" si="158"/>
        <v>102.33819378317888</v>
      </c>
      <c r="M316" s="15">
        <f t="shared" si="158"/>
        <v>2118.6688410000002</v>
      </c>
      <c r="N316" s="15">
        <f t="shared" si="158"/>
        <v>208.80249999999998</v>
      </c>
      <c r="O316" s="15">
        <f t="shared" si="158"/>
        <v>2564.433874364383</v>
      </c>
      <c r="P316" s="15">
        <f t="shared" si="158"/>
        <v>187.68999999999997</v>
      </c>
      <c r="Q316" s="15">
        <f t="shared" si="158"/>
        <v>1.2544000000000002</v>
      </c>
      <c r="R316" s="36"/>
    </row>
    <row r="317" spans="1:18" x14ac:dyDescent="0.2">
      <c r="A317" s="35"/>
      <c r="B317" s="3" t="s">
        <v>51</v>
      </c>
      <c r="C317" s="15">
        <f t="shared" ref="C317:Q317" si="159">C286^2</f>
        <v>259.21000000000004</v>
      </c>
      <c r="D317" s="15">
        <f t="shared" si="159"/>
        <v>72.931599999999989</v>
      </c>
      <c r="E317" s="15">
        <f t="shared" si="159"/>
        <v>1202.4943289999999</v>
      </c>
      <c r="F317" s="15">
        <f t="shared" si="159"/>
        <v>0</v>
      </c>
      <c r="G317" s="15">
        <f t="shared" si="159"/>
        <v>4704.5881000000008</v>
      </c>
      <c r="H317" s="15">
        <f t="shared" si="159"/>
        <v>576</v>
      </c>
      <c r="I317" s="15">
        <f t="shared" si="159"/>
        <v>483.56010000000009</v>
      </c>
      <c r="J317" s="15">
        <f t="shared" si="159"/>
        <v>306.25</v>
      </c>
      <c r="K317" s="15">
        <f t="shared" si="159"/>
        <v>0</v>
      </c>
      <c r="L317" s="15">
        <f t="shared" si="159"/>
        <v>32.621711430236196</v>
      </c>
      <c r="M317" s="15">
        <f t="shared" si="159"/>
        <v>5079.9830760000004</v>
      </c>
      <c r="N317" s="15">
        <f t="shared" si="159"/>
        <v>338.92810000000003</v>
      </c>
      <c r="O317" s="15">
        <f t="shared" si="159"/>
        <v>4748.6119176847369</v>
      </c>
      <c r="P317" s="15">
        <f t="shared" si="159"/>
        <v>75.689999999999984</v>
      </c>
      <c r="Q317" s="15">
        <f t="shared" si="159"/>
        <v>4.3680999999999992</v>
      </c>
      <c r="R317" s="36"/>
    </row>
    <row r="318" spans="1:18" x14ac:dyDescent="0.2">
      <c r="A318" s="35"/>
      <c r="B318" s="3" t="s">
        <v>52</v>
      </c>
      <c r="C318" s="15">
        <f t="shared" ref="C318:Q318" si="160">C287^2</f>
        <v>158.76</v>
      </c>
      <c r="D318" s="15">
        <f t="shared" si="160"/>
        <v>36.360900000000001</v>
      </c>
      <c r="E318" s="15">
        <f t="shared" si="160"/>
        <v>582.7396</v>
      </c>
      <c r="F318" s="15">
        <f t="shared" si="160"/>
        <v>33.876676436428184</v>
      </c>
      <c r="G318" s="15">
        <f t="shared" si="160"/>
        <v>5155.24</v>
      </c>
      <c r="H318" s="15">
        <f t="shared" si="160"/>
        <v>665.64</v>
      </c>
      <c r="I318" s="15">
        <f t="shared" si="160"/>
        <v>557.90440000000001</v>
      </c>
      <c r="J318" s="15">
        <f t="shared" si="160"/>
        <v>231.04</v>
      </c>
      <c r="K318" s="15">
        <f t="shared" si="160"/>
        <v>0</v>
      </c>
      <c r="L318" s="15">
        <f t="shared" si="160"/>
        <v>166.97240810762551</v>
      </c>
      <c r="M318" s="15">
        <f t="shared" si="160"/>
        <v>1050.537744</v>
      </c>
      <c r="N318" s="15">
        <f t="shared" si="160"/>
        <v>295.83999999999997</v>
      </c>
      <c r="O318" s="15">
        <f t="shared" si="160"/>
        <v>247.95983152480628</v>
      </c>
      <c r="P318" s="15">
        <f t="shared" si="160"/>
        <v>289</v>
      </c>
      <c r="Q318" s="15">
        <f t="shared" si="160"/>
        <v>0.30250000000000005</v>
      </c>
      <c r="R318" s="36"/>
    </row>
    <row r="319" spans="1:18" x14ac:dyDescent="0.2">
      <c r="A319" s="35"/>
      <c r="B319" s="3" t="s">
        <v>53</v>
      </c>
      <c r="C319" s="15">
        <f t="shared" ref="C319:Q319" si="161">C288^2</f>
        <v>392.04</v>
      </c>
      <c r="D319" s="15">
        <f t="shared" si="161"/>
        <v>29.160000000000004</v>
      </c>
      <c r="E319" s="15">
        <f t="shared" si="161"/>
        <v>306.28500100000002</v>
      </c>
      <c r="F319" s="15">
        <f t="shared" si="161"/>
        <v>859.96291306221133</v>
      </c>
      <c r="G319" s="15">
        <f t="shared" si="161"/>
        <v>3804.4223999999999</v>
      </c>
      <c r="H319" s="15">
        <f t="shared" si="161"/>
        <v>262.44000000000011</v>
      </c>
      <c r="I319" s="15">
        <f t="shared" si="161"/>
        <v>322.56160000000006</v>
      </c>
      <c r="J319" s="15">
        <f t="shared" si="161"/>
        <v>50.41</v>
      </c>
      <c r="K319" s="15">
        <f t="shared" si="161"/>
        <v>0</v>
      </c>
      <c r="L319" s="15">
        <f t="shared" si="161"/>
        <v>4319.5975559880526</v>
      </c>
      <c r="M319" s="15">
        <f t="shared" si="161"/>
        <v>4848.4761609999996</v>
      </c>
      <c r="N319" s="15">
        <f t="shared" si="161"/>
        <v>236.54439999999997</v>
      </c>
      <c r="O319" s="15">
        <f t="shared" si="161"/>
        <v>488.60295305420959</v>
      </c>
      <c r="P319" s="15">
        <f t="shared" si="161"/>
        <v>265.69</v>
      </c>
      <c r="Q319" s="15">
        <f t="shared" si="161"/>
        <v>0.37209999999999999</v>
      </c>
      <c r="R319" s="36"/>
    </row>
    <row r="320" spans="1:18" x14ac:dyDescent="0.2">
      <c r="A320" s="35"/>
      <c r="B320" s="3" t="s">
        <v>54</v>
      </c>
      <c r="C320" s="15">
        <f t="shared" ref="C320:Q320" si="162">C289^2</f>
        <v>497.29</v>
      </c>
      <c r="D320" s="15">
        <f t="shared" si="162"/>
        <v>52.4176</v>
      </c>
      <c r="E320" s="15">
        <f t="shared" si="162"/>
        <v>625.1000039999999</v>
      </c>
      <c r="F320" s="15">
        <f t="shared" si="162"/>
        <v>701.25114342259133</v>
      </c>
      <c r="G320" s="15">
        <f t="shared" si="162"/>
        <v>3680.8489000000004</v>
      </c>
      <c r="H320" s="15">
        <f t="shared" si="162"/>
        <v>299.29000000000002</v>
      </c>
      <c r="I320" s="15">
        <f t="shared" si="162"/>
        <v>193.21000000000006</v>
      </c>
      <c r="J320" s="15">
        <f t="shared" si="162"/>
        <v>6.7600000000000007</v>
      </c>
      <c r="K320" s="15">
        <f t="shared" si="162"/>
        <v>929.40999568460154</v>
      </c>
      <c r="L320" s="15">
        <f t="shared" si="162"/>
        <v>0</v>
      </c>
      <c r="M320" s="15">
        <f t="shared" si="162"/>
        <v>2912.3291560000002</v>
      </c>
      <c r="N320" s="15">
        <f t="shared" si="162"/>
        <v>454.11610000000007</v>
      </c>
      <c r="O320" s="15">
        <f t="shared" si="162"/>
        <v>0</v>
      </c>
      <c r="P320" s="15">
        <f t="shared" si="162"/>
        <v>100</v>
      </c>
      <c r="Q320" s="15">
        <f t="shared" si="162"/>
        <v>6.4009000000000009</v>
      </c>
      <c r="R320" s="36"/>
    </row>
    <row r="321" spans="1:18" x14ac:dyDescent="0.2">
      <c r="A321" s="35"/>
      <c r="B321" s="3" t="s">
        <v>55</v>
      </c>
      <c r="C321" s="15">
        <f t="shared" ref="C321:Q321" si="163">C290^2</f>
        <v>870.25</v>
      </c>
      <c r="D321" s="15">
        <f t="shared" si="163"/>
        <v>102.81960000000001</v>
      </c>
      <c r="E321" s="15">
        <f t="shared" si="163"/>
        <v>4356.2640039999997</v>
      </c>
      <c r="F321" s="15">
        <f t="shared" si="163"/>
        <v>2437.3103779044236</v>
      </c>
      <c r="G321" s="15">
        <f t="shared" si="163"/>
        <v>919.30240000000003</v>
      </c>
      <c r="H321" s="15">
        <f t="shared" si="163"/>
        <v>1640.25</v>
      </c>
      <c r="I321" s="15">
        <f t="shared" si="163"/>
        <v>518.92840000000001</v>
      </c>
      <c r="J321" s="15">
        <f t="shared" si="163"/>
        <v>10.889999999999999</v>
      </c>
      <c r="K321" s="15">
        <f t="shared" si="163"/>
        <v>0</v>
      </c>
      <c r="L321" s="15">
        <f t="shared" si="163"/>
        <v>0</v>
      </c>
      <c r="M321" s="15">
        <f t="shared" si="163"/>
        <v>719.5269760000001</v>
      </c>
      <c r="N321" s="15">
        <f t="shared" si="163"/>
        <v>347.07689999999997</v>
      </c>
      <c r="O321" s="15">
        <f t="shared" si="163"/>
        <v>1829.2163961260646</v>
      </c>
      <c r="P321" s="15">
        <f t="shared" si="163"/>
        <v>252.81</v>
      </c>
      <c r="Q321" s="15">
        <f t="shared" si="163"/>
        <v>473.93289999999996</v>
      </c>
      <c r="R321" s="36"/>
    </row>
    <row r="322" spans="1:18" x14ac:dyDescent="0.2">
      <c r="A322" s="35"/>
      <c r="B322" s="3" t="s">
        <v>56</v>
      </c>
      <c r="C322" s="15">
        <f t="shared" ref="C322:Q322" si="164">C291^2</f>
        <v>361</v>
      </c>
      <c r="D322" s="15">
        <f t="shared" si="164"/>
        <v>29.052099999999996</v>
      </c>
      <c r="E322" s="15">
        <f t="shared" si="164"/>
        <v>230.73609999999999</v>
      </c>
      <c r="F322" s="15">
        <f t="shared" si="164"/>
        <v>271.45317691847936</v>
      </c>
      <c r="G322" s="15">
        <f t="shared" si="164"/>
        <v>4565.7048999999988</v>
      </c>
      <c r="H322" s="15">
        <f t="shared" si="164"/>
        <v>34.809999999999995</v>
      </c>
      <c r="I322" s="15">
        <f t="shared" si="164"/>
        <v>89.870400000000004</v>
      </c>
      <c r="J322" s="15">
        <f t="shared" si="164"/>
        <v>22.090000000000003</v>
      </c>
      <c r="K322" s="15">
        <f t="shared" si="164"/>
        <v>8.2706469323997922</v>
      </c>
      <c r="L322" s="15">
        <f t="shared" si="164"/>
        <v>2120.1633386092708</v>
      </c>
      <c r="M322" s="15">
        <f t="shared" si="164"/>
        <v>4119.4574890000013</v>
      </c>
      <c r="N322" s="15">
        <f t="shared" si="164"/>
        <v>357.20999999999992</v>
      </c>
      <c r="O322" s="15">
        <f t="shared" si="164"/>
        <v>525.49268999179515</v>
      </c>
      <c r="P322" s="15">
        <f t="shared" si="164"/>
        <v>428.48999999999995</v>
      </c>
      <c r="Q322" s="15">
        <f t="shared" si="164"/>
        <v>13.249599999999997</v>
      </c>
      <c r="R322" s="36"/>
    </row>
    <row r="323" spans="1:18" x14ac:dyDescent="0.2">
      <c r="A323" s="35"/>
      <c r="B323" s="3" t="s">
        <v>57</v>
      </c>
      <c r="C323" s="15">
        <f t="shared" ref="C323:Q323" si="165">C292^2</f>
        <v>361</v>
      </c>
      <c r="D323" s="15">
        <f t="shared" si="165"/>
        <v>122.9881</v>
      </c>
      <c r="E323" s="15">
        <f t="shared" si="165"/>
        <v>361.22803600000003</v>
      </c>
      <c r="F323" s="15">
        <f t="shared" si="165"/>
        <v>0</v>
      </c>
      <c r="G323" s="15">
        <f t="shared" si="165"/>
        <v>6252.0648999999985</v>
      </c>
      <c r="H323" s="15">
        <f t="shared" si="165"/>
        <v>605.16000000000008</v>
      </c>
      <c r="I323" s="15">
        <f t="shared" si="165"/>
        <v>970.32249999999988</v>
      </c>
      <c r="J323" s="15">
        <f t="shared" si="165"/>
        <v>77.440000000000012</v>
      </c>
      <c r="K323" s="15">
        <f t="shared" si="165"/>
        <v>2827.1598061405207</v>
      </c>
      <c r="L323" s="15">
        <f t="shared" si="165"/>
        <v>724.86215321542556</v>
      </c>
      <c r="M323" s="15">
        <f t="shared" si="165"/>
        <v>6307.8540839999996</v>
      </c>
      <c r="N323" s="15">
        <f t="shared" si="165"/>
        <v>386.51560000000001</v>
      </c>
      <c r="O323" s="15">
        <f t="shared" si="165"/>
        <v>1413.0024126728838</v>
      </c>
      <c r="P323" s="15">
        <f t="shared" si="165"/>
        <v>295.83999999999997</v>
      </c>
      <c r="Q323" s="15">
        <f t="shared" si="165"/>
        <v>11.2225</v>
      </c>
      <c r="R323" s="36"/>
    </row>
    <row r="324" spans="1:18" x14ac:dyDescent="0.2">
      <c r="A324" s="35"/>
      <c r="B324" s="3" t="s">
        <v>67</v>
      </c>
      <c r="C324" s="15">
        <f>SUM(C297:C323)</f>
        <v>15962.74</v>
      </c>
      <c r="D324" s="15">
        <f t="shared" ref="D324:Q324" si="166">SUM(D297:D323)</f>
        <v>2650.1356999999998</v>
      </c>
      <c r="E324" s="15">
        <f t="shared" si="166"/>
        <v>22097.773629999996</v>
      </c>
      <c r="F324" s="15">
        <f t="shared" si="166"/>
        <v>11289.412014181824</v>
      </c>
      <c r="G324" s="15">
        <f t="shared" si="166"/>
        <v>138228.8273</v>
      </c>
      <c r="H324" s="15">
        <f t="shared" si="166"/>
        <v>21889.27</v>
      </c>
      <c r="I324" s="15">
        <f t="shared" si="166"/>
        <v>14059.835900000004</v>
      </c>
      <c r="J324" s="15">
        <f t="shared" si="166"/>
        <v>3032.93</v>
      </c>
      <c r="K324" s="15">
        <f t="shared" si="166"/>
        <v>5211.6695267314826</v>
      </c>
      <c r="L324" s="15">
        <f t="shared" si="166"/>
        <v>22474.703192878511</v>
      </c>
      <c r="M324" s="15">
        <f t="shared" si="166"/>
        <v>113796.61121500001</v>
      </c>
      <c r="N324" s="15">
        <f t="shared" si="166"/>
        <v>10245.948299999998</v>
      </c>
      <c r="O324" s="15">
        <f t="shared" si="166"/>
        <v>73479.843945068627</v>
      </c>
      <c r="P324" s="15">
        <f t="shared" si="166"/>
        <v>5022.7200000000012</v>
      </c>
      <c r="Q324" s="15">
        <f t="shared" si="166"/>
        <v>1838.4894000000004</v>
      </c>
      <c r="R324" s="36"/>
    </row>
    <row r="325" spans="1:18" x14ac:dyDescent="0.2">
      <c r="A325" s="35"/>
      <c r="B325" s="3" t="s">
        <v>68</v>
      </c>
      <c r="C325" s="4">
        <f>C324^0.5</f>
        <v>126.34373747835703</v>
      </c>
      <c r="D325" s="4">
        <f t="shared" ref="D325:Q325" si="167">D324^0.5</f>
        <v>51.479468722977316</v>
      </c>
      <c r="E325" s="4">
        <f t="shared" si="167"/>
        <v>148.65319919194474</v>
      </c>
      <c r="F325" s="4">
        <f t="shared" si="167"/>
        <v>106.25164475988983</v>
      </c>
      <c r="G325" s="4">
        <f t="shared" si="167"/>
        <v>371.79137604307067</v>
      </c>
      <c r="H325" s="4">
        <f t="shared" si="167"/>
        <v>147.95022811743144</v>
      </c>
      <c r="I325" s="4">
        <f t="shared" si="167"/>
        <v>118.57417889237101</v>
      </c>
      <c r="J325" s="4">
        <f t="shared" si="167"/>
        <v>55.072043724561375</v>
      </c>
      <c r="K325" s="4">
        <f t="shared" si="167"/>
        <v>72.191893774380816</v>
      </c>
      <c r="L325" s="4">
        <f t="shared" si="167"/>
        <v>149.91565359520837</v>
      </c>
      <c r="M325" s="4">
        <f t="shared" si="167"/>
        <v>337.33753306591905</v>
      </c>
      <c r="N325" s="4">
        <f t="shared" si="167"/>
        <v>101.22227175873894</v>
      </c>
      <c r="O325" s="4">
        <f t="shared" si="167"/>
        <v>271.07165832131665</v>
      </c>
      <c r="P325" s="4">
        <f t="shared" si="167"/>
        <v>70.871150689120327</v>
      </c>
      <c r="Q325" s="4">
        <f t="shared" si="167"/>
        <v>42.877609541577762</v>
      </c>
      <c r="R325" s="36"/>
    </row>
    <row r="326" spans="1:18" x14ac:dyDescent="0.2"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</row>
    <row r="327" spans="1:18" x14ac:dyDescent="0.2"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</row>
    <row r="328" spans="1:18" x14ac:dyDescent="0.2">
      <c r="A328" s="35"/>
      <c r="B328" s="3"/>
      <c r="C328" s="3" t="s">
        <v>3</v>
      </c>
      <c r="D328" s="3" t="s">
        <v>4</v>
      </c>
      <c r="E328" s="3" t="s">
        <v>5</v>
      </c>
      <c r="F328" s="3" t="s">
        <v>6</v>
      </c>
      <c r="G328" s="3" t="s">
        <v>7</v>
      </c>
      <c r="H328" s="3" t="s">
        <v>8</v>
      </c>
      <c r="I328" s="3" t="s">
        <v>9</v>
      </c>
      <c r="J328" s="3" t="s">
        <v>10</v>
      </c>
      <c r="K328" s="3" t="s">
        <v>11</v>
      </c>
      <c r="L328" s="3" t="s">
        <v>12</v>
      </c>
      <c r="M328" s="3" t="s">
        <v>13</v>
      </c>
      <c r="N328" s="3" t="s">
        <v>14</v>
      </c>
      <c r="O328" s="3" t="s">
        <v>15</v>
      </c>
      <c r="P328" s="3" t="s">
        <v>16</v>
      </c>
      <c r="Q328" s="3" t="s">
        <v>17</v>
      </c>
      <c r="R328" s="36"/>
    </row>
    <row r="329" spans="1:18" x14ac:dyDescent="0.2">
      <c r="A329" s="35"/>
      <c r="B329" s="3"/>
      <c r="C329" s="39" t="s">
        <v>20</v>
      </c>
      <c r="D329" s="40" t="s">
        <v>21</v>
      </c>
      <c r="E329" s="40" t="s">
        <v>21</v>
      </c>
      <c r="F329" s="40" t="s">
        <v>21</v>
      </c>
      <c r="G329" s="39" t="s">
        <v>20</v>
      </c>
      <c r="H329" s="40" t="s">
        <v>21</v>
      </c>
      <c r="I329" s="39" t="s">
        <v>20</v>
      </c>
      <c r="J329" s="39" t="s">
        <v>20</v>
      </c>
      <c r="K329" s="40" t="s">
        <v>21</v>
      </c>
      <c r="L329" s="40" t="s">
        <v>21</v>
      </c>
      <c r="M329" s="39" t="s">
        <v>20</v>
      </c>
      <c r="N329" s="39" t="s">
        <v>20</v>
      </c>
      <c r="O329" s="40" t="s">
        <v>21</v>
      </c>
      <c r="P329" s="40" t="s">
        <v>21</v>
      </c>
      <c r="Q329" s="40" t="s">
        <v>21</v>
      </c>
      <c r="R329" s="36"/>
    </row>
    <row r="330" spans="1:18" x14ac:dyDescent="0.2">
      <c r="A330" s="35"/>
      <c r="B330" s="61" t="s">
        <v>2</v>
      </c>
      <c r="C330" s="13">
        <f>C266/C$325</f>
        <v>0.23032403964608772</v>
      </c>
      <c r="D330" s="13">
        <f t="shared" ref="D330:Q330" si="168">D266/D$325</f>
        <v>0.20649008747938793</v>
      </c>
      <c r="E330" s="13">
        <f t="shared" si="168"/>
        <v>0.22709232080778044</v>
      </c>
      <c r="F330" s="13">
        <f t="shared" si="168"/>
        <v>0</v>
      </c>
      <c r="G330" s="13">
        <f t="shared" si="168"/>
        <v>0.17741132325876965</v>
      </c>
      <c r="H330" s="13">
        <f t="shared" si="168"/>
        <v>0.29604550501426025</v>
      </c>
      <c r="I330" s="13">
        <f t="shared" si="168"/>
        <v>0.18967029930195867</v>
      </c>
      <c r="J330" s="13">
        <f t="shared" si="168"/>
        <v>4.9026689721264824E-2</v>
      </c>
      <c r="K330" s="13">
        <f t="shared" si="168"/>
        <v>2.1603834172142948E-2</v>
      </c>
      <c r="L330" s="13">
        <f t="shared" si="168"/>
        <v>0.5627947636920887</v>
      </c>
      <c r="M330" s="13">
        <f t="shared" si="168"/>
        <v>0.22071069093118362</v>
      </c>
      <c r="N330" s="13">
        <f t="shared" si="168"/>
        <v>0.17683855231647294</v>
      </c>
      <c r="O330" s="13">
        <f t="shared" si="168"/>
        <v>0.26154297486031702</v>
      </c>
      <c r="P330" s="13">
        <f t="shared" si="168"/>
        <v>0.2652701390791169</v>
      </c>
      <c r="Q330" s="13">
        <f t="shared" si="168"/>
        <v>0.35473059628594955</v>
      </c>
      <c r="R330" s="36"/>
    </row>
    <row r="331" spans="1:18" x14ac:dyDescent="0.2">
      <c r="A331" s="35"/>
      <c r="B331" s="62" t="s">
        <v>34</v>
      </c>
      <c r="C331" s="13">
        <f t="shared" ref="C331:Q331" si="169">C267/C$325</f>
        <v>0.22636658192020989</v>
      </c>
      <c r="D331" s="13">
        <f t="shared" si="169"/>
        <v>0.14025008763886931</v>
      </c>
      <c r="E331" s="13">
        <f t="shared" si="169"/>
        <v>9.2557712008834975E-2</v>
      </c>
      <c r="F331" s="13">
        <f t="shared" si="169"/>
        <v>0.35134697235056789</v>
      </c>
      <c r="G331" s="13">
        <f t="shared" si="169"/>
        <v>0.1987404893206563</v>
      </c>
      <c r="H331" s="13">
        <f t="shared" si="169"/>
        <v>0.11287579757393028</v>
      </c>
      <c r="I331" s="13">
        <f t="shared" si="169"/>
        <v>0.28986074642100129</v>
      </c>
      <c r="J331" s="13">
        <f t="shared" si="169"/>
        <v>9.2605969473500208E-2</v>
      </c>
      <c r="K331" s="13">
        <f t="shared" si="169"/>
        <v>0.28578371282538467</v>
      </c>
      <c r="L331" s="13">
        <f t="shared" si="169"/>
        <v>4.4968836414235915E-2</v>
      </c>
      <c r="M331" s="13">
        <f t="shared" si="169"/>
        <v>0.21921663838559421</v>
      </c>
      <c r="N331" s="13">
        <f t="shared" si="169"/>
        <v>0.20469803374286702</v>
      </c>
      <c r="O331" s="13">
        <f t="shared" si="169"/>
        <v>0.14123507566990698</v>
      </c>
      <c r="P331" s="13">
        <f t="shared" si="169"/>
        <v>0.2031856384435789</v>
      </c>
      <c r="Q331" s="13">
        <f t="shared" si="169"/>
        <v>0.11591131252736156</v>
      </c>
      <c r="R331" s="36"/>
    </row>
    <row r="332" spans="1:18" x14ac:dyDescent="0.2">
      <c r="A332" s="35"/>
      <c r="B332" s="62" t="s">
        <v>35</v>
      </c>
      <c r="C332" s="13">
        <f t="shared" ref="C332:Q332" si="170">C268/C$325</f>
        <v>0.12109820641186055</v>
      </c>
      <c r="D332" s="13">
        <f t="shared" si="170"/>
        <v>4.9145806333287995E-2</v>
      </c>
      <c r="E332" s="13">
        <f t="shared" si="170"/>
        <v>0.12845334041781406</v>
      </c>
      <c r="F332" s="13">
        <f t="shared" si="170"/>
        <v>0.24029344000198302</v>
      </c>
      <c r="G332" s="13">
        <f t="shared" si="170"/>
        <v>0.1859914039318363</v>
      </c>
      <c r="H332" s="13">
        <f t="shared" si="170"/>
        <v>0.16897574487115313</v>
      </c>
      <c r="I332" s="13">
        <f t="shared" si="170"/>
        <v>9.2178584765247137E-2</v>
      </c>
      <c r="J332" s="13">
        <f t="shared" si="170"/>
        <v>0.40855574767720687</v>
      </c>
      <c r="K332" s="13">
        <f t="shared" si="170"/>
        <v>0</v>
      </c>
      <c r="L332" s="13">
        <f t="shared" si="170"/>
        <v>4.5940118406044957E-2</v>
      </c>
      <c r="M332" s="13">
        <f t="shared" si="170"/>
        <v>0.11007372841830809</v>
      </c>
      <c r="N332" s="13">
        <f t="shared" si="170"/>
        <v>0.16034020693275733</v>
      </c>
      <c r="O332" s="13">
        <f t="shared" si="170"/>
        <v>0.15333637272067013</v>
      </c>
      <c r="P332" s="13">
        <f t="shared" si="170"/>
        <v>0.14251214918612129</v>
      </c>
      <c r="Q332" s="13">
        <f t="shared" si="170"/>
        <v>8.629212401433356E-3</v>
      </c>
      <c r="R332" s="36"/>
    </row>
    <row r="333" spans="1:18" x14ac:dyDescent="0.2">
      <c r="A333" s="35"/>
      <c r="B333" s="62" t="s">
        <v>36</v>
      </c>
      <c r="C333" s="13">
        <f t="shared" ref="C333:Q333" si="171">C269/C$325</f>
        <v>0.14167698658642508</v>
      </c>
      <c r="D333" s="13">
        <f t="shared" si="171"/>
        <v>0.1305374776915792</v>
      </c>
      <c r="E333" s="13">
        <f t="shared" si="171"/>
        <v>0.19746631865014475</v>
      </c>
      <c r="F333" s="13">
        <f t="shared" si="171"/>
        <v>0</v>
      </c>
      <c r="G333" s="13">
        <f t="shared" si="171"/>
        <v>0.18601830073645403</v>
      </c>
      <c r="H333" s="13">
        <f t="shared" si="171"/>
        <v>0.10138544692269187</v>
      </c>
      <c r="I333" s="13">
        <f t="shared" si="171"/>
        <v>0.1141901223898853</v>
      </c>
      <c r="J333" s="13">
        <f t="shared" si="171"/>
        <v>0.12710623261068657</v>
      </c>
      <c r="K333" s="13">
        <f t="shared" si="171"/>
        <v>0</v>
      </c>
      <c r="L333" s="13">
        <f t="shared" si="171"/>
        <v>8.2953800938083508E-2</v>
      </c>
      <c r="M333" s="13">
        <f t="shared" si="171"/>
        <v>0.17876160844579428</v>
      </c>
      <c r="N333" s="13">
        <f t="shared" si="171"/>
        <v>0.19155863292829112</v>
      </c>
      <c r="O333" s="13">
        <f t="shared" si="171"/>
        <v>3.9276988332775584E-2</v>
      </c>
      <c r="P333" s="13">
        <f t="shared" si="171"/>
        <v>0.1580332743450058</v>
      </c>
      <c r="Q333" s="13">
        <f t="shared" si="171"/>
        <v>6.8567255297875856E-2</v>
      </c>
      <c r="R333" s="36"/>
    </row>
    <row r="334" spans="1:18" x14ac:dyDescent="0.2">
      <c r="A334" s="35"/>
      <c r="B334" s="62" t="s">
        <v>37</v>
      </c>
      <c r="C334" s="13">
        <f t="shared" ref="C334:Q334" si="172">C270/C$325</f>
        <v>0.15750681748993625</v>
      </c>
      <c r="D334" s="13">
        <f t="shared" si="172"/>
        <v>0.17055343067441447</v>
      </c>
      <c r="E334" s="13">
        <f t="shared" si="172"/>
        <v>0.13070018072677189</v>
      </c>
      <c r="F334" s="13">
        <f t="shared" si="172"/>
        <v>0</v>
      </c>
      <c r="G334" s="13">
        <f t="shared" si="172"/>
        <v>0.2401615684320125</v>
      </c>
      <c r="H334" s="13">
        <f t="shared" si="172"/>
        <v>0.12774566312259175</v>
      </c>
      <c r="I334" s="13">
        <f t="shared" si="172"/>
        <v>0.21986237006678802</v>
      </c>
      <c r="J334" s="13">
        <f t="shared" si="172"/>
        <v>0.34863423801788318</v>
      </c>
      <c r="K334" s="13">
        <f t="shared" si="172"/>
        <v>0</v>
      </c>
      <c r="L334" s="13">
        <f t="shared" si="172"/>
        <v>0</v>
      </c>
      <c r="M334" s="13">
        <f t="shared" si="172"/>
        <v>0.27277723638898727</v>
      </c>
      <c r="N334" s="13">
        <f t="shared" si="172"/>
        <v>0.18533470622664985</v>
      </c>
      <c r="O334" s="13">
        <f t="shared" si="172"/>
        <v>0</v>
      </c>
      <c r="P334" s="13">
        <f t="shared" si="172"/>
        <v>0.17919844501621193</v>
      </c>
      <c r="Q334" s="13">
        <f t="shared" si="172"/>
        <v>1.002854414220633E-2</v>
      </c>
      <c r="R334" s="36"/>
    </row>
    <row r="335" spans="1:18" x14ac:dyDescent="0.2">
      <c r="A335" s="35"/>
      <c r="B335" s="62" t="s">
        <v>38</v>
      </c>
      <c r="C335" s="13">
        <f t="shared" ref="C335:Q335" si="173">C271/C$325</f>
        <v>0.18520902157108082</v>
      </c>
      <c r="D335" s="13">
        <f t="shared" si="173"/>
        <v>9.1492785703472912E-2</v>
      </c>
      <c r="E335" s="13">
        <f t="shared" si="173"/>
        <v>0.12239898030385582</v>
      </c>
      <c r="F335" s="13">
        <f t="shared" si="173"/>
        <v>0.26965105040876858</v>
      </c>
      <c r="G335" s="13">
        <f t="shared" si="173"/>
        <v>0.19172042331541997</v>
      </c>
      <c r="H335" s="13">
        <f t="shared" si="173"/>
        <v>0.18114199850187615</v>
      </c>
      <c r="I335" s="13">
        <f t="shared" si="173"/>
        <v>0.20620003636873674</v>
      </c>
      <c r="J335" s="13">
        <f t="shared" si="173"/>
        <v>5.2658296367284439E-2</v>
      </c>
      <c r="K335" s="13">
        <f t="shared" si="173"/>
        <v>0</v>
      </c>
      <c r="L335" s="13">
        <f t="shared" si="173"/>
        <v>0.18002507636921325</v>
      </c>
      <c r="M335" s="13">
        <f t="shared" si="173"/>
        <v>0.12389075007503905</v>
      </c>
      <c r="N335" s="13">
        <f t="shared" si="173"/>
        <v>0.14680563616887085</v>
      </c>
      <c r="O335" s="13">
        <f t="shared" si="173"/>
        <v>0.1430987440815687</v>
      </c>
      <c r="P335" s="13">
        <f t="shared" si="173"/>
        <v>0.21165170671206135</v>
      </c>
      <c r="Q335" s="13">
        <f t="shared" si="173"/>
        <v>4.5011837661530753E-2</v>
      </c>
      <c r="R335" s="36"/>
    </row>
    <row r="336" spans="1:18" x14ac:dyDescent="0.2">
      <c r="A336" s="35"/>
      <c r="B336" s="62" t="s">
        <v>39</v>
      </c>
      <c r="C336" s="13">
        <f t="shared" ref="C336:Q336" si="174">C272/C$325</f>
        <v>0.17887708920967635</v>
      </c>
      <c r="D336" s="13">
        <f t="shared" si="174"/>
        <v>0.34479765312879918</v>
      </c>
      <c r="E336" s="13">
        <f t="shared" si="174"/>
        <v>0.27985943273432312</v>
      </c>
      <c r="F336" s="13">
        <f t="shared" si="174"/>
        <v>0</v>
      </c>
      <c r="G336" s="13">
        <f t="shared" si="174"/>
        <v>0.15812631434783306</v>
      </c>
      <c r="H336" s="13">
        <f t="shared" si="174"/>
        <v>0.21899256535301448</v>
      </c>
      <c r="I336" s="13">
        <f t="shared" si="174"/>
        <v>0.38448505758898605</v>
      </c>
      <c r="J336" s="13">
        <f t="shared" si="174"/>
        <v>9.2605969473500208E-2</v>
      </c>
      <c r="K336" s="13">
        <f t="shared" si="174"/>
        <v>0</v>
      </c>
      <c r="L336" s="13">
        <f t="shared" si="174"/>
        <v>0.2561037649377258</v>
      </c>
      <c r="M336" s="13">
        <f t="shared" si="174"/>
        <v>0.12707450490433084</v>
      </c>
      <c r="N336" s="13">
        <f t="shared" si="174"/>
        <v>0.1645882838878458</v>
      </c>
      <c r="O336" s="13">
        <f t="shared" si="174"/>
        <v>0</v>
      </c>
      <c r="P336" s="13">
        <f t="shared" si="174"/>
        <v>0.18766451328469441</v>
      </c>
      <c r="Q336" s="13">
        <f t="shared" si="174"/>
        <v>0.28429756533370976</v>
      </c>
      <c r="R336" s="36"/>
    </row>
    <row r="337" spans="1:18" x14ac:dyDescent="0.2">
      <c r="A337" s="35"/>
      <c r="B337" s="62" t="s">
        <v>0</v>
      </c>
      <c r="C337" s="13">
        <f t="shared" ref="C337:Q337" si="175">C273/C$325</f>
        <v>0.16383874985134073</v>
      </c>
      <c r="D337" s="13">
        <f t="shared" si="175"/>
        <v>8.1391671358291201E-2</v>
      </c>
      <c r="E337" s="13">
        <f t="shared" si="175"/>
        <v>0.25880371367133503</v>
      </c>
      <c r="F337" s="13">
        <f t="shared" si="175"/>
        <v>0</v>
      </c>
      <c r="G337" s="13">
        <f t="shared" si="175"/>
        <v>0.19567425359423124</v>
      </c>
      <c r="H337" s="13">
        <f t="shared" si="175"/>
        <v>0.33592378080385238</v>
      </c>
      <c r="I337" s="13">
        <f t="shared" si="175"/>
        <v>0.17339356841477416</v>
      </c>
      <c r="J337" s="13">
        <f t="shared" si="175"/>
        <v>6.1737312982333481E-2</v>
      </c>
      <c r="K337" s="13">
        <f t="shared" si="175"/>
        <v>0</v>
      </c>
      <c r="L337" s="13">
        <f t="shared" si="175"/>
        <v>0</v>
      </c>
      <c r="M337" s="13">
        <f t="shared" si="175"/>
        <v>1.8257677833899588E-2</v>
      </c>
      <c r="N337" s="13">
        <f t="shared" si="175"/>
        <v>0.18414919637871821</v>
      </c>
      <c r="O337" s="13">
        <f t="shared" si="175"/>
        <v>0</v>
      </c>
      <c r="P337" s="13">
        <f t="shared" si="175"/>
        <v>0.15097821745460374</v>
      </c>
      <c r="Q337" s="13">
        <f t="shared" si="175"/>
        <v>3.0318854383414494E-2</v>
      </c>
      <c r="R337" s="36"/>
    </row>
    <row r="338" spans="1:18" x14ac:dyDescent="0.2">
      <c r="A338" s="35"/>
      <c r="B338" s="62" t="s">
        <v>40</v>
      </c>
      <c r="C338" s="13">
        <f t="shared" ref="C338:Q338" si="176">C274/C$325</f>
        <v>0.3324264489737348</v>
      </c>
      <c r="D338" s="13">
        <f t="shared" si="176"/>
        <v>0.1239329029274219</v>
      </c>
      <c r="E338" s="13">
        <f t="shared" si="176"/>
        <v>0.32213232046333828</v>
      </c>
      <c r="F338" s="13">
        <f t="shared" si="176"/>
        <v>0.42856589686323987</v>
      </c>
      <c r="G338" s="13">
        <f t="shared" si="176"/>
        <v>0.10309545209988842</v>
      </c>
      <c r="H338" s="13">
        <f t="shared" si="176"/>
        <v>0.42176345919839825</v>
      </c>
      <c r="I338" s="13">
        <f t="shared" si="176"/>
        <v>0.16310465044463676</v>
      </c>
      <c r="J338" s="13">
        <f t="shared" si="176"/>
        <v>2.5421246522137314E-2</v>
      </c>
      <c r="K338" s="13">
        <f t="shared" si="176"/>
        <v>0.10207294435637901</v>
      </c>
      <c r="L338" s="13">
        <f t="shared" si="176"/>
        <v>9.111331124581885E-3</v>
      </c>
      <c r="M338" s="13">
        <f t="shared" si="176"/>
        <v>0.12119611959102952</v>
      </c>
      <c r="N338" s="13">
        <f t="shared" si="176"/>
        <v>0.17832043962638755</v>
      </c>
      <c r="O338" s="13">
        <f t="shared" si="176"/>
        <v>0.39781610237879056</v>
      </c>
      <c r="P338" s="13">
        <f t="shared" si="176"/>
        <v>0.17355439950389032</v>
      </c>
      <c r="Q338" s="13">
        <f t="shared" si="176"/>
        <v>7.5330692044945233E-2</v>
      </c>
      <c r="R338" s="36"/>
    </row>
    <row r="339" spans="1:18" x14ac:dyDescent="0.2">
      <c r="A339" s="35"/>
      <c r="B339" s="62" t="s">
        <v>41</v>
      </c>
      <c r="C339" s="13">
        <f t="shared" ref="C339:Q339" si="177">C275/C$325</f>
        <v>0.16067278367063847</v>
      </c>
      <c r="D339" s="13">
        <f t="shared" si="177"/>
        <v>0.19969126051628483</v>
      </c>
      <c r="E339" s="13">
        <f t="shared" si="177"/>
        <v>0.13628364616520006</v>
      </c>
      <c r="F339" s="13">
        <f t="shared" si="177"/>
        <v>0.40750225328300421</v>
      </c>
      <c r="G339" s="13">
        <f t="shared" si="177"/>
        <v>0.13733508437830169</v>
      </c>
      <c r="H339" s="13">
        <f t="shared" si="177"/>
        <v>0.1351805958969225</v>
      </c>
      <c r="I339" s="13">
        <f t="shared" si="177"/>
        <v>0.17642964256989663</v>
      </c>
      <c r="J339" s="13">
        <f t="shared" si="177"/>
        <v>0.19429095556204948</v>
      </c>
      <c r="K339" s="13">
        <f t="shared" si="177"/>
        <v>0.39676688692472989</v>
      </c>
      <c r="L339" s="13">
        <f t="shared" si="177"/>
        <v>0.10343208887257659</v>
      </c>
      <c r="M339" s="13">
        <f t="shared" si="177"/>
        <v>0.15390223414556989</v>
      </c>
      <c r="N339" s="13">
        <f t="shared" si="177"/>
        <v>0.19590550237070722</v>
      </c>
      <c r="O339" s="13">
        <f t="shared" si="177"/>
        <v>0.12491845941547498</v>
      </c>
      <c r="P339" s="13">
        <f t="shared" si="177"/>
        <v>0.19754159293125725</v>
      </c>
      <c r="Q339" s="13">
        <f t="shared" si="177"/>
        <v>0.28009957011139086</v>
      </c>
      <c r="R339" s="36"/>
    </row>
    <row r="340" spans="1:18" x14ac:dyDescent="0.2">
      <c r="A340" s="35"/>
      <c r="B340" s="62" t="s">
        <v>42</v>
      </c>
      <c r="C340" s="13">
        <f t="shared" ref="C340:Q340" si="178">C276/C$325</f>
        <v>0.12268118950221166</v>
      </c>
      <c r="D340" s="13">
        <f t="shared" si="178"/>
        <v>0.16161782952290757</v>
      </c>
      <c r="E340" s="13">
        <f t="shared" si="178"/>
        <v>0.15255642073816117</v>
      </c>
      <c r="F340" s="13">
        <f t="shared" si="178"/>
        <v>0</v>
      </c>
      <c r="G340" s="13">
        <f t="shared" si="178"/>
        <v>0.22423866009829635</v>
      </c>
      <c r="H340" s="13">
        <f t="shared" si="178"/>
        <v>0.15478178230197626</v>
      </c>
      <c r="I340" s="13">
        <f t="shared" si="178"/>
        <v>0.17718866110867729</v>
      </c>
      <c r="J340" s="13">
        <f t="shared" si="178"/>
        <v>0.33955522140283412</v>
      </c>
      <c r="K340" s="13">
        <f t="shared" si="178"/>
        <v>0</v>
      </c>
      <c r="L340" s="13">
        <f t="shared" si="178"/>
        <v>1.1783486230780052E-2</v>
      </c>
      <c r="M340" s="13">
        <f t="shared" si="178"/>
        <v>0.2359684061140187</v>
      </c>
      <c r="N340" s="13">
        <f t="shared" si="178"/>
        <v>0.18316127150544181</v>
      </c>
      <c r="O340" s="13">
        <f t="shared" si="178"/>
        <v>0</v>
      </c>
      <c r="P340" s="13">
        <f t="shared" si="178"/>
        <v>0.18202046777237277</v>
      </c>
      <c r="Q340" s="13">
        <f t="shared" si="178"/>
        <v>3.0318854383414493E-3</v>
      </c>
      <c r="R340" s="36"/>
    </row>
    <row r="341" spans="1:18" x14ac:dyDescent="0.2">
      <c r="A341" s="35"/>
      <c r="B341" s="62" t="s">
        <v>43</v>
      </c>
      <c r="C341" s="13">
        <f t="shared" ref="C341:Q341" si="179">C277/C$325</f>
        <v>0.13455356267984506</v>
      </c>
      <c r="D341" s="13">
        <f t="shared" si="179"/>
        <v>0.17987753622381297</v>
      </c>
      <c r="E341" s="13">
        <f t="shared" si="179"/>
        <v>0.1487758092003339</v>
      </c>
      <c r="F341" s="13">
        <f t="shared" si="179"/>
        <v>0.11473768552444726</v>
      </c>
      <c r="G341" s="13">
        <f t="shared" si="179"/>
        <v>0.19925152860839382</v>
      </c>
      <c r="H341" s="13">
        <f t="shared" si="179"/>
        <v>0.18181790148136076</v>
      </c>
      <c r="I341" s="13">
        <f t="shared" si="179"/>
        <v>0.25899399251058919</v>
      </c>
      <c r="J341" s="13">
        <f t="shared" si="179"/>
        <v>0.31050236823467725</v>
      </c>
      <c r="K341" s="13">
        <f t="shared" si="179"/>
        <v>1.974332913516732E-3</v>
      </c>
      <c r="L341" s="13">
        <f t="shared" si="179"/>
        <v>5.2187792723032929E-2</v>
      </c>
      <c r="M341" s="13">
        <f t="shared" si="179"/>
        <v>0.220393501204243</v>
      </c>
      <c r="N341" s="13">
        <f t="shared" si="179"/>
        <v>0.21615796227287309</v>
      </c>
      <c r="O341" s="13">
        <f t="shared" si="179"/>
        <v>0.3252314984118363</v>
      </c>
      <c r="P341" s="13">
        <f t="shared" si="179"/>
        <v>0.17778743363813151</v>
      </c>
      <c r="Q341" s="13">
        <f t="shared" si="179"/>
        <v>9.2589116847811959E-2</v>
      </c>
      <c r="R341" s="36"/>
    </row>
    <row r="342" spans="1:18" x14ac:dyDescent="0.2">
      <c r="A342" s="35"/>
      <c r="B342" s="62" t="s">
        <v>44</v>
      </c>
      <c r="C342" s="13">
        <f t="shared" ref="C342:Q342" si="180">C278/C$325</f>
        <v>0.19391542856801197</v>
      </c>
      <c r="D342" s="13">
        <f t="shared" si="180"/>
        <v>0.19133841596161533</v>
      </c>
      <c r="E342" s="13">
        <f t="shared" si="180"/>
        <v>0.10071764402909202</v>
      </c>
      <c r="F342" s="13">
        <f t="shared" si="180"/>
        <v>2.1962267898142551E-2</v>
      </c>
      <c r="G342" s="13">
        <f t="shared" si="180"/>
        <v>0.23556221484237486</v>
      </c>
      <c r="H342" s="13">
        <f t="shared" si="180"/>
        <v>0.17573477466599924</v>
      </c>
      <c r="I342" s="13">
        <f t="shared" si="180"/>
        <v>3.8035262332229147E-2</v>
      </c>
      <c r="J342" s="13">
        <f t="shared" si="180"/>
        <v>9.623757611951983E-2</v>
      </c>
      <c r="K342" s="13">
        <f t="shared" si="180"/>
        <v>0.11665609250483006</v>
      </c>
      <c r="L342" s="13">
        <f t="shared" si="180"/>
        <v>0.43897700741928414</v>
      </c>
      <c r="M342" s="13">
        <f t="shared" si="180"/>
        <v>0.23784486496591972</v>
      </c>
      <c r="N342" s="13">
        <f t="shared" si="180"/>
        <v>0.20835335577398964</v>
      </c>
      <c r="O342" s="13">
        <f t="shared" si="180"/>
        <v>0.44841320037433974</v>
      </c>
      <c r="P342" s="13">
        <f t="shared" si="180"/>
        <v>0.14956720607652335</v>
      </c>
      <c r="Q342" s="13">
        <f t="shared" si="180"/>
        <v>0.32044696863701166</v>
      </c>
      <c r="R342" s="36"/>
    </row>
    <row r="343" spans="1:18" x14ac:dyDescent="0.2">
      <c r="A343" s="35"/>
      <c r="B343" s="62" t="s">
        <v>45</v>
      </c>
      <c r="C343" s="13">
        <f t="shared" ref="C343:Q343" si="181">C279/C$325</f>
        <v>0.18441753002590527</v>
      </c>
      <c r="D343" s="13">
        <f t="shared" si="181"/>
        <v>0.52001313657791293</v>
      </c>
      <c r="E343" s="13">
        <f t="shared" si="181"/>
        <v>8.8171664459611887E-2</v>
      </c>
      <c r="F343" s="13">
        <f t="shared" si="181"/>
        <v>0</v>
      </c>
      <c r="G343" s="13">
        <f t="shared" si="181"/>
        <v>0.23497048514078406</v>
      </c>
      <c r="H343" s="13">
        <f t="shared" si="181"/>
        <v>6.6238491989492027E-2</v>
      </c>
      <c r="I343" s="13">
        <f t="shared" si="181"/>
        <v>0.19599545379179723</v>
      </c>
      <c r="J343" s="13">
        <f t="shared" si="181"/>
        <v>0.13073783925670621</v>
      </c>
      <c r="K343" s="13">
        <f t="shared" si="181"/>
        <v>0</v>
      </c>
      <c r="L343" s="13">
        <f t="shared" si="181"/>
        <v>0</v>
      </c>
      <c r="M343" s="13">
        <f t="shared" si="181"/>
        <v>0.23464628818677091</v>
      </c>
      <c r="N343" s="13">
        <f t="shared" si="181"/>
        <v>0.2092424881599384</v>
      </c>
      <c r="O343" s="13">
        <f t="shared" si="181"/>
        <v>0.11562193918851552</v>
      </c>
      <c r="P343" s="13">
        <f t="shared" si="181"/>
        <v>0.20177462706549851</v>
      </c>
      <c r="Q343" s="13">
        <f t="shared" si="181"/>
        <v>0.14226539364525262</v>
      </c>
      <c r="R343" s="36"/>
    </row>
    <row r="344" spans="1:18" x14ac:dyDescent="0.2">
      <c r="A344" s="35"/>
      <c r="B344" s="62" t="s">
        <v>46</v>
      </c>
      <c r="C344" s="13">
        <f t="shared" ref="C344:Q344" si="182">C280/C$325</f>
        <v>0.15038339358335623</v>
      </c>
      <c r="D344" s="13">
        <f t="shared" si="182"/>
        <v>0.11402604078118599</v>
      </c>
      <c r="E344" s="13">
        <f t="shared" si="182"/>
        <v>0.19911445001450007</v>
      </c>
      <c r="F344" s="13">
        <f t="shared" si="182"/>
        <v>0</v>
      </c>
      <c r="G344" s="13">
        <f t="shared" si="182"/>
        <v>0.17203196233521692</v>
      </c>
      <c r="H344" s="13">
        <f t="shared" si="182"/>
        <v>0.19736367000950686</v>
      </c>
      <c r="I344" s="13">
        <f t="shared" si="182"/>
        <v>0.12625008361717749</v>
      </c>
      <c r="J344" s="13">
        <f t="shared" si="182"/>
        <v>0.31776558152671641</v>
      </c>
      <c r="K344" s="13">
        <f t="shared" si="182"/>
        <v>0</v>
      </c>
      <c r="L344" s="13">
        <f t="shared" si="182"/>
        <v>2.3188935023906145E-2</v>
      </c>
      <c r="M344" s="13">
        <f t="shared" si="182"/>
        <v>0.21472262318894023</v>
      </c>
      <c r="N344" s="13">
        <f t="shared" si="182"/>
        <v>0.17644338236716239</v>
      </c>
      <c r="O344" s="13">
        <f t="shared" si="182"/>
        <v>0.25176644605744442</v>
      </c>
      <c r="P344" s="13">
        <f t="shared" si="182"/>
        <v>7.4783603038261676E-2</v>
      </c>
      <c r="Q344" s="13">
        <f t="shared" si="182"/>
        <v>6.7401145513898364E-2</v>
      </c>
      <c r="R344" s="36"/>
    </row>
    <row r="345" spans="1:18" x14ac:dyDescent="0.2">
      <c r="A345" s="35"/>
      <c r="B345" s="62" t="s">
        <v>47</v>
      </c>
      <c r="C345" s="13">
        <f t="shared" ref="C345:Q345" si="183">C281/C$325</f>
        <v>0.16700471603204295</v>
      </c>
      <c r="D345" s="13">
        <f t="shared" si="183"/>
        <v>0.10780997041492031</v>
      </c>
      <c r="E345" s="13">
        <f t="shared" si="183"/>
        <v>0.29138962521801698</v>
      </c>
      <c r="F345" s="13">
        <f t="shared" si="183"/>
        <v>0</v>
      </c>
      <c r="G345" s="13">
        <f t="shared" si="183"/>
        <v>0.14341376222191629</v>
      </c>
      <c r="H345" s="13">
        <f t="shared" si="183"/>
        <v>0.18452151339929923</v>
      </c>
      <c r="I345" s="13">
        <f t="shared" si="183"/>
        <v>0.14834595663501349</v>
      </c>
      <c r="J345" s="13">
        <f t="shared" si="183"/>
        <v>0.12892203593369639</v>
      </c>
      <c r="K345" s="13">
        <f t="shared" si="183"/>
        <v>0</v>
      </c>
      <c r="L345" s="13">
        <f t="shared" si="183"/>
        <v>3.4790171000666343E-3</v>
      </c>
      <c r="M345" s="13">
        <f t="shared" si="183"/>
        <v>0.11486121822213141</v>
      </c>
      <c r="N345" s="13">
        <f t="shared" si="183"/>
        <v>0.19165742541561875</v>
      </c>
      <c r="O345" s="13">
        <f t="shared" si="183"/>
        <v>0.33892985463806302</v>
      </c>
      <c r="P345" s="13">
        <f t="shared" si="183"/>
        <v>0.16226630847924703</v>
      </c>
      <c r="Q345" s="13">
        <f t="shared" si="183"/>
        <v>3.894806678484785E-2</v>
      </c>
      <c r="R345" s="36"/>
    </row>
    <row r="346" spans="1:18" x14ac:dyDescent="0.2">
      <c r="A346" s="35"/>
      <c r="B346" s="62" t="s">
        <v>48</v>
      </c>
      <c r="C346" s="13">
        <f t="shared" ref="C346:Q346" si="184">C282/C$325</f>
        <v>0.44481824838866424</v>
      </c>
      <c r="D346" s="13">
        <f t="shared" si="184"/>
        <v>0.28555073245032947</v>
      </c>
      <c r="E346" s="13">
        <f t="shared" si="184"/>
        <v>9.6573770884427271E-2</v>
      </c>
      <c r="F346" s="13">
        <f t="shared" si="184"/>
        <v>0</v>
      </c>
      <c r="G346" s="13">
        <f t="shared" si="184"/>
        <v>0.20726677638448743</v>
      </c>
      <c r="H346" s="13">
        <f t="shared" si="184"/>
        <v>0.2000672819274453</v>
      </c>
      <c r="I346" s="13">
        <f t="shared" si="184"/>
        <v>0.17010448808005807</v>
      </c>
      <c r="J346" s="13">
        <f t="shared" si="184"/>
        <v>3.8131869783205971E-2</v>
      </c>
      <c r="K346" s="13">
        <f t="shared" si="184"/>
        <v>0</v>
      </c>
      <c r="L346" s="13">
        <f t="shared" si="184"/>
        <v>0</v>
      </c>
      <c r="M346" s="13">
        <f t="shared" si="184"/>
        <v>0.2706991990190305</v>
      </c>
      <c r="N346" s="13">
        <f t="shared" si="184"/>
        <v>0.26051578908298278</v>
      </c>
      <c r="O346" s="13">
        <f t="shared" si="184"/>
        <v>0</v>
      </c>
      <c r="P346" s="13">
        <f t="shared" si="184"/>
        <v>0.19330855879701603</v>
      </c>
      <c r="Q346" s="13">
        <f t="shared" si="184"/>
        <v>0.27939990424100436</v>
      </c>
      <c r="R346" s="36"/>
    </row>
    <row r="347" spans="1:18" x14ac:dyDescent="0.2">
      <c r="A347" s="35"/>
      <c r="B347" s="62" t="s">
        <v>1</v>
      </c>
      <c r="C347" s="13">
        <f t="shared" ref="C347:Q347" si="185">C283/C$325</f>
        <v>0.10447688396317381</v>
      </c>
      <c r="D347" s="13">
        <f t="shared" si="185"/>
        <v>8.3528445546695015E-2</v>
      </c>
      <c r="E347" s="13">
        <f t="shared" si="185"/>
        <v>9.0169603297218112E-2</v>
      </c>
      <c r="F347" s="13">
        <f t="shared" si="185"/>
        <v>0</v>
      </c>
      <c r="G347" s="13">
        <f t="shared" si="185"/>
        <v>0.25853208598594513</v>
      </c>
      <c r="H347" s="13">
        <f t="shared" si="185"/>
        <v>8.6515581374030412E-2</v>
      </c>
      <c r="I347" s="13">
        <f t="shared" si="185"/>
        <v>0.10946734037080585</v>
      </c>
      <c r="J347" s="13">
        <f t="shared" si="185"/>
        <v>0.13800105254874542</v>
      </c>
      <c r="K347" s="13">
        <f t="shared" si="185"/>
        <v>9.0668206818765945E-2</v>
      </c>
      <c r="L347" s="13">
        <f t="shared" si="185"/>
        <v>7.4262326823158573E-2</v>
      </c>
      <c r="M347" s="13">
        <f t="shared" si="185"/>
        <v>0.29350128667909797</v>
      </c>
      <c r="N347" s="13">
        <f t="shared" si="185"/>
        <v>0.28975836533196381</v>
      </c>
      <c r="O347" s="13">
        <f t="shared" si="185"/>
        <v>0</v>
      </c>
      <c r="P347" s="13">
        <f t="shared" si="185"/>
        <v>0.19895260430933767</v>
      </c>
      <c r="Q347" s="13">
        <f t="shared" si="185"/>
        <v>9.4688114458971434E-2</v>
      </c>
      <c r="R347" s="36"/>
    </row>
    <row r="348" spans="1:18" x14ac:dyDescent="0.2">
      <c r="A348" s="35"/>
      <c r="B348" s="62" t="s">
        <v>49</v>
      </c>
      <c r="C348" s="13">
        <f t="shared" ref="C348:Q348" si="186">C284/C$325</f>
        <v>0.1915409539324853</v>
      </c>
      <c r="D348" s="13">
        <f t="shared" si="186"/>
        <v>0.20668433967833372</v>
      </c>
      <c r="E348" s="13">
        <f t="shared" si="186"/>
        <v>0.13989608103319515</v>
      </c>
      <c r="F348" s="13">
        <f t="shared" si="186"/>
        <v>3.8723607978181154E-2</v>
      </c>
      <c r="G348" s="13">
        <f t="shared" si="186"/>
        <v>0.21606203149449615</v>
      </c>
      <c r="H348" s="13">
        <f t="shared" si="186"/>
        <v>0.16154081209682239</v>
      </c>
      <c r="I348" s="13">
        <f t="shared" si="186"/>
        <v>0.27653575429574145</v>
      </c>
      <c r="J348" s="13">
        <f t="shared" si="186"/>
        <v>0.11984301931864734</v>
      </c>
      <c r="K348" s="13">
        <f t="shared" si="186"/>
        <v>7.6145831415735901E-2</v>
      </c>
      <c r="L348" s="13">
        <f t="shared" si="186"/>
        <v>0.17210542201755069</v>
      </c>
      <c r="M348" s="13">
        <f t="shared" si="186"/>
        <v>0.20322375448985006</v>
      </c>
      <c r="N348" s="13">
        <f t="shared" si="186"/>
        <v>0.18434678135337348</v>
      </c>
      <c r="O348" s="13">
        <f t="shared" si="186"/>
        <v>0.18152564800885448</v>
      </c>
      <c r="P348" s="13">
        <f t="shared" si="186"/>
        <v>0.1580332743450058</v>
      </c>
      <c r="Q348" s="13">
        <f t="shared" si="186"/>
        <v>0.43052773224448582</v>
      </c>
      <c r="R348" s="36"/>
    </row>
    <row r="349" spans="1:18" x14ac:dyDescent="0.2">
      <c r="A349" s="35"/>
      <c r="B349" s="62" t="s">
        <v>50</v>
      </c>
      <c r="C349" s="13">
        <f t="shared" ref="C349:Q349" si="187">C285/C$325</f>
        <v>0.15592383439958513</v>
      </c>
      <c r="D349" s="13">
        <f t="shared" si="187"/>
        <v>0.10237090884443784</v>
      </c>
      <c r="E349" s="13">
        <f t="shared" si="187"/>
        <v>0.11354616040389022</v>
      </c>
      <c r="F349" s="13">
        <f t="shared" si="187"/>
        <v>0</v>
      </c>
      <c r="G349" s="13">
        <f t="shared" si="187"/>
        <v>0.23429806502533998</v>
      </c>
      <c r="H349" s="13">
        <f t="shared" si="187"/>
        <v>0.17100345380960694</v>
      </c>
      <c r="I349" s="13">
        <f t="shared" si="187"/>
        <v>0.12346701564164851</v>
      </c>
      <c r="J349" s="13">
        <f t="shared" si="187"/>
        <v>8.8974362827480613E-2</v>
      </c>
      <c r="K349" s="13">
        <f t="shared" si="187"/>
        <v>0</v>
      </c>
      <c r="L349" s="13">
        <f t="shared" si="187"/>
        <v>6.7479505491533157E-2</v>
      </c>
      <c r="M349" s="13">
        <f t="shared" si="187"/>
        <v>0.13644790599392179</v>
      </c>
      <c r="N349" s="13">
        <f t="shared" si="187"/>
        <v>0.14275514418843765</v>
      </c>
      <c r="O349" s="13">
        <f t="shared" si="187"/>
        <v>0.18681495508910687</v>
      </c>
      <c r="P349" s="13">
        <f t="shared" si="187"/>
        <v>0.19330855879701603</v>
      </c>
      <c r="Q349" s="13">
        <f t="shared" si="187"/>
        <v>2.6120859161095564E-2</v>
      </c>
      <c r="R349" s="36"/>
    </row>
    <row r="350" spans="1:18" x14ac:dyDescent="0.2">
      <c r="A350" s="35"/>
      <c r="B350" s="62" t="s">
        <v>51</v>
      </c>
      <c r="C350" s="13">
        <f t="shared" ref="C350:Q350" si="188">C286/C$325</f>
        <v>0.12743013877326503</v>
      </c>
      <c r="D350" s="13">
        <f t="shared" si="188"/>
        <v>0.1658913778997152</v>
      </c>
      <c r="E350" s="13">
        <f t="shared" si="188"/>
        <v>0.23327449519081112</v>
      </c>
      <c r="F350" s="13">
        <f t="shared" si="188"/>
        <v>0</v>
      </c>
      <c r="G350" s="13">
        <f t="shared" si="188"/>
        <v>0.18448518287324153</v>
      </c>
      <c r="H350" s="13">
        <f t="shared" si="188"/>
        <v>0.162216715076307</v>
      </c>
      <c r="I350" s="13">
        <f t="shared" si="188"/>
        <v>0.18545352964206632</v>
      </c>
      <c r="J350" s="13">
        <f t="shared" si="188"/>
        <v>0.31776558152671641</v>
      </c>
      <c r="K350" s="13">
        <f t="shared" si="188"/>
        <v>0</v>
      </c>
      <c r="L350" s="13">
        <f t="shared" si="188"/>
        <v>3.8098369393689352E-2</v>
      </c>
      <c r="M350" s="13">
        <f t="shared" si="188"/>
        <v>0.21128393082210739</v>
      </c>
      <c r="N350" s="13">
        <f t="shared" si="188"/>
        <v>0.18187696917018253</v>
      </c>
      <c r="O350" s="13">
        <f t="shared" si="188"/>
        <v>0.25421386080662278</v>
      </c>
      <c r="P350" s="13">
        <f t="shared" si="188"/>
        <v>0.12275798989299558</v>
      </c>
      <c r="Q350" s="13">
        <f t="shared" si="188"/>
        <v>4.8743388970258685E-2</v>
      </c>
      <c r="R350" s="36"/>
    </row>
    <row r="351" spans="1:18" x14ac:dyDescent="0.2">
      <c r="A351" s="35"/>
      <c r="B351" s="62" t="s">
        <v>52</v>
      </c>
      <c r="C351" s="13">
        <f t="shared" ref="C351:Q351" si="189">C287/C$325</f>
        <v>9.9727934692120448E-2</v>
      </c>
      <c r="D351" s="13">
        <f t="shared" si="189"/>
        <v>0.11713407596431884</v>
      </c>
      <c r="E351" s="13">
        <f t="shared" si="189"/>
        <v>0.16239139238994665</v>
      </c>
      <c r="F351" s="13">
        <f t="shared" si="189"/>
        <v>5.477908029568436E-2</v>
      </c>
      <c r="G351" s="13">
        <f t="shared" si="189"/>
        <v>0.19311905715554367</v>
      </c>
      <c r="H351" s="13">
        <f t="shared" si="189"/>
        <v>0.17438296870703002</v>
      </c>
      <c r="I351" s="13">
        <f t="shared" si="189"/>
        <v>0.19920019873331543</v>
      </c>
      <c r="J351" s="13">
        <f t="shared" si="189"/>
        <v>0.27600210509749085</v>
      </c>
      <c r="K351" s="13">
        <f t="shared" si="189"/>
        <v>0</v>
      </c>
      <c r="L351" s="13">
        <f t="shared" si="189"/>
        <v>8.619367002023394E-2</v>
      </c>
      <c r="M351" s="13">
        <f t="shared" si="189"/>
        <v>9.6081807753264081E-2</v>
      </c>
      <c r="N351" s="13">
        <f t="shared" si="189"/>
        <v>0.16992307820353825</v>
      </c>
      <c r="O351" s="13">
        <f t="shared" si="189"/>
        <v>5.8090692488954952E-2</v>
      </c>
      <c r="P351" s="13">
        <f t="shared" si="189"/>
        <v>0.23987193427366954</v>
      </c>
      <c r="Q351" s="13">
        <f t="shared" si="189"/>
        <v>1.2827207623752286E-2</v>
      </c>
      <c r="R351" s="36"/>
    </row>
    <row r="352" spans="1:18" x14ac:dyDescent="0.2">
      <c r="A352" s="35"/>
      <c r="B352" s="62" t="s">
        <v>53</v>
      </c>
      <c r="C352" s="13">
        <f t="shared" ref="C352:Q352" si="190">C288/C$325</f>
        <v>0.1567153259447607</v>
      </c>
      <c r="D352" s="13">
        <f t="shared" si="190"/>
        <v>0.10489618743073328</v>
      </c>
      <c r="E352" s="13">
        <f t="shared" si="190"/>
        <v>0.1177303959493147</v>
      </c>
      <c r="F352" s="13">
        <f t="shared" si="190"/>
        <v>0.27599689707996239</v>
      </c>
      <c r="G352" s="13">
        <f t="shared" si="190"/>
        <v>0.16589949088236677</v>
      </c>
      <c r="H352" s="13">
        <f t="shared" si="190"/>
        <v>0.10949628267650724</v>
      </c>
      <c r="I352" s="13">
        <f t="shared" si="190"/>
        <v>0.15146636618333384</v>
      </c>
      <c r="J352" s="13">
        <f t="shared" si="190"/>
        <v>0.12892203593369639</v>
      </c>
      <c r="K352" s="13">
        <f t="shared" si="190"/>
        <v>0</v>
      </c>
      <c r="L352" s="13">
        <f t="shared" si="190"/>
        <v>0.43840415432168228</v>
      </c>
      <c r="M352" s="13">
        <f t="shared" si="190"/>
        <v>0.20641343809908463</v>
      </c>
      <c r="N352" s="13">
        <f t="shared" si="190"/>
        <v>0.15194284550990805</v>
      </c>
      <c r="O352" s="13">
        <f t="shared" si="190"/>
        <v>8.1544360482130068E-2</v>
      </c>
      <c r="P352" s="13">
        <f t="shared" si="190"/>
        <v>0.22999485462710667</v>
      </c>
      <c r="Q352" s="13">
        <f t="shared" si="190"/>
        <v>1.4226539364525262E-2</v>
      </c>
      <c r="R352" s="36"/>
    </row>
    <row r="353" spans="1:20" x14ac:dyDescent="0.2">
      <c r="A353" s="35"/>
      <c r="B353" s="62" t="s">
        <v>54</v>
      </c>
      <c r="C353" s="13">
        <f t="shared" ref="C353:Q353" si="191">C289/C$325</f>
        <v>0.17650261457414967</v>
      </c>
      <c r="D353" s="13">
        <f t="shared" si="191"/>
        <v>0.14063859203676091</v>
      </c>
      <c r="E353" s="13">
        <f t="shared" si="191"/>
        <v>0.16819012396576</v>
      </c>
      <c r="F353" s="13">
        <f t="shared" si="191"/>
        <v>0.2492304660596352</v>
      </c>
      <c r="G353" s="13">
        <f t="shared" si="191"/>
        <v>0.16318291361597265</v>
      </c>
      <c r="H353" s="13">
        <f t="shared" si="191"/>
        <v>0.11693121545083797</v>
      </c>
      <c r="I353" s="13">
        <f t="shared" si="191"/>
        <v>0.11722619654500782</v>
      </c>
      <c r="J353" s="13">
        <f t="shared" si="191"/>
        <v>4.7210886398255013E-2</v>
      </c>
      <c r="K353" s="13">
        <f t="shared" si="191"/>
        <v>0.42229431496372249</v>
      </c>
      <c r="L353" s="13">
        <f t="shared" si="191"/>
        <v>0</v>
      </c>
      <c r="M353" s="13">
        <f t="shared" si="191"/>
        <v>0.15997626919698413</v>
      </c>
      <c r="N353" s="13">
        <f t="shared" si="191"/>
        <v>0.21052679049519774</v>
      </c>
      <c r="O353" s="13">
        <f t="shared" si="191"/>
        <v>0</v>
      </c>
      <c r="P353" s="13">
        <f t="shared" si="191"/>
        <v>0.1411011378080409</v>
      </c>
      <c r="Q353" s="13">
        <f t="shared" si="191"/>
        <v>5.9005155069260518E-2</v>
      </c>
      <c r="R353" s="36"/>
    </row>
    <row r="354" spans="1:20" x14ac:dyDescent="0.2">
      <c r="A354" s="35"/>
      <c r="B354" s="62" t="s">
        <v>55</v>
      </c>
      <c r="C354" s="13">
        <f t="shared" ref="C354:Q354" si="192">C290/C$325</f>
        <v>0.23349000582678994</v>
      </c>
      <c r="D354" s="13">
        <f t="shared" si="192"/>
        <v>0.1969717297310436</v>
      </c>
      <c r="E354" s="13">
        <f t="shared" si="192"/>
        <v>0.44399986249052442</v>
      </c>
      <c r="F354" s="13">
        <f t="shared" si="192"/>
        <v>0.46464338356299328</v>
      </c>
      <c r="G354" s="13">
        <f t="shared" si="192"/>
        <v>8.155111160105967E-2</v>
      </c>
      <c r="H354" s="13">
        <f t="shared" si="192"/>
        <v>0.27374070669126804</v>
      </c>
      <c r="I354" s="13">
        <f t="shared" si="192"/>
        <v>0.19211602570469627</v>
      </c>
      <c r="J354" s="13">
        <f t="shared" si="192"/>
        <v>5.992150965932367E-2</v>
      </c>
      <c r="K354" s="13">
        <f t="shared" si="192"/>
        <v>0</v>
      </c>
      <c r="L354" s="13">
        <f t="shared" si="192"/>
        <v>0</v>
      </c>
      <c r="M354" s="13">
        <f t="shared" si="192"/>
        <v>7.9516796593038258E-2</v>
      </c>
      <c r="N354" s="13">
        <f t="shared" si="192"/>
        <v>0.18405040389139057</v>
      </c>
      <c r="O354" s="13">
        <f t="shared" si="192"/>
        <v>0.15777872059649634</v>
      </c>
      <c r="P354" s="13">
        <f t="shared" si="192"/>
        <v>0.22435080911478503</v>
      </c>
      <c r="Q354" s="13">
        <f t="shared" si="192"/>
        <v>0.50772419994379503</v>
      </c>
      <c r="R354" s="36"/>
    </row>
    <row r="355" spans="1:20" x14ac:dyDescent="0.2">
      <c r="A355" s="35"/>
      <c r="B355" s="62" t="s">
        <v>56</v>
      </c>
      <c r="C355" s="13">
        <f t="shared" ref="C355:Q355" si="193">C291/C$325</f>
        <v>0.15038339358335623</v>
      </c>
      <c r="D355" s="13">
        <f t="shared" si="193"/>
        <v>0.10470193523178747</v>
      </c>
      <c r="E355" s="13">
        <f t="shared" si="193"/>
        <v>0.10218414459002857</v>
      </c>
      <c r="F355" s="13">
        <f t="shared" si="193"/>
        <v>0.15506429278872988</v>
      </c>
      <c r="G355" s="13">
        <f t="shared" si="193"/>
        <v>0.18174170880222959</v>
      </c>
      <c r="H355" s="13">
        <f t="shared" si="193"/>
        <v>3.9878275789592132E-2</v>
      </c>
      <c r="I355" s="13">
        <f t="shared" si="193"/>
        <v>7.9949952751559292E-2</v>
      </c>
      <c r="J355" s="13">
        <f t="shared" si="193"/>
        <v>8.5342756181460991E-2</v>
      </c>
      <c r="K355" s="13">
        <f t="shared" si="193"/>
        <v>3.9836512059324918E-2</v>
      </c>
      <c r="L355" s="13">
        <f t="shared" si="193"/>
        <v>0.30714091783237335</v>
      </c>
      <c r="M355" s="13">
        <f t="shared" si="193"/>
        <v>0.19026344153485589</v>
      </c>
      <c r="N355" s="13">
        <f t="shared" si="193"/>
        <v>0.1867178010492368</v>
      </c>
      <c r="O355" s="13">
        <f t="shared" si="193"/>
        <v>8.4566669465008432E-2</v>
      </c>
      <c r="P355" s="13">
        <f t="shared" si="193"/>
        <v>0.29207935526264467</v>
      </c>
      <c r="Q355" s="13">
        <f t="shared" si="193"/>
        <v>8.4892792273560572E-2</v>
      </c>
      <c r="R355" s="36"/>
    </row>
    <row r="356" spans="1:20" x14ac:dyDescent="0.2">
      <c r="A356" s="35"/>
      <c r="B356" s="62" t="s">
        <v>57</v>
      </c>
      <c r="C356" s="13">
        <f t="shared" ref="C356:Q356" si="194">C292/C$325</f>
        <v>0.15038339358335623</v>
      </c>
      <c r="D356" s="13">
        <f t="shared" si="194"/>
        <v>0.21542568863089481</v>
      </c>
      <c r="E356" s="13">
        <f t="shared" si="194"/>
        <v>0.12785463147321152</v>
      </c>
      <c r="F356" s="13">
        <f t="shared" si="194"/>
        <v>0</v>
      </c>
      <c r="G356" s="13">
        <f t="shared" si="194"/>
        <v>0.21267303411265792</v>
      </c>
      <c r="H356" s="13">
        <f t="shared" si="194"/>
        <v>0.16627213295321469</v>
      </c>
      <c r="I356" s="13">
        <f t="shared" si="194"/>
        <v>0.26270474981129444</v>
      </c>
      <c r="J356" s="13">
        <f t="shared" si="194"/>
        <v>0.15979069242486313</v>
      </c>
      <c r="K356" s="13">
        <f t="shared" si="194"/>
        <v>0.73652373069771027</v>
      </c>
      <c r="L356" s="13">
        <f t="shared" si="194"/>
        <v>0.17958941256498703</v>
      </c>
      <c r="M356" s="13">
        <f t="shared" si="194"/>
        <v>0.23543778030913673</v>
      </c>
      <c r="N356" s="13">
        <f t="shared" si="194"/>
        <v>0.19422603008613734</v>
      </c>
      <c r="O356" s="13">
        <f t="shared" si="194"/>
        <v>0.13867154015008429</v>
      </c>
      <c r="P356" s="13">
        <f t="shared" si="194"/>
        <v>0.24269395702983035</v>
      </c>
      <c r="Q356" s="13">
        <f t="shared" si="194"/>
        <v>7.8129355526491195E-2</v>
      </c>
      <c r="R356" s="36"/>
    </row>
    <row r="357" spans="1:20" x14ac:dyDescent="0.2">
      <c r="A357" s="35"/>
      <c r="B357" s="65" t="s">
        <v>61</v>
      </c>
      <c r="C357" s="13">
        <f>MIN(C330:C356)</f>
        <v>9.9727934692120448E-2</v>
      </c>
      <c r="D357" s="13">
        <f>MAX(D330:D356)</f>
        <v>0.52001313657791293</v>
      </c>
      <c r="E357" s="13">
        <f t="shared" ref="E357" si="195">MAX(E330:E356)</f>
        <v>0.44399986249052442</v>
      </c>
      <c r="F357" s="13">
        <f t="shared" ref="F357" si="196">MAX(F330:F356)</f>
        <v>0.46464338356299328</v>
      </c>
      <c r="G357" s="13">
        <f>MIN(G330:G356)</f>
        <v>8.155111160105967E-2</v>
      </c>
      <c r="H357" s="13">
        <f>MAX(H330:H356)</f>
        <v>0.42176345919839825</v>
      </c>
      <c r="I357" s="13">
        <f>MIN(I330:I356)</f>
        <v>3.8035262332229147E-2</v>
      </c>
      <c r="J357" s="13">
        <f>MIN(J330:J356)</f>
        <v>2.5421246522137314E-2</v>
      </c>
      <c r="K357" s="13">
        <f>MAX(K330:K356)</f>
        <v>0.73652373069771027</v>
      </c>
      <c r="L357" s="13">
        <f>MAX(L330:L356)</f>
        <v>0.5627947636920887</v>
      </c>
      <c r="M357" s="13">
        <f>MIN(M330:M356)</f>
        <v>1.8257677833899588E-2</v>
      </c>
      <c r="N357" s="13">
        <f>MIN(N330:N356)</f>
        <v>0.14275514418843765</v>
      </c>
      <c r="O357" s="13">
        <f>MAX(O330:O356)</f>
        <v>0.44841320037433974</v>
      </c>
      <c r="P357" s="13">
        <f t="shared" ref="P357" si="197">MAX(P330:P356)</f>
        <v>0.29207935526264467</v>
      </c>
      <c r="Q357" s="13">
        <f t="shared" ref="Q357" si="198">MAX(Q330:Q356)</f>
        <v>0.50772419994379503</v>
      </c>
      <c r="R357" s="36"/>
    </row>
    <row r="358" spans="1:20" x14ac:dyDescent="0.2">
      <c r="A358" s="35"/>
      <c r="B358" s="66" t="s">
        <v>62</v>
      </c>
      <c r="C358" s="13">
        <f>MAX(C330:C356)</f>
        <v>0.44481824838866424</v>
      </c>
      <c r="D358" s="13">
        <f>MIN(D330:D356)</f>
        <v>4.9145806333287995E-2</v>
      </c>
      <c r="E358" s="13">
        <f t="shared" ref="E358:F358" si="199">MIN(E330:E356)</f>
        <v>8.8171664459611887E-2</v>
      </c>
      <c r="F358" s="13">
        <f t="shared" si="199"/>
        <v>0</v>
      </c>
      <c r="G358" s="13">
        <f>MAX(G330:G356)</f>
        <v>0.25853208598594513</v>
      </c>
      <c r="H358" s="13">
        <f>MIN(H330:H356)</f>
        <v>3.9878275789592132E-2</v>
      </c>
      <c r="I358" s="13">
        <f>MAX(I330:I356)</f>
        <v>0.38448505758898605</v>
      </c>
      <c r="J358" s="13">
        <f>MAX(J330:J356)</f>
        <v>0.40855574767720687</v>
      </c>
      <c r="K358" s="13">
        <f>MIN(K330:K356)</f>
        <v>0</v>
      </c>
      <c r="L358" s="13">
        <f>MIN(L330:L356)</f>
        <v>0</v>
      </c>
      <c r="M358" s="13">
        <f>MAX(M330:M356)</f>
        <v>0.29350128667909797</v>
      </c>
      <c r="N358" s="13">
        <f>MAX(N330:N356)</f>
        <v>0.28975836533196381</v>
      </c>
      <c r="O358" s="13">
        <f>MIN(O330:O356)</f>
        <v>0</v>
      </c>
      <c r="P358" s="13">
        <f t="shared" ref="P358:Q358" si="200">MIN(P330:P356)</f>
        <v>7.4783603038261676E-2</v>
      </c>
      <c r="Q358" s="13">
        <f t="shared" si="200"/>
        <v>3.0318854383414493E-3</v>
      </c>
      <c r="R358" s="36"/>
    </row>
    <row r="359" spans="1:20" ht="19" x14ac:dyDescent="0.2">
      <c r="A359" s="35"/>
      <c r="B359" s="67" t="s">
        <v>69</v>
      </c>
      <c r="C359" s="13">
        <f>(C357-C358)^2</f>
        <v>0.11908732460717901</v>
      </c>
      <c r="D359" s="13">
        <f t="shared" ref="D359" si="201">(D357-D358)^2</f>
        <v>0.22171604269170064</v>
      </c>
      <c r="E359" s="13">
        <f t="shared" ref="E359" si="202">(E357-E358)^2</f>
        <v>0.12661370651392631</v>
      </c>
      <c r="F359" s="13">
        <f t="shared" ref="F359" si="203">(F357-F358)^2</f>
        <v>0.2158934738888669</v>
      </c>
      <c r="G359" s="13">
        <f t="shared" ref="G359" si="204">(G357-G358)^2</f>
        <v>3.1322265294223488E-2</v>
      </c>
      <c r="H359" s="13">
        <f t="shared" ref="H359" si="205">(H357-H358)^2</f>
        <v>0.14583629330717748</v>
      </c>
      <c r="I359" s="13">
        <f t="shared" ref="I359" si="206">(I357-I358)^2</f>
        <v>0.12002746063344877</v>
      </c>
      <c r="J359" s="13">
        <f t="shared" ref="J359" si="207">(J357-J358)^2</f>
        <v>0.14679204597534398</v>
      </c>
      <c r="K359" s="13">
        <f t="shared" ref="K359" si="208">(K357-K358)^2</f>
        <v>0.54246720588087327</v>
      </c>
      <c r="L359" s="13">
        <f t="shared" ref="L359" si="209">(L357-L358)^2</f>
        <v>0.31673794603923394</v>
      </c>
      <c r="M359" s="13">
        <f t="shared" ref="M359" si="210">(M357-M358)^2</f>
        <v>7.5759044210128565E-2</v>
      </c>
      <c r="N359" s="13">
        <f t="shared" ref="N359" si="211">(N357-N358)^2</f>
        <v>2.1609947026572453E-2</v>
      </c>
      <c r="O359" s="13">
        <f t="shared" ref="O359" si="212">(O357-O358)^2</f>
        <v>0.20107439826995777</v>
      </c>
      <c r="P359" s="13">
        <f>(P357-P358)^2</f>
        <v>4.7217443934760447E-2</v>
      </c>
      <c r="Q359" s="13">
        <f t="shared" ref="Q359" si="213">(Q357-Q358)^2</f>
        <v>0.25471433232087171</v>
      </c>
      <c r="R359" s="50"/>
    </row>
    <row r="360" spans="1:20" x14ac:dyDescent="0.2"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3"/>
    </row>
    <row r="361" spans="1:20" x14ac:dyDescent="0.2"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</row>
    <row r="362" spans="1:20" x14ac:dyDescent="0.2">
      <c r="A362" s="35"/>
      <c r="B362" s="3"/>
      <c r="C362" s="3" t="s">
        <v>3</v>
      </c>
      <c r="D362" s="3" t="s">
        <v>4</v>
      </c>
      <c r="E362" s="3" t="s">
        <v>5</v>
      </c>
      <c r="F362" s="3" t="s">
        <v>6</v>
      </c>
      <c r="G362" s="3" t="s">
        <v>7</v>
      </c>
      <c r="H362" s="3" t="s">
        <v>8</v>
      </c>
      <c r="I362" s="3" t="s">
        <v>9</v>
      </c>
      <c r="J362" s="3" t="s">
        <v>10</v>
      </c>
      <c r="K362" s="3" t="s">
        <v>11</v>
      </c>
      <c r="L362" s="3" t="s">
        <v>12</v>
      </c>
      <c r="M362" s="3" t="s">
        <v>13</v>
      </c>
      <c r="N362" s="3" t="s">
        <v>14</v>
      </c>
      <c r="O362" s="3" t="s">
        <v>15</v>
      </c>
      <c r="P362" s="3" t="s">
        <v>16</v>
      </c>
      <c r="Q362" s="3" t="s">
        <v>17</v>
      </c>
      <c r="R362" s="1"/>
      <c r="S362" s="1"/>
      <c r="T362" s="36"/>
    </row>
    <row r="363" spans="1:20" ht="18" x14ac:dyDescent="0.2">
      <c r="A363" s="35"/>
      <c r="B363" s="3"/>
      <c r="C363" s="39" t="s">
        <v>20</v>
      </c>
      <c r="D363" s="40" t="s">
        <v>21</v>
      </c>
      <c r="E363" s="40" t="s">
        <v>21</v>
      </c>
      <c r="F363" s="40" t="s">
        <v>21</v>
      </c>
      <c r="G363" s="39" t="s">
        <v>20</v>
      </c>
      <c r="H363" s="40" t="s">
        <v>21</v>
      </c>
      <c r="I363" s="39" t="s">
        <v>20</v>
      </c>
      <c r="J363" s="39" t="s">
        <v>20</v>
      </c>
      <c r="K363" s="40" t="s">
        <v>21</v>
      </c>
      <c r="L363" s="40" t="s">
        <v>21</v>
      </c>
      <c r="M363" s="39" t="s">
        <v>20</v>
      </c>
      <c r="N363" s="39" t="s">
        <v>20</v>
      </c>
      <c r="O363" s="40" t="s">
        <v>21</v>
      </c>
      <c r="P363" s="40" t="s">
        <v>21</v>
      </c>
      <c r="Q363" s="40" t="s">
        <v>21</v>
      </c>
      <c r="R363" s="57" t="s">
        <v>22</v>
      </c>
      <c r="S363" s="57" t="s">
        <v>29</v>
      </c>
      <c r="T363" s="36"/>
    </row>
    <row r="364" spans="1:20" x14ac:dyDescent="0.2">
      <c r="A364" s="35"/>
      <c r="B364" s="61" t="s">
        <v>2</v>
      </c>
      <c r="C364" s="13">
        <f>(C330-C$357)^2</f>
        <v>1.7055342629147638E-2</v>
      </c>
      <c r="D364" s="13">
        <f t="shared" ref="D364:Q364" si="214">(D330-D$357)^2</f>
        <v>9.8296702316036128E-2</v>
      </c>
      <c r="E364" s="13">
        <f t="shared" si="214"/>
        <v>4.704888163885132E-2</v>
      </c>
      <c r="F364" s="13">
        <f t="shared" si="214"/>
        <v>0.2158934738888669</v>
      </c>
      <c r="G364" s="13">
        <f t="shared" si="214"/>
        <v>9.189180179060957E-3</v>
      </c>
      <c r="H364" s="13">
        <f t="shared" si="214"/>
        <v>1.5805004004245022E-2</v>
      </c>
      <c r="I364" s="13">
        <f t="shared" si="214"/>
        <v>2.299318443681124E-2</v>
      </c>
      <c r="J364" s="13">
        <f t="shared" si="214"/>
        <v>5.5721694862723517E-4</v>
      </c>
      <c r="K364" s="13">
        <f t="shared" si="214"/>
        <v>0.51111045844812786</v>
      </c>
      <c r="L364" s="13">
        <f t="shared" si="214"/>
        <v>0</v>
      </c>
      <c r="M364" s="13">
        <f t="shared" si="214"/>
        <v>4.0987222512169061E-2</v>
      </c>
      <c r="N364" s="13">
        <f t="shared" si="214"/>
        <v>1.1616787096222219E-3</v>
      </c>
      <c r="O364" s="13">
        <f t="shared" si="214"/>
        <v>3.4920481183661707E-2</v>
      </c>
      <c r="P364" s="13">
        <f t="shared" si="214"/>
        <v>7.1873407237512744E-4</v>
      </c>
      <c r="Q364" s="13">
        <f t="shared" si="214"/>
        <v>2.3407042760213909E-2</v>
      </c>
      <c r="R364" s="16">
        <f>SUM(C364:Q364)</f>
        <v>1.0391446037278163</v>
      </c>
      <c r="S364" s="16">
        <f>R364^0.5</f>
        <v>1.0193844239185805</v>
      </c>
      <c r="T364" s="36"/>
    </row>
    <row r="365" spans="1:20" x14ac:dyDescent="0.2">
      <c r="A365" s="35"/>
      <c r="B365" s="62" t="s">
        <v>34</v>
      </c>
      <c r="C365" s="13">
        <f t="shared" ref="C365:Q365" si="215">(C331-C$357)^2</f>
        <v>1.6037346971760482E-2</v>
      </c>
      <c r="D365" s="13">
        <f t="shared" si="215"/>
        <v>0.14421997333947845</v>
      </c>
      <c r="E365" s="13">
        <f t="shared" si="215"/>
        <v>0.12351158513519447</v>
      </c>
      <c r="F365" s="13">
        <f t="shared" si="215"/>
        <v>1.2836076793614992E-2</v>
      </c>
      <c r="G365" s="13">
        <f t="shared" si="215"/>
        <v>1.3733350250306291E-2</v>
      </c>
      <c r="H365" s="13">
        <f t="shared" si="215"/>
        <v>9.5411587503831816E-2</v>
      </c>
      <c r="I365" s="13">
        <f t="shared" si="215"/>
        <v>6.3416074436544428E-2</v>
      </c>
      <c r="J365" s="13">
        <f t="shared" si="215"/>
        <v>4.5137869980513877E-3</v>
      </c>
      <c r="K365" s="13">
        <f t="shared" si="215"/>
        <v>0.2031665637115444</v>
      </c>
      <c r="L365" s="13">
        <f t="shared" si="215"/>
        <v>0.26814369096116814</v>
      </c>
      <c r="M365" s="13">
        <f t="shared" si="215"/>
        <v>4.0384503826017555E-2</v>
      </c>
      <c r="N365" s="13">
        <f t="shared" si="215"/>
        <v>3.8369215663522343E-3</v>
      </c>
      <c r="O365" s="13">
        <f t="shared" si="215"/>
        <v>9.435840029693203E-2</v>
      </c>
      <c r="P365" s="13">
        <f t="shared" si="215"/>
        <v>7.9020928899082559E-3</v>
      </c>
      <c r="Q365" s="13">
        <f t="shared" si="215"/>
        <v>0.15351733874560278</v>
      </c>
      <c r="R365" s="16">
        <f t="shared" ref="R365:R390" si="216">SUM(C365:Q365)</f>
        <v>1.2449892934263078</v>
      </c>
      <c r="S365" s="16">
        <f t="shared" ref="S365:S390" si="217">R365^0.5</f>
        <v>1.1157908824803633</v>
      </c>
      <c r="T365" s="36"/>
    </row>
    <row r="366" spans="1:20" x14ac:dyDescent="0.2">
      <c r="A366" s="35"/>
      <c r="B366" s="62" t="s">
        <v>35</v>
      </c>
      <c r="C366" s="13">
        <f t="shared" ref="C366:Q366" si="218">(C332-C$357)^2</f>
        <v>4.5668851337552337E-4</v>
      </c>
      <c r="D366" s="13">
        <f t="shared" si="218"/>
        <v>0.22171604269170064</v>
      </c>
      <c r="E366" s="13">
        <f t="shared" si="218"/>
        <v>9.9569607592183501E-2</v>
      </c>
      <c r="F366" s="13">
        <f t="shared" si="218"/>
        <v>5.0332897175828492E-2</v>
      </c>
      <c r="G366" s="13">
        <f t="shared" si="218"/>
        <v>1.0907774662138081E-2</v>
      </c>
      <c r="H366" s="13">
        <f t="shared" si="218"/>
        <v>6.3901628514792891E-2</v>
      </c>
      <c r="I366" s="13">
        <f t="shared" si="218"/>
        <v>2.9314993640857491E-3</v>
      </c>
      <c r="J366" s="13">
        <f t="shared" si="218"/>
        <v>0.14679204597534398</v>
      </c>
      <c r="K366" s="13">
        <f t="shared" si="218"/>
        <v>0.54246720588087327</v>
      </c>
      <c r="L366" s="13">
        <f t="shared" si="218"/>
        <v>0.26713872435376212</v>
      </c>
      <c r="M366" s="13">
        <f t="shared" si="218"/>
        <v>8.4301871449186608E-3</v>
      </c>
      <c r="N366" s="13">
        <f t="shared" si="218"/>
        <v>3.0923443172165981E-4</v>
      </c>
      <c r="O366" s="13">
        <f t="shared" si="218"/>
        <v>8.7070334218153439E-2</v>
      </c>
      <c r="P366" s="13">
        <f t="shared" si="218"/>
        <v>2.2370349133537214E-2</v>
      </c>
      <c r="Q366" s="13">
        <f t="shared" si="218"/>
        <v>0.24909580658991018</v>
      </c>
      <c r="R366" s="16">
        <f t="shared" si="216"/>
        <v>1.7734900262423257</v>
      </c>
      <c r="S366" s="16">
        <f t="shared" si="217"/>
        <v>1.331724455824975</v>
      </c>
      <c r="T366" s="36"/>
    </row>
    <row r="367" spans="1:20" x14ac:dyDescent="0.2">
      <c r="A367" s="35"/>
      <c r="B367" s="62" t="s">
        <v>36</v>
      </c>
      <c r="C367" s="13">
        <f t="shared" ref="C367:Q367" si="219">(C333-C$357)^2</f>
        <v>1.759722954831063E-3</v>
      </c>
      <c r="D367" s="13">
        <f t="shared" si="219"/>
        <v>0.15169128886494379</v>
      </c>
      <c r="E367" s="13">
        <f t="shared" si="219"/>
        <v>6.077878823849641E-2</v>
      </c>
      <c r="F367" s="13">
        <f t="shared" si="219"/>
        <v>0.2158934738888669</v>
      </c>
      <c r="G367" s="13">
        <f t="shared" si="219"/>
        <v>1.0913393605850258E-2</v>
      </c>
      <c r="H367" s="13">
        <f t="shared" si="219"/>
        <v>0.10264207074973268</v>
      </c>
      <c r="I367" s="13">
        <f t="shared" si="219"/>
        <v>5.7995627104011922E-3</v>
      </c>
      <c r="J367" s="13">
        <f t="shared" si="219"/>
        <v>1.0339836395828457E-2</v>
      </c>
      <c r="K367" s="13">
        <f t="shared" si="219"/>
        <v>0.54246720588087327</v>
      </c>
      <c r="L367" s="13">
        <f t="shared" si="219"/>
        <v>0.23024734953669057</v>
      </c>
      <c r="M367" s="13">
        <f t="shared" si="219"/>
        <v>2.5761511741867905E-2</v>
      </c>
      <c r="N367" s="13">
        <f t="shared" si="219"/>
        <v>2.3817805131810038E-3</v>
      </c>
      <c r="O367" s="13">
        <f t="shared" si="219"/>
        <v>0.16739244000371972</v>
      </c>
      <c r="P367" s="13">
        <f t="shared" si="219"/>
        <v>1.7968351809378186E-2</v>
      </c>
      <c r="Q367" s="13">
        <f t="shared" si="219"/>
        <v>0.1928588220307389</v>
      </c>
      <c r="R367" s="16">
        <f t="shared" si="216"/>
        <v>1.7388955989254002</v>
      </c>
      <c r="S367" s="16">
        <f t="shared" si="217"/>
        <v>1.3186719072329554</v>
      </c>
      <c r="T367" s="36"/>
    </row>
    <row r="368" spans="1:20" x14ac:dyDescent="0.2">
      <c r="A368" s="35"/>
      <c r="B368" s="62" t="s">
        <v>37</v>
      </c>
      <c r="C368" s="13">
        <f t="shared" ref="C368:Q368" si="220">(C334-C$357)^2</f>
        <v>3.3383992973637349E-3</v>
      </c>
      <c r="D368" s="13">
        <f t="shared" si="220"/>
        <v>0.12212208605015963</v>
      </c>
      <c r="E368" s="13">
        <f t="shared" si="220"/>
        <v>9.8156690593268633E-2</v>
      </c>
      <c r="F368" s="13">
        <f t="shared" si="220"/>
        <v>0.2158934738888669</v>
      </c>
      <c r="G368" s="13">
        <f t="shared" si="220"/>
        <v>2.5157277016123546E-2</v>
      </c>
      <c r="H368" s="13">
        <f t="shared" si="220"/>
        <v>8.6446464409274518E-2</v>
      </c>
      <c r="I368" s="13">
        <f t="shared" si="220"/>
        <v>3.3061097107114877E-2</v>
      </c>
      <c r="J368" s="13">
        <f t="shared" si="220"/>
        <v>0.1044666378716291</v>
      </c>
      <c r="K368" s="13">
        <f t="shared" si="220"/>
        <v>0.54246720588087327</v>
      </c>
      <c r="L368" s="13">
        <f t="shared" si="220"/>
        <v>0.31673794603923394</v>
      </c>
      <c r="M368" s="13">
        <f t="shared" si="220"/>
        <v>6.4780205687076708E-2</v>
      </c>
      <c r="N368" s="13">
        <f t="shared" si="220"/>
        <v>1.8130191033659613E-3</v>
      </c>
      <c r="O368" s="13">
        <f t="shared" si="220"/>
        <v>0.20107439826995777</v>
      </c>
      <c r="P368" s="13">
        <f t="shared" si="220"/>
        <v>1.2742099898063203E-2</v>
      </c>
      <c r="Q368" s="13">
        <f t="shared" si="220"/>
        <v>0.24770096580377346</v>
      </c>
      <c r="R368" s="16">
        <f t="shared" si="216"/>
        <v>2.0759579669161456</v>
      </c>
      <c r="S368" s="16">
        <f t="shared" si="217"/>
        <v>1.4408185058903658</v>
      </c>
      <c r="T368" s="36"/>
    </row>
    <row r="369" spans="1:20" x14ac:dyDescent="0.2">
      <c r="A369" s="35"/>
      <c r="B369" s="62" t="s">
        <v>38</v>
      </c>
      <c r="C369" s="13">
        <f t="shared" ref="C369:Q369" si="221">(C335-C$357)^2</f>
        <v>7.3070162140083713E-3</v>
      </c>
      <c r="D369" s="13">
        <f t="shared" si="221"/>
        <v>0.18362969111355318</v>
      </c>
      <c r="E369" s="13">
        <f t="shared" si="221"/>
        <v>0.1034271274232435</v>
      </c>
      <c r="F369" s="13">
        <f t="shared" si="221"/>
        <v>3.8022009988928157E-2</v>
      </c>
      <c r="G369" s="13">
        <f t="shared" si="221"/>
        <v>1.2137277243615885E-2</v>
      </c>
      <c r="H369" s="13">
        <f t="shared" si="221"/>
        <v>5.7898687347727927E-2</v>
      </c>
      <c r="I369" s="13">
        <f t="shared" si="221"/>
        <v>2.8279391226749658E-2</v>
      </c>
      <c r="J369" s="13">
        <f t="shared" si="221"/>
        <v>7.4185688426702901E-4</v>
      </c>
      <c r="K369" s="13">
        <f t="shared" si="221"/>
        <v>0.54246720588087327</v>
      </c>
      <c r="L369" s="13">
        <f t="shared" si="221"/>
        <v>0.14651263353325181</v>
      </c>
      <c r="M369" s="13">
        <f t="shared" si="221"/>
        <v>1.1158345951101789E-2</v>
      </c>
      <c r="N369" s="13">
        <f t="shared" si="221"/>
        <v>1.6406485283553636E-5</v>
      </c>
      <c r="O369" s="13">
        <f t="shared" si="221"/>
        <v>9.3216917221350393E-2</v>
      </c>
      <c r="P369" s="13">
        <f t="shared" si="221"/>
        <v>6.4686066513761475E-3</v>
      </c>
      <c r="Q369" s="13">
        <f t="shared" si="221"/>
        <v>0.21410273020883336</v>
      </c>
      <c r="R369" s="16">
        <f t="shared" si="216"/>
        <v>1.4453859033741641</v>
      </c>
      <c r="S369" s="16">
        <f t="shared" si="217"/>
        <v>1.2022420319445515</v>
      </c>
      <c r="T369" s="36"/>
    </row>
    <row r="370" spans="1:20" x14ac:dyDescent="0.2">
      <c r="A370" s="35"/>
      <c r="B370" s="62" t="s">
        <v>39</v>
      </c>
      <c r="C370" s="13">
        <f t="shared" ref="C370:Q370" si="222">(C336-C$357)^2</f>
        <v>6.2645886608439392E-3</v>
      </c>
      <c r="D370" s="13">
        <f t="shared" si="222"/>
        <v>3.0700465640306655E-2</v>
      </c>
      <c r="E370" s="13">
        <f t="shared" si="222"/>
        <v>2.6942080680550453E-2</v>
      </c>
      <c r="F370" s="13">
        <f t="shared" si="222"/>
        <v>0.2158934738888669</v>
      </c>
      <c r="G370" s="13">
        <f t="shared" si="222"/>
        <v>5.8637616757094505E-3</v>
      </c>
      <c r="H370" s="13">
        <f t="shared" si="222"/>
        <v>4.1116035390855891E-2</v>
      </c>
      <c r="I370" s="13">
        <f t="shared" si="222"/>
        <v>0.12002746063344877</v>
      </c>
      <c r="J370" s="13">
        <f t="shared" si="222"/>
        <v>4.5137869980513877E-3</v>
      </c>
      <c r="K370" s="13">
        <f t="shared" si="222"/>
        <v>0.54246720588087327</v>
      </c>
      <c r="L370" s="13">
        <f t="shared" si="222"/>
        <v>9.405936871694863E-2</v>
      </c>
      <c r="M370" s="13">
        <f t="shared" si="222"/>
        <v>1.184110185367614E-2</v>
      </c>
      <c r="N370" s="13">
        <f t="shared" si="222"/>
        <v>4.7668598913387194E-4</v>
      </c>
      <c r="O370" s="13">
        <f t="shared" si="222"/>
        <v>0.20107439826995777</v>
      </c>
      <c r="P370" s="13">
        <f t="shared" si="222"/>
        <v>1.0902459225280324E-2</v>
      </c>
      <c r="Q370" s="13">
        <f t="shared" si="222"/>
        <v>4.9919461053188556E-2</v>
      </c>
      <c r="R370" s="16">
        <f t="shared" si="216"/>
        <v>1.3620623345576921</v>
      </c>
      <c r="S370" s="16">
        <f t="shared" si="217"/>
        <v>1.1670742626575621</v>
      </c>
      <c r="T370" s="36"/>
    </row>
    <row r="371" spans="1:20" x14ac:dyDescent="0.2">
      <c r="A371" s="35"/>
      <c r="B371" s="62" t="s">
        <v>0</v>
      </c>
      <c r="C371" s="13">
        <f t="shared" ref="C371:Q371" si="223">(C337-C$357)^2</f>
        <v>4.1101966203797085E-3</v>
      </c>
      <c r="D371" s="13">
        <f t="shared" si="223"/>
        <v>0.19238878975140786</v>
      </c>
      <c r="E371" s="13">
        <f t="shared" si="223"/>
        <v>3.4297613537459345E-2</v>
      </c>
      <c r="F371" s="13">
        <f t="shared" si="223"/>
        <v>0.2158934738888669</v>
      </c>
      <c r="G371" s="13">
        <f t="shared" si="223"/>
        <v>1.30240915383936E-2</v>
      </c>
      <c r="H371" s="13">
        <f t="shared" si="223"/>
        <v>7.3684503868790656E-3</v>
      </c>
      <c r="I371" s="13">
        <f t="shared" si="223"/>
        <v>1.8321871025535941E-2</v>
      </c>
      <c r="J371" s="13">
        <f t="shared" si="223"/>
        <v>1.318856683141385E-3</v>
      </c>
      <c r="K371" s="13">
        <f t="shared" si="223"/>
        <v>0.54246720588087327</v>
      </c>
      <c r="L371" s="13">
        <f t="shared" si="223"/>
        <v>0.31673794603923394</v>
      </c>
      <c r="M371" s="13">
        <f t="shared" si="223"/>
        <v>0</v>
      </c>
      <c r="N371" s="13">
        <f t="shared" si="223"/>
        <v>1.7134675567316705E-3</v>
      </c>
      <c r="O371" s="13">
        <f t="shared" si="223"/>
        <v>0.20107439826995777</v>
      </c>
      <c r="P371" s="13">
        <f t="shared" si="223"/>
        <v>1.9909531090723756E-2</v>
      </c>
      <c r="Q371" s="13">
        <f t="shared" si="223"/>
        <v>0.22791586396962638</v>
      </c>
      <c r="R371" s="16">
        <f t="shared" si="216"/>
        <v>1.7965417562392105</v>
      </c>
      <c r="S371" s="16">
        <f t="shared" si="217"/>
        <v>1.3403513555181008</v>
      </c>
      <c r="T371" s="36"/>
    </row>
    <row r="372" spans="1:20" x14ac:dyDescent="0.2">
      <c r="A372" s="35"/>
      <c r="B372" s="62" t="s">
        <v>40</v>
      </c>
      <c r="C372" s="13">
        <f t="shared" ref="C372:Q372" si="224">(C338-C$357)^2</f>
        <v>5.4148598548870684E-2</v>
      </c>
      <c r="D372" s="13">
        <f t="shared" si="224"/>
        <v>0.15687955148862759</v>
      </c>
      <c r="E372" s="13">
        <f t="shared" si="224"/>
        <v>1.485169779974798E-2</v>
      </c>
      <c r="F372" s="13">
        <f t="shared" si="224"/>
        <v>1.3015850465708844E-3</v>
      </c>
      <c r="G372" s="13">
        <f t="shared" si="224"/>
        <v>4.6415860752947269E-4</v>
      </c>
      <c r="H372" s="13">
        <f t="shared" si="224"/>
        <v>0</v>
      </c>
      <c r="I372" s="13">
        <f t="shared" si="224"/>
        <v>1.5642351842812048E-2</v>
      </c>
      <c r="J372" s="13">
        <f t="shared" si="224"/>
        <v>0</v>
      </c>
      <c r="K372" s="13">
        <f t="shared" si="224"/>
        <v>0.40252780028913354</v>
      </c>
      <c r="L372" s="13">
        <f t="shared" si="224"/>
        <v>0.30656534349973691</v>
      </c>
      <c r="M372" s="13">
        <f t="shared" si="224"/>
        <v>1.0596322791386031E-2</v>
      </c>
      <c r="N372" s="13">
        <f t="shared" si="224"/>
        <v>1.2648902395886597E-3</v>
      </c>
      <c r="O372" s="13">
        <f t="shared" si="224"/>
        <v>2.5600663255712069E-3</v>
      </c>
      <c r="P372" s="13">
        <f t="shared" si="224"/>
        <v>1.4048165137614676E-2</v>
      </c>
      <c r="Q372" s="13">
        <f t="shared" si="224"/>
        <v>0.18696414567307268</v>
      </c>
      <c r="R372" s="16">
        <f t="shared" si="216"/>
        <v>1.1678146772902622</v>
      </c>
      <c r="S372" s="16">
        <f t="shared" si="217"/>
        <v>1.0806547447220423</v>
      </c>
      <c r="T372" s="36"/>
    </row>
    <row r="373" spans="1:20" x14ac:dyDescent="0.2">
      <c r="A373" s="35"/>
      <c r="B373" s="62" t="s">
        <v>41</v>
      </c>
      <c r="C373" s="13">
        <f t="shared" ref="C373:Q373" si="225">(C339-C$357)^2</f>
        <v>3.7142746170143698E-3</v>
      </c>
      <c r="D373" s="13">
        <f t="shared" si="225"/>
        <v>0.10260610428364103</v>
      </c>
      <c r="E373" s="13">
        <f t="shared" si="225"/>
        <v>9.4689269789573816E-2</v>
      </c>
      <c r="F373" s="13">
        <f t="shared" si="225"/>
        <v>3.2651087696746839E-3</v>
      </c>
      <c r="G373" s="13">
        <f t="shared" si="225"/>
        <v>3.1118516188120789E-3</v>
      </c>
      <c r="H373" s="13">
        <f t="shared" si="225"/>
        <v>8.2129737538072345E-2</v>
      </c>
      <c r="I373" s="13">
        <f t="shared" si="225"/>
        <v>1.9153004481368086E-2</v>
      </c>
      <c r="J373" s="13">
        <f t="shared" si="225"/>
        <v>2.8516978631224592E-2</v>
      </c>
      <c r="K373" s="13">
        <f t="shared" si="225"/>
        <v>0.1154347128905774</v>
      </c>
      <c r="L373" s="13">
        <f t="shared" si="225"/>
        <v>0.2110140670173368</v>
      </c>
      <c r="M373" s="13">
        <f t="shared" si="225"/>
        <v>1.8399445656989893E-2</v>
      </c>
      <c r="N373" s="13">
        <f t="shared" si="225"/>
        <v>2.8249605749035497E-3</v>
      </c>
      <c r="O373" s="13">
        <f t="shared" si="225"/>
        <v>0.10464884742804302</v>
      </c>
      <c r="P373" s="13">
        <f t="shared" si="225"/>
        <v>8.9373885066258933E-3</v>
      </c>
      <c r="Q373" s="13">
        <f t="shared" si="225"/>
        <v>5.181297210633902E-2</v>
      </c>
      <c r="R373" s="16">
        <f t="shared" si="216"/>
        <v>0.85025872391019663</v>
      </c>
      <c r="S373" s="16">
        <f t="shared" si="217"/>
        <v>0.92209474779449674</v>
      </c>
      <c r="T373" s="36"/>
    </row>
    <row r="374" spans="1:20" x14ac:dyDescent="0.2">
      <c r="A374" s="35"/>
      <c r="B374" s="62" t="s">
        <v>42</v>
      </c>
      <c r="C374" s="13">
        <f t="shared" ref="C374:Q374" si="226">(C340-C$357)^2</f>
        <v>5.2685190637697516E-4</v>
      </c>
      <c r="D374" s="13">
        <f t="shared" si="226"/>
        <v>0.12844719611905156</v>
      </c>
      <c r="E374" s="13">
        <f t="shared" si="226"/>
        <v>8.4939279740463156E-2</v>
      </c>
      <c r="F374" s="13">
        <f t="shared" si="226"/>
        <v>0.2158934738888669</v>
      </c>
      <c r="G374" s="13">
        <f t="shared" si="226"/>
        <v>2.0359736496151273E-2</v>
      </c>
      <c r="H374" s="13">
        <f t="shared" si="226"/>
        <v>7.1279215798425472E-2</v>
      </c>
      <c r="I374" s="13">
        <f t="shared" si="226"/>
        <v>1.93636683910372E-2</v>
      </c>
      <c r="J374" s="13">
        <f t="shared" si="226"/>
        <v>9.8680154174346266E-2</v>
      </c>
      <c r="K374" s="13">
        <f t="shared" si="226"/>
        <v>0.54246720588087327</v>
      </c>
      <c r="L374" s="13">
        <f t="shared" si="226"/>
        <v>0.30361342788954326</v>
      </c>
      <c r="M374" s="13">
        <f t="shared" si="226"/>
        <v>4.7397961208259856E-2</v>
      </c>
      <c r="N374" s="13">
        <f t="shared" si="226"/>
        <v>1.6326551247579496E-3</v>
      </c>
      <c r="O374" s="13">
        <f t="shared" si="226"/>
        <v>0.20107439826995777</v>
      </c>
      <c r="P374" s="13">
        <f t="shared" si="226"/>
        <v>1.2112958715596329E-2</v>
      </c>
      <c r="Q374" s="13">
        <f t="shared" si="226"/>
        <v>0.25471433232087171</v>
      </c>
      <c r="R374" s="16">
        <f t="shared" si="216"/>
        <v>2.0025025159245788</v>
      </c>
      <c r="S374" s="16">
        <f t="shared" si="217"/>
        <v>1.4150980587664512</v>
      </c>
      <c r="T374" s="36"/>
    </row>
    <row r="375" spans="1:20" x14ac:dyDescent="0.2">
      <c r="A375" s="35"/>
      <c r="B375" s="62" t="s">
        <v>43</v>
      </c>
      <c r="C375" s="13">
        <f t="shared" ref="C375:Q375" si="227">(C341-C$357)^2</f>
        <v>1.2128243647393875E-3</v>
      </c>
      <c r="D375" s="13">
        <f t="shared" si="227"/>
        <v>0.11569222662824401</v>
      </c>
      <c r="E375" s="13">
        <f t="shared" si="227"/>
        <v>8.7157241641089261E-2</v>
      </c>
      <c r="F375" s="13">
        <f t="shared" si="227"/>
        <v>0.12243399751984216</v>
      </c>
      <c r="G375" s="13">
        <f t="shared" si="227"/>
        <v>1.3853388163700353E-2</v>
      </c>
      <c r="H375" s="13">
        <f t="shared" si="227"/>
        <v>5.7573870668140167E-2</v>
      </c>
      <c r="I375" s="13">
        <f t="shared" si="227"/>
        <v>4.8822760442033319E-2</v>
      </c>
      <c r="J375" s="13">
        <f t="shared" si="227"/>
        <v>8.1271245956880026E-2</v>
      </c>
      <c r="K375" s="13">
        <f t="shared" si="227"/>
        <v>0.53956281778512127</v>
      </c>
      <c r="L375" s="13">
        <f t="shared" si="227"/>
        <v>0.26071947880219409</v>
      </c>
      <c r="M375" s="13">
        <f t="shared" si="227"/>
        <v>4.0858891089606671E-2</v>
      </c>
      <c r="N375" s="13">
        <f t="shared" si="227"/>
        <v>5.387973702736722E-3</v>
      </c>
      <c r="O375" s="13">
        <f t="shared" si="227"/>
        <v>1.5173731698379024E-2</v>
      </c>
      <c r="P375" s="13">
        <f t="shared" si="227"/>
        <v>1.3062643348623858E-2</v>
      </c>
      <c r="Q375" s="13">
        <f t="shared" si="227"/>
        <v>0.17233713721710878</v>
      </c>
      <c r="R375" s="16">
        <f t="shared" si="216"/>
        <v>1.575120229028439</v>
      </c>
      <c r="S375" s="16">
        <f t="shared" si="217"/>
        <v>1.255037939278506</v>
      </c>
      <c r="T375" s="36"/>
    </row>
    <row r="376" spans="1:20" x14ac:dyDescent="0.2">
      <c r="A376" s="35"/>
      <c r="B376" s="62" t="s">
        <v>44</v>
      </c>
      <c r="C376" s="13">
        <f t="shared" ref="C376:Q376" si="228">(C342-C$357)^2</f>
        <v>8.8712840026211031E-3</v>
      </c>
      <c r="D376" s="13">
        <f t="shared" si="228"/>
        <v>0.10802707197220128</v>
      </c>
      <c r="E376" s="13">
        <f t="shared" si="228"/>
        <v>0.11784268151180262</v>
      </c>
      <c r="F376" s="13">
        <f t="shared" si="228"/>
        <v>0.19596657016627697</v>
      </c>
      <c r="G376" s="13">
        <f t="shared" si="228"/>
        <v>2.3719419921607039E-2</v>
      </c>
      <c r="H376" s="13">
        <f t="shared" si="228"/>
        <v>6.0530113612742714E-2</v>
      </c>
      <c r="I376" s="13">
        <f t="shared" si="228"/>
        <v>0</v>
      </c>
      <c r="J376" s="13">
        <f t="shared" si="228"/>
        <v>5.0149525376451147E-3</v>
      </c>
      <c r="K376" s="13">
        <f t="shared" si="228"/>
        <v>0.38423588887881949</v>
      </c>
      <c r="L376" s="13">
        <f t="shared" si="228"/>
        <v>1.5330836768431633E-2</v>
      </c>
      <c r="M376" s="13">
        <f t="shared" si="228"/>
        <v>4.8218532752552827E-2</v>
      </c>
      <c r="N376" s="13">
        <f t="shared" si="228"/>
        <v>4.3031253632228464E-3</v>
      </c>
      <c r="O376" s="13">
        <f t="shared" si="228"/>
        <v>0</v>
      </c>
      <c r="P376" s="13">
        <f t="shared" si="228"/>
        <v>2.0309712665647298E-2</v>
      </c>
      <c r="Q376" s="13">
        <f t="shared" si="228"/>
        <v>3.5072761365934436E-2</v>
      </c>
      <c r="R376" s="16">
        <f t="shared" si="216"/>
        <v>1.0274429515195054</v>
      </c>
      <c r="S376" s="16">
        <f t="shared" si="217"/>
        <v>1.0136286063048465</v>
      </c>
      <c r="T376" s="36"/>
    </row>
    <row r="377" spans="1:20" x14ac:dyDescent="0.2">
      <c r="A377" s="35"/>
      <c r="B377" s="62" t="s">
        <v>45</v>
      </c>
      <c r="C377" s="13">
        <f t="shared" ref="C377:Q377" si="229">(C343-C$357)^2</f>
        <v>7.1723275578002288E-3</v>
      </c>
      <c r="D377" s="13">
        <f t="shared" si="229"/>
        <v>0</v>
      </c>
      <c r="E377" s="13">
        <f t="shared" si="229"/>
        <v>0.12661370651392631</v>
      </c>
      <c r="F377" s="13">
        <f t="shared" si="229"/>
        <v>0.2158934738888669</v>
      </c>
      <c r="G377" s="13">
        <f t="shared" si="229"/>
        <v>2.3537504177321488E-2</v>
      </c>
      <c r="H377" s="13">
        <f t="shared" si="229"/>
        <v>0.12639800230889386</v>
      </c>
      <c r="I377" s="13">
        <f t="shared" si="229"/>
        <v>2.4951422085943403E-2</v>
      </c>
      <c r="J377" s="13">
        <f t="shared" si="229"/>
        <v>1.109158470521905E-2</v>
      </c>
      <c r="K377" s="13">
        <f t="shared" si="229"/>
        <v>0.54246720588087327</v>
      </c>
      <c r="L377" s="13">
        <f t="shared" si="229"/>
        <v>0.31673794603923394</v>
      </c>
      <c r="M377" s="13">
        <f t="shared" si="229"/>
        <v>4.6824030690446772E-2</v>
      </c>
      <c r="N377" s="13">
        <f t="shared" si="229"/>
        <v>4.4205669083846565E-3</v>
      </c>
      <c r="O377" s="13">
        <f t="shared" si="229"/>
        <v>0.11075002352165149</v>
      </c>
      <c r="P377" s="13">
        <f t="shared" si="229"/>
        <v>8.1549439347604457E-3</v>
      </c>
      <c r="Q377" s="13">
        <f t="shared" si="229"/>
        <v>0.13356013910115555</v>
      </c>
      <c r="R377" s="16">
        <f t="shared" si="216"/>
        <v>1.6985728773144773</v>
      </c>
      <c r="S377" s="16">
        <f t="shared" si="217"/>
        <v>1.3032930895675299</v>
      </c>
      <c r="T377" s="36"/>
    </row>
    <row r="378" spans="1:20" x14ac:dyDescent="0.2">
      <c r="A378" s="35"/>
      <c r="B378" s="62" t="s">
        <v>46</v>
      </c>
      <c r="C378" s="13">
        <f t="shared" ref="C378:Q378" si="230">(C344-C$357)^2</f>
        <v>2.565975515481678E-3</v>
      </c>
      <c r="D378" s="13">
        <f t="shared" si="230"/>
        <v>0.16482552195346073</v>
      </c>
      <c r="E378" s="13">
        <f t="shared" si="230"/>
        <v>5.9968865243552584E-2</v>
      </c>
      <c r="F378" s="13">
        <f t="shared" si="230"/>
        <v>0.2158934738888669</v>
      </c>
      <c r="G378" s="13">
        <f t="shared" si="230"/>
        <v>8.1867843495768439E-3</v>
      </c>
      <c r="H378" s="13">
        <f t="shared" si="230"/>
        <v>5.0355265388018898E-2</v>
      </c>
      <c r="I378" s="13">
        <f t="shared" si="230"/>
        <v>7.7818546943353752E-3</v>
      </c>
      <c r="J378" s="13">
        <f t="shared" si="230"/>
        <v>8.5465210209269588E-2</v>
      </c>
      <c r="K378" s="13">
        <f t="shared" si="230"/>
        <v>0.54246720588087327</v>
      </c>
      <c r="L378" s="13">
        <f t="shared" si="230"/>
        <v>0.29117445033267597</v>
      </c>
      <c r="M378" s="13">
        <f t="shared" si="230"/>
        <v>3.8598474753359105E-2</v>
      </c>
      <c r="N378" s="13">
        <f t="shared" si="230"/>
        <v>1.1348973915864871E-3</v>
      </c>
      <c r="O378" s="13">
        <f t="shared" si="230"/>
        <v>3.866994598336939E-2</v>
      </c>
      <c r="P378" s="13">
        <f t="shared" si="230"/>
        <v>4.7217443934760447E-2</v>
      </c>
      <c r="Q378" s="13">
        <f t="shared" si="230"/>
        <v>0.19388439226247375</v>
      </c>
      <c r="R378" s="16">
        <f t="shared" si="216"/>
        <v>1.7481897617816611</v>
      </c>
      <c r="S378" s="16">
        <f t="shared" si="217"/>
        <v>1.322191272767167</v>
      </c>
      <c r="T378" s="36"/>
    </row>
    <row r="379" spans="1:20" x14ac:dyDescent="0.2">
      <c r="A379" s="35"/>
      <c r="B379" s="62" t="s">
        <v>47</v>
      </c>
      <c r="C379" s="13">
        <f t="shared" ref="C379:Q379" si="231">(C345-C$357)^2</f>
        <v>4.5261653074597447E-3</v>
      </c>
      <c r="D379" s="13">
        <f t="shared" si="231"/>
        <v>0.1699114501947957</v>
      </c>
      <c r="E379" s="13">
        <f t="shared" si="231"/>
        <v>2.3289884520371021E-2</v>
      </c>
      <c r="F379" s="13">
        <f t="shared" si="231"/>
        <v>0.2158934738888669</v>
      </c>
      <c r="G379" s="13">
        <f t="shared" si="231"/>
        <v>3.826987541838172E-3</v>
      </c>
      <c r="H379" s="13">
        <f t="shared" si="231"/>
        <v>5.6283740846542633E-2</v>
      </c>
      <c r="I379" s="13">
        <f t="shared" si="231"/>
        <v>1.2168449277562337E-2</v>
      </c>
      <c r="J379" s="13">
        <f t="shared" si="231"/>
        <v>1.0712413408815898E-2</v>
      </c>
      <c r="K379" s="13">
        <f t="shared" si="231"/>
        <v>0.54246720588087327</v>
      </c>
      <c r="L379" s="13">
        <f t="shared" si="231"/>
        <v>0.31283410438579107</v>
      </c>
      <c r="M379" s="13">
        <f t="shared" si="231"/>
        <v>9.3322440155407371E-3</v>
      </c>
      <c r="N379" s="13">
        <f t="shared" si="231"/>
        <v>2.3914331092223088E-3</v>
      </c>
      <c r="O379" s="13">
        <f t="shared" si="231"/>
        <v>1.19866029936091E-2</v>
      </c>
      <c r="P379" s="13">
        <f t="shared" si="231"/>
        <v>1.6851427115188583E-2</v>
      </c>
      <c r="Q379" s="13">
        <f t="shared" si="231"/>
        <v>0.21975106301945496</v>
      </c>
      <c r="R379" s="16">
        <f t="shared" si="216"/>
        <v>1.6122266455059326</v>
      </c>
      <c r="S379" s="16">
        <f t="shared" si="217"/>
        <v>1.2697348721311599</v>
      </c>
      <c r="T379" s="36"/>
    </row>
    <row r="380" spans="1:20" x14ac:dyDescent="0.2">
      <c r="A380" s="35"/>
      <c r="B380" s="62" t="s">
        <v>48</v>
      </c>
      <c r="C380" s="13">
        <f t="shared" ref="C380:Q380" si="232">(C346-C$357)^2</f>
        <v>0.11908732460717901</v>
      </c>
      <c r="D380" s="13">
        <f t="shared" si="232"/>
        <v>5.4972618949286262E-2</v>
      </c>
      <c r="E380" s="13">
        <f t="shared" si="232"/>
        <v>0.12070488912868822</v>
      </c>
      <c r="F380" s="13">
        <f t="shared" si="232"/>
        <v>0.2158934738888669</v>
      </c>
      <c r="G380" s="13">
        <f t="shared" si="232"/>
        <v>1.5804428371939183E-2</v>
      </c>
      <c r="H380" s="13">
        <f t="shared" si="232"/>
        <v>4.9149195016553793E-2</v>
      </c>
      <c r="I380" s="13">
        <f t="shared" si="232"/>
        <v>1.7442280389630999E-2</v>
      </c>
      <c r="J380" s="13">
        <f t="shared" si="232"/>
        <v>1.6155994368481963E-4</v>
      </c>
      <c r="K380" s="13">
        <f t="shared" si="232"/>
        <v>0.54246720588087327</v>
      </c>
      <c r="L380" s="13">
        <f t="shared" si="232"/>
        <v>0.31673794603923394</v>
      </c>
      <c r="M380" s="13">
        <f t="shared" si="232"/>
        <v>6.3726721618262899E-2</v>
      </c>
      <c r="N380" s="13">
        <f t="shared" si="232"/>
        <v>1.3867569485979158E-2</v>
      </c>
      <c r="O380" s="13">
        <f t="shared" si="232"/>
        <v>0.20107439826995777</v>
      </c>
      <c r="P380" s="13">
        <f t="shared" si="232"/>
        <v>9.755670234454639E-3</v>
      </c>
      <c r="Q380" s="13">
        <f t="shared" si="232"/>
        <v>5.2131984008175397E-2</v>
      </c>
      <c r="R380" s="16">
        <f t="shared" si="216"/>
        <v>1.7929772658327661</v>
      </c>
      <c r="S380" s="16">
        <f t="shared" si="217"/>
        <v>1.3390210102282809</v>
      </c>
      <c r="T380" s="36"/>
    </row>
    <row r="381" spans="1:20" x14ac:dyDescent="0.2">
      <c r="A381" s="35"/>
      <c r="B381" s="62" t="s">
        <v>1</v>
      </c>
      <c r="C381" s="13">
        <f t="shared" ref="C381:Q381" si="233">(C347-C$357)^2</f>
        <v>2.2552519179038265E-5</v>
      </c>
      <c r="D381" s="13">
        <f t="shared" si="233"/>
        <v>0.19051888550461776</v>
      </c>
      <c r="E381" s="13">
        <f t="shared" si="233"/>
        <v>0.12519585232080233</v>
      </c>
      <c r="F381" s="13">
        <f t="shared" si="233"/>
        <v>0.2158934738888669</v>
      </c>
      <c r="G381" s="13">
        <f t="shared" si="233"/>
        <v>3.1322265294223488E-2</v>
      </c>
      <c r="H381" s="13">
        <f t="shared" si="233"/>
        <v>0.11239113958574226</v>
      </c>
      <c r="I381" s="13">
        <f t="shared" si="233"/>
        <v>5.1025417729093124E-3</v>
      </c>
      <c r="J381" s="13">
        <f t="shared" si="233"/>
        <v>1.2674212724988707E-2</v>
      </c>
      <c r="K381" s="13">
        <f t="shared" si="233"/>
        <v>0.41712935772494558</v>
      </c>
      <c r="L381" s="13">
        <f t="shared" si="233"/>
        <v>0.23866394187309517</v>
      </c>
      <c r="M381" s="13">
        <f t="shared" si="233"/>
        <v>7.5759044210128565E-2</v>
      </c>
      <c r="N381" s="13">
        <f t="shared" si="233"/>
        <v>2.1609947026572453E-2</v>
      </c>
      <c r="O381" s="13">
        <f t="shared" si="233"/>
        <v>0.20107439826995777</v>
      </c>
      <c r="P381" s="13">
        <f t="shared" si="233"/>
        <v>8.6725917431192661E-3</v>
      </c>
      <c r="Q381" s="13">
        <f t="shared" si="233"/>
        <v>0.17059880791262652</v>
      </c>
      <c r="R381" s="16">
        <f t="shared" si="216"/>
        <v>1.8266290123717752</v>
      </c>
      <c r="S381" s="16">
        <f t="shared" si="217"/>
        <v>1.3515283986553057</v>
      </c>
      <c r="T381" s="36"/>
    </row>
    <row r="382" spans="1:20" x14ac:dyDescent="0.2">
      <c r="A382" s="35"/>
      <c r="B382" s="62" t="s">
        <v>49</v>
      </c>
      <c r="C382" s="13">
        <f t="shared" ref="C382:Q382" si="234">(C348-C$357)^2</f>
        <v>8.429630502031606E-3</v>
      </c>
      <c r="D382" s="13">
        <f t="shared" si="234"/>
        <v>9.8174934966537758E-2</v>
      </c>
      <c r="E382" s="13">
        <f t="shared" si="234"/>
        <v>9.2479109896647108E-2</v>
      </c>
      <c r="F382" s="13">
        <f t="shared" si="234"/>
        <v>0.18140765523421673</v>
      </c>
      <c r="G382" s="13">
        <f t="shared" si="234"/>
        <v>1.8093187570578491E-2</v>
      </c>
      <c r="H382" s="13">
        <f t="shared" si="234"/>
        <v>6.7715826064551274E-2</v>
      </c>
      <c r="I382" s="13">
        <f t="shared" si="234"/>
        <v>5.6882484666837402E-2</v>
      </c>
      <c r="J382" s="13">
        <f t="shared" si="234"/>
        <v>8.9154711780357609E-3</v>
      </c>
      <c r="K382" s="13">
        <f t="shared" si="234"/>
        <v>0.4360989698600734</v>
      </c>
      <c r="L382" s="13">
        <f t="shared" si="234"/>
        <v>0.15263816169808389</v>
      </c>
      <c r="M382" s="13">
        <f t="shared" si="234"/>
        <v>3.4212449513494947E-2</v>
      </c>
      <c r="N382" s="13">
        <f t="shared" si="234"/>
        <v>1.7298642820596714E-3</v>
      </c>
      <c r="O382" s="13">
        <f t="shared" si="234"/>
        <v>7.1228965607639624E-2</v>
      </c>
      <c r="P382" s="13">
        <f t="shared" si="234"/>
        <v>1.7968351809378186E-2</v>
      </c>
      <c r="Q382" s="13">
        <f t="shared" si="234"/>
        <v>5.9592946252504907E-3</v>
      </c>
      <c r="R382" s="16">
        <f t="shared" si="216"/>
        <v>1.2519343574754165</v>
      </c>
      <c r="S382" s="16">
        <f t="shared" si="217"/>
        <v>1.1188987252988611</v>
      </c>
      <c r="T382" s="36"/>
    </row>
    <row r="383" spans="1:20" x14ac:dyDescent="0.2">
      <c r="A383" s="35"/>
      <c r="B383" s="62" t="s">
        <v>50</v>
      </c>
      <c r="C383" s="13">
        <f t="shared" ref="C383:Q383" si="235">(C349-C$357)^2</f>
        <v>3.1579791439314288E-3</v>
      </c>
      <c r="D383" s="13">
        <f t="shared" si="235"/>
        <v>0.17442503038617987</v>
      </c>
      <c r="E383" s="13">
        <f t="shared" si="235"/>
        <v>0.109199649222762</v>
      </c>
      <c r="F383" s="13">
        <f t="shared" si="235"/>
        <v>0.2158934738888669</v>
      </c>
      <c r="G383" s="13">
        <f t="shared" si="235"/>
        <v>2.3331631780399254E-2</v>
      </c>
      <c r="H383" s="13">
        <f t="shared" si="235"/>
        <v>6.2880580302586628E-2</v>
      </c>
      <c r="I383" s="13">
        <f t="shared" si="235"/>
        <v>7.2985844735214862E-3</v>
      </c>
      <c r="J383" s="13">
        <f t="shared" si="235"/>
        <v>4.0389985921204926E-3</v>
      </c>
      <c r="K383" s="13">
        <f t="shared" si="235"/>
        <v>0.54246720588087327</v>
      </c>
      <c r="L383" s="13">
        <f t="shared" si="235"/>
        <v>0.245337205006283</v>
      </c>
      <c r="M383" s="13">
        <f t="shared" si="235"/>
        <v>1.3968930032518104E-2</v>
      </c>
      <c r="N383" s="13">
        <f t="shared" si="235"/>
        <v>0</v>
      </c>
      <c r="O383" s="13">
        <f t="shared" si="235"/>
        <v>6.8433641936312878E-2</v>
      </c>
      <c r="P383" s="13">
        <f t="shared" si="235"/>
        <v>9.755670234454639E-3</v>
      </c>
      <c r="Q383" s="13">
        <f t="shared" si="235"/>
        <v>0.23194177785305695</v>
      </c>
      <c r="R383" s="16">
        <f t="shared" si="216"/>
        <v>1.7121303587338668</v>
      </c>
      <c r="S383" s="16">
        <f t="shared" si="217"/>
        <v>1.3084839925401712</v>
      </c>
      <c r="T383" s="36"/>
    </row>
    <row r="384" spans="1:20" x14ac:dyDescent="0.2">
      <c r="A384" s="35"/>
      <c r="B384" s="62" t="s">
        <v>51</v>
      </c>
      <c r="C384" s="13">
        <f t="shared" ref="C384:Q384" si="236">(C350-C$357)^2</f>
        <v>7.6741211095338372E-4</v>
      </c>
      <c r="D384" s="13">
        <f t="shared" si="236"/>
        <v>0.1254022199693397</v>
      </c>
      <c r="E384" s="13">
        <f t="shared" si="236"/>
        <v>4.4405180423599082E-2</v>
      </c>
      <c r="F384" s="13">
        <f t="shared" si="236"/>
        <v>0.2158934738888669</v>
      </c>
      <c r="G384" s="13">
        <f t="shared" si="236"/>
        <v>1.0595423028666616E-2</v>
      </c>
      <c r="H384" s="13">
        <f t="shared" si="236"/>
        <v>6.7364512384378294E-2</v>
      </c>
      <c r="I384" s="13">
        <f t="shared" si="236"/>
        <v>2.173214553663461E-2</v>
      </c>
      <c r="J384" s="13">
        <f t="shared" si="236"/>
        <v>8.5465210209269588E-2</v>
      </c>
      <c r="K384" s="13">
        <f t="shared" si="236"/>
        <v>0.54246720588087327</v>
      </c>
      <c r="L384" s="13">
        <f t="shared" si="236"/>
        <v>0.27530630618974133</v>
      </c>
      <c r="M384" s="13">
        <f t="shared" si="236"/>
        <v>3.7259134342667602E-2</v>
      </c>
      <c r="N384" s="13">
        <f t="shared" si="236"/>
        <v>1.5305171899022778E-3</v>
      </c>
      <c r="O384" s="13">
        <f t="shared" si="236"/>
        <v>3.7713383488537436E-2</v>
      </c>
      <c r="P384" s="13">
        <f t="shared" si="236"/>
        <v>2.8669724770642203E-2</v>
      </c>
      <c r="Q384" s="13">
        <f t="shared" si="236"/>
        <v>0.21066338484192509</v>
      </c>
      <c r="R384" s="16">
        <f t="shared" si="216"/>
        <v>1.7052352342559973</v>
      </c>
      <c r="S384" s="16">
        <f t="shared" si="217"/>
        <v>1.305846558465426</v>
      </c>
      <c r="T384" s="36"/>
    </row>
    <row r="385" spans="1:22" x14ac:dyDescent="0.2">
      <c r="A385" s="35"/>
      <c r="B385" s="62" t="s">
        <v>52</v>
      </c>
      <c r="C385" s="13">
        <f t="shared" ref="C385:Q385" si="237">(C351-C$357)^2</f>
        <v>0</v>
      </c>
      <c r="D385" s="13">
        <f t="shared" si="237"/>
        <v>0.162311537480892</v>
      </c>
      <c r="E385" s="13">
        <f t="shared" si="237"/>
        <v>7.9303330432388006E-2</v>
      </c>
      <c r="F385" s="13">
        <f t="shared" si="237"/>
        <v>0.1679887470927966</v>
      </c>
      <c r="G385" s="13">
        <f t="shared" si="237"/>
        <v>1.2447406475248307E-2</v>
      </c>
      <c r="H385" s="13">
        <f t="shared" si="237"/>
        <v>6.1197107075749928E-2</v>
      </c>
      <c r="I385" s="13">
        <f t="shared" si="237"/>
        <v>2.5974136725166186E-2</v>
      </c>
      <c r="J385" s="13">
        <f t="shared" si="237"/>
        <v>6.2790766684361315E-2</v>
      </c>
      <c r="K385" s="13">
        <f t="shared" si="237"/>
        <v>0.54246720588087327</v>
      </c>
      <c r="L385" s="13">
        <f t="shared" si="237"/>
        <v>0.2271486024892081</v>
      </c>
      <c r="M385" s="13">
        <f t="shared" si="237"/>
        <v>6.0565951977061237E-3</v>
      </c>
      <c r="N385" s="13">
        <f t="shared" si="237"/>
        <v>7.3809663864885975E-4</v>
      </c>
      <c r="O385" s="13">
        <f t="shared" si="237"/>
        <v>0.1523516601619363</v>
      </c>
      <c r="P385" s="13">
        <f t="shared" si="237"/>
        <v>2.7256148063200809E-3</v>
      </c>
      <c r="Q385" s="13">
        <f t="shared" si="237"/>
        <v>0.24492303300742446</v>
      </c>
      <c r="R385" s="16">
        <f t="shared" si="216"/>
        <v>1.7484238401487198</v>
      </c>
      <c r="S385" s="16">
        <f t="shared" si="217"/>
        <v>1.3222797889057822</v>
      </c>
      <c r="T385" s="36"/>
    </row>
    <row r="386" spans="1:22" x14ac:dyDescent="0.2">
      <c r="A386" s="35"/>
      <c r="B386" s="62" t="s">
        <v>53</v>
      </c>
      <c r="C386" s="13">
        <f t="shared" ref="C386:Q386" si="238">(C352-C$357)^2</f>
        <v>3.2475627617814988E-3</v>
      </c>
      <c r="D386" s="13">
        <f t="shared" si="238"/>
        <v>0.17232208146926214</v>
      </c>
      <c r="E386" s="13">
        <f t="shared" si="238"/>
        <v>0.10645176479708555</v>
      </c>
      <c r="F386" s="13">
        <f t="shared" si="238"/>
        <v>3.5587496862392355E-2</v>
      </c>
      <c r="G386" s="13">
        <f t="shared" si="238"/>
        <v>7.1146490873832376E-3</v>
      </c>
      <c r="H386" s="13">
        <f t="shared" si="238"/>
        <v>9.7510789532953834E-2</v>
      </c>
      <c r="I386" s="13">
        <f t="shared" si="238"/>
        <v>1.2866615320880098E-2</v>
      </c>
      <c r="J386" s="13">
        <f t="shared" si="238"/>
        <v>1.0712413408815898E-2</v>
      </c>
      <c r="K386" s="13">
        <f t="shared" si="238"/>
        <v>0.54246720588087327</v>
      </c>
      <c r="L386" s="13">
        <f t="shared" si="238"/>
        <v>1.547302369954104E-2</v>
      </c>
      <c r="M386" s="13">
        <f t="shared" si="238"/>
        <v>3.5402590120969787E-2</v>
      </c>
      <c r="N386" s="13">
        <f t="shared" si="238"/>
        <v>8.4413855572548904E-5</v>
      </c>
      <c r="O386" s="13">
        <f t="shared" si="238"/>
        <v>0.13459274568385576</v>
      </c>
      <c r="P386" s="13">
        <f t="shared" si="238"/>
        <v>3.8544852191641182E-3</v>
      </c>
      <c r="Q386" s="13">
        <f t="shared" si="238"/>
        <v>0.24353994099721213</v>
      </c>
      <c r="R386" s="16">
        <f t="shared" si="216"/>
        <v>1.4212277786977434</v>
      </c>
      <c r="S386" s="16">
        <f t="shared" si="217"/>
        <v>1.1921525819700025</v>
      </c>
      <c r="T386" s="36"/>
    </row>
    <row r="387" spans="1:22" x14ac:dyDescent="0.2">
      <c r="A387" s="35"/>
      <c r="B387" s="62" t="s">
        <v>54</v>
      </c>
      <c r="C387" s="13">
        <f t="shared" ref="C387:Q387" si="239">(C353-C$357)^2</f>
        <v>5.8943514709880627E-3</v>
      </c>
      <c r="D387" s="13">
        <f t="shared" si="239"/>
        <v>0.14392504504580655</v>
      </c>
      <c r="E387" s="13">
        <f t="shared" si="239"/>
        <v>7.6071011865098917E-2</v>
      </c>
      <c r="F387" s="13">
        <f t="shared" si="239"/>
        <v>4.6402725027308557E-2</v>
      </c>
      <c r="G387" s="13">
        <f t="shared" si="239"/>
        <v>6.6637511002019508E-3</v>
      </c>
      <c r="H387" s="13">
        <f t="shared" si="239"/>
        <v>9.2922696828172016E-2</v>
      </c>
      <c r="I387" s="13">
        <f t="shared" si="239"/>
        <v>6.2712040614926398E-3</v>
      </c>
      <c r="J387" s="13">
        <f t="shared" si="239"/>
        <v>4.7478840593089851E-4</v>
      </c>
      <c r="K387" s="13">
        <f t="shared" si="239"/>
        <v>9.8740125712523316E-2</v>
      </c>
      <c r="L387" s="13">
        <f t="shared" si="239"/>
        <v>0.31673794603923394</v>
      </c>
      <c r="M387" s="13">
        <f t="shared" si="239"/>
        <v>2.008415913793694E-2</v>
      </c>
      <c r="N387" s="13">
        <f t="shared" si="239"/>
        <v>4.5929960431285869E-3</v>
      </c>
      <c r="O387" s="13">
        <f t="shared" si="239"/>
        <v>0.20107439826995777</v>
      </c>
      <c r="P387" s="13">
        <f t="shared" si="239"/>
        <v>2.2794422145769624E-2</v>
      </c>
      <c r="Q387" s="13">
        <f t="shared" si="239"/>
        <v>0.2013487812331145</v>
      </c>
      <c r="R387" s="16">
        <f t="shared" si="216"/>
        <v>1.2439984023866644</v>
      </c>
      <c r="S387" s="16">
        <f t="shared" si="217"/>
        <v>1.1153467632923244</v>
      </c>
      <c r="T387" s="36"/>
    </row>
    <row r="388" spans="1:22" x14ac:dyDescent="0.2">
      <c r="A388" s="35"/>
      <c r="B388" s="62" t="s">
        <v>55</v>
      </c>
      <c r="C388" s="13">
        <f t="shared" ref="C388:Q388" si="240">(C354-C$357)^2</f>
        <v>1.789229167423638E-2</v>
      </c>
      <c r="D388" s="13">
        <f t="shared" si="240"/>
        <v>0.10435575053760456</v>
      </c>
      <c r="E388" s="13">
        <f t="shared" si="240"/>
        <v>0</v>
      </c>
      <c r="F388" s="13">
        <f t="shared" si="240"/>
        <v>0</v>
      </c>
      <c r="G388" s="13">
        <f t="shared" si="240"/>
        <v>0</v>
      </c>
      <c r="H388" s="13">
        <f t="shared" si="240"/>
        <v>2.1910735259787123E-2</v>
      </c>
      <c r="I388" s="13">
        <f t="shared" si="240"/>
        <v>2.3740881641442207E-2</v>
      </c>
      <c r="J388" s="13">
        <f t="shared" si="240"/>
        <v>1.1902681565350997E-3</v>
      </c>
      <c r="K388" s="13">
        <f t="shared" si="240"/>
        <v>0.54246720588087327</v>
      </c>
      <c r="L388" s="13">
        <f t="shared" si="240"/>
        <v>0.31673794603923394</v>
      </c>
      <c r="M388" s="13">
        <f t="shared" si="240"/>
        <v>3.7526796311462551E-3</v>
      </c>
      <c r="N388" s="13">
        <f t="shared" si="240"/>
        <v>1.7052984739343272E-3</v>
      </c>
      <c r="O388" s="13">
        <f t="shared" si="240"/>
        <v>8.4468400835737659E-2</v>
      </c>
      <c r="P388" s="13">
        <f t="shared" si="240"/>
        <v>4.5871559633027534E-3</v>
      </c>
      <c r="Q388" s="13">
        <f t="shared" si="240"/>
        <v>0</v>
      </c>
      <c r="R388" s="16">
        <f t="shared" si="216"/>
        <v>1.1228086140938336</v>
      </c>
      <c r="S388" s="16">
        <f t="shared" si="217"/>
        <v>1.0596266390072655</v>
      </c>
      <c r="T388" s="36"/>
    </row>
    <row r="389" spans="1:22" x14ac:dyDescent="0.2">
      <c r="A389" s="35"/>
      <c r="B389" s="62" t="s">
        <v>56</v>
      </c>
      <c r="C389" s="13">
        <f t="shared" ref="C389:Q389" si="241">(C355-C$357)^2</f>
        <v>2.565975515481678E-3</v>
      </c>
      <c r="D389" s="13">
        <f t="shared" si="241"/>
        <v>0.17248339396356194</v>
      </c>
      <c r="E389" s="13">
        <f t="shared" si="241"/>
        <v>0.11683798500383137</v>
      </c>
      <c r="F389" s="13">
        <f t="shared" si="241"/>
        <v>9.5839213444619598E-2</v>
      </c>
      <c r="G389" s="13">
        <f t="shared" si="241"/>
        <v>1.0038155767527078E-2</v>
      </c>
      <c r="H389" s="13">
        <f t="shared" si="241"/>
        <v>0.14583629330717748</v>
      </c>
      <c r="I389" s="13">
        <f t="shared" si="241"/>
        <v>1.7568412729482862E-3</v>
      </c>
      <c r="J389" s="13">
        <f t="shared" si="241"/>
        <v>3.5905873198524207E-3</v>
      </c>
      <c r="K389" s="13">
        <f t="shared" si="241"/>
        <v>0.48537308061408935</v>
      </c>
      <c r="L389" s="13">
        <f t="shared" si="241"/>
        <v>6.5358888902863094E-2</v>
      </c>
      <c r="M389" s="13">
        <f t="shared" si="241"/>
        <v>2.9585982746349215E-2</v>
      </c>
      <c r="N389" s="13">
        <f t="shared" si="241"/>
        <v>1.9327151982603699E-3</v>
      </c>
      <c r="O389" s="13">
        <f t="shared" si="241"/>
        <v>0.13238429805475496</v>
      </c>
      <c r="P389" s="13">
        <f t="shared" si="241"/>
        <v>0</v>
      </c>
      <c r="Q389" s="13">
        <f t="shared" si="241"/>
        <v>0.17878639931239201</v>
      </c>
      <c r="R389" s="16">
        <f t="shared" si="216"/>
        <v>1.4423698104237088</v>
      </c>
      <c r="S389" s="16">
        <f t="shared" si="217"/>
        <v>1.2009870150937141</v>
      </c>
      <c r="T389" s="36"/>
    </row>
    <row r="390" spans="1:22" x14ac:dyDescent="0.2">
      <c r="A390" s="35"/>
      <c r="B390" s="62" t="s">
        <v>57</v>
      </c>
      <c r="C390" s="13">
        <f t="shared" ref="C390:Q390" si="242">(C356-C$357)^2</f>
        <v>2.565975515481678E-3</v>
      </c>
      <c r="D390" s="13">
        <f t="shared" si="242"/>
        <v>9.2773513446877454E-2</v>
      </c>
      <c r="E390" s="13">
        <f t="shared" si="242"/>
        <v>9.994780709499014E-2</v>
      </c>
      <c r="F390" s="13">
        <f t="shared" si="242"/>
        <v>0.2158934738888669</v>
      </c>
      <c r="G390" s="13">
        <f t="shared" si="242"/>
        <v>1.7192958563137579E-2</v>
      </c>
      <c r="H390" s="13">
        <f t="shared" si="242"/>
        <v>6.5275817786522819E-2</v>
      </c>
      <c r="I390" s="13">
        <f t="shared" si="242"/>
        <v>5.0476378604105872E-2</v>
      </c>
      <c r="J390" s="13">
        <f t="shared" si="242"/>
        <v>1.8055147992205558E-2</v>
      </c>
      <c r="K390" s="13">
        <f t="shared" si="242"/>
        <v>0</v>
      </c>
      <c r="L390" s="13">
        <f t="shared" si="242"/>
        <v>0.14684634113244524</v>
      </c>
      <c r="M390" s="13">
        <f t="shared" si="242"/>
        <v>4.7167196911154508E-2</v>
      </c>
      <c r="N390" s="13">
        <f t="shared" si="242"/>
        <v>2.6492520950940203E-3</v>
      </c>
      <c r="O390" s="13">
        <f t="shared" si="242"/>
        <v>9.5939896078478096E-2</v>
      </c>
      <c r="P390" s="13">
        <f t="shared" si="242"/>
        <v>2.4389175586136598E-3</v>
      </c>
      <c r="Q390" s="13">
        <f t="shared" si="242"/>
        <v>0.1845517303499275</v>
      </c>
      <c r="R390" s="16">
        <f t="shared" si="216"/>
        <v>1.0417744070179011</v>
      </c>
      <c r="S390" s="16">
        <f t="shared" si="217"/>
        <v>1.0206735065719601</v>
      </c>
      <c r="T390" s="36"/>
    </row>
    <row r="391" spans="1:22" x14ac:dyDescent="0.2"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</row>
    <row r="392" spans="1:22" x14ac:dyDescent="0.2"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</row>
    <row r="393" spans="1:22" x14ac:dyDescent="0.2">
      <c r="A393" s="35"/>
      <c r="B393" s="3"/>
      <c r="C393" s="3" t="s">
        <v>3</v>
      </c>
      <c r="D393" s="3" t="s">
        <v>4</v>
      </c>
      <c r="E393" s="3" t="s">
        <v>5</v>
      </c>
      <c r="F393" s="3" t="s">
        <v>6</v>
      </c>
      <c r="G393" s="3" t="s">
        <v>7</v>
      </c>
      <c r="H393" s="3" t="s">
        <v>8</v>
      </c>
      <c r="I393" s="3" t="s">
        <v>9</v>
      </c>
      <c r="J393" s="3" t="s">
        <v>10</v>
      </c>
      <c r="K393" s="3" t="s">
        <v>11</v>
      </c>
      <c r="L393" s="3" t="s">
        <v>12</v>
      </c>
      <c r="M393" s="3" t="s">
        <v>13</v>
      </c>
      <c r="N393" s="3" t="s">
        <v>14</v>
      </c>
      <c r="O393" s="3" t="s">
        <v>15</v>
      </c>
      <c r="P393" s="3" t="s">
        <v>16</v>
      </c>
      <c r="Q393" s="3" t="s">
        <v>17</v>
      </c>
      <c r="R393" s="1"/>
      <c r="S393" s="1"/>
      <c r="T393" s="36"/>
      <c r="U393" s="37"/>
    </row>
    <row r="394" spans="1:22" ht="18" x14ac:dyDescent="0.2">
      <c r="A394" s="35"/>
      <c r="B394" s="3"/>
      <c r="C394" s="39" t="s">
        <v>20</v>
      </c>
      <c r="D394" s="40" t="s">
        <v>21</v>
      </c>
      <c r="E394" s="40" t="s">
        <v>21</v>
      </c>
      <c r="F394" s="40" t="s">
        <v>21</v>
      </c>
      <c r="G394" s="39" t="s">
        <v>20</v>
      </c>
      <c r="H394" s="40" t="s">
        <v>21</v>
      </c>
      <c r="I394" s="39" t="s">
        <v>20</v>
      </c>
      <c r="J394" s="39" t="s">
        <v>20</v>
      </c>
      <c r="K394" s="40" t="s">
        <v>21</v>
      </c>
      <c r="L394" s="40" t="s">
        <v>21</v>
      </c>
      <c r="M394" s="39" t="s">
        <v>20</v>
      </c>
      <c r="N394" s="39" t="s">
        <v>20</v>
      </c>
      <c r="O394" s="40" t="s">
        <v>21</v>
      </c>
      <c r="P394" s="40" t="s">
        <v>21</v>
      </c>
      <c r="Q394" s="40" t="s">
        <v>21</v>
      </c>
      <c r="R394" s="57" t="s">
        <v>22</v>
      </c>
      <c r="S394" s="57" t="s">
        <v>30</v>
      </c>
      <c r="T394" s="58"/>
      <c r="U394" s="17" t="s">
        <v>31</v>
      </c>
      <c r="V394" s="36"/>
    </row>
    <row r="395" spans="1:22" x14ac:dyDescent="0.2">
      <c r="A395" s="35"/>
      <c r="B395" s="61" t="s">
        <v>2</v>
      </c>
      <c r="C395" s="13">
        <f>(C330-C$358)^2</f>
        <v>4.6007765584103986E-2</v>
      </c>
      <c r="D395" s="13">
        <f t="shared" ref="D395:Q395" si="243">(D330-D$358)^2</f>
        <v>2.4757222809382941E-2</v>
      </c>
      <c r="E395" s="13">
        <f t="shared" si="243"/>
        <v>1.9298948760205943E-2</v>
      </c>
      <c r="F395" s="13">
        <f t="shared" si="243"/>
        <v>0</v>
      </c>
      <c r="G395" s="13">
        <f t="shared" si="243"/>
        <v>6.5805781454387011E-3</v>
      </c>
      <c r="H395" s="13">
        <f t="shared" si="243"/>
        <v>6.5621649328643658E-2</v>
      </c>
      <c r="I395" s="13">
        <f t="shared" si="243"/>
        <v>3.7952790046432899E-2</v>
      </c>
      <c r="J395" s="13">
        <f t="shared" si="243"/>
        <v>0.12926114351468712</v>
      </c>
      <c r="K395" s="13">
        <f t="shared" si="243"/>
        <v>4.6672565093745138E-4</v>
      </c>
      <c r="L395" s="13">
        <f t="shared" si="243"/>
        <v>0.31673794603923394</v>
      </c>
      <c r="M395" s="13">
        <f t="shared" si="243"/>
        <v>5.2984708293362876E-3</v>
      </c>
      <c r="N395" s="13">
        <f t="shared" si="243"/>
        <v>1.275088417145342E-2</v>
      </c>
      <c r="O395" s="13">
        <f t="shared" si="243"/>
        <v>6.8404727698784418E-2</v>
      </c>
      <c r="P395" s="13">
        <f t="shared" si="243"/>
        <v>3.6285120412844034E-2</v>
      </c>
      <c r="Q395" s="13">
        <f t="shared" si="243"/>
        <v>0.12369198321186947</v>
      </c>
      <c r="R395" s="16">
        <f>SUM(C395:Q395)</f>
        <v>0.89311595620335438</v>
      </c>
      <c r="S395" s="16">
        <f>R395^0.5</f>
        <v>0.94504812374997837</v>
      </c>
      <c r="T395" s="58"/>
      <c r="U395" s="18">
        <f>S395/(S364+S395)</f>
        <v>0.48107944702483513</v>
      </c>
      <c r="V395" s="36"/>
    </row>
    <row r="396" spans="1:22" x14ac:dyDescent="0.2">
      <c r="A396" s="35"/>
      <c r="B396" s="62" t="s">
        <v>34</v>
      </c>
      <c r="C396" s="13">
        <f t="shared" ref="C396:Q396" si="244">(C331-C$358)^2</f>
        <v>4.7721130582844822E-2</v>
      </c>
      <c r="D396" s="13">
        <f t="shared" si="244"/>
        <v>8.2999900722064944E-3</v>
      </c>
      <c r="E396" s="13">
        <f t="shared" si="244"/>
        <v>1.9237413104045853E-5</v>
      </c>
      <c r="F396" s="13">
        <f t="shared" si="244"/>
        <v>0.12344469497991072</v>
      </c>
      <c r="G396" s="13">
        <f t="shared" si="244"/>
        <v>3.5750350317845779E-3</v>
      </c>
      <c r="H396" s="13">
        <f t="shared" si="244"/>
        <v>5.3286381866549225E-3</v>
      </c>
      <c r="I396" s="13">
        <f t="shared" si="244"/>
        <v>8.9537602640156044E-3</v>
      </c>
      <c r="J396" s="13">
        <f t="shared" si="244"/>
        <v>9.9824262346971449E-2</v>
      </c>
      <c r="K396" s="13">
        <f t="shared" si="244"/>
        <v>8.1672330516261937E-2</v>
      </c>
      <c r="L396" s="13">
        <f t="shared" si="244"/>
        <v>2.0221962484503098E-3</v>
      </c>
      <c r="M396" s="13">
        <f t="shared" si="244"/>
        <v>5.5182089720895505E-3</v>
      </c>
      <c r="N396" s="13">
        <f t="shared" si="244"/>
        <v>7.2352600100470971E-3</v>
      </c>
      <c r="O396" s="13">
        <f t="shared" si="244"/>
        <v>1.9947346599484349E-2</v>
      </c>
      <c r="P396" s="13">
        <f t="shared" si="244"/>
        <v>1.6487082696228339E-2</v>
      </c>
      <c r="Q396" s="13">
        <f t="shared" si="244"/>
        <v>1.2741765059945408E-2</v>
      </c>
      <c r="R396" s="16">
        <f t="shared" ref="R396:R421" si="245">SUM(C396:Q396)</f>
        <v>0.44279093897999955</v>
      </c>
      <c r="S396" s="16">
        <f t="shared" ref="S396:S421" si="246">R396^0.5</f>
        <v>0.6654253819775735</v>
      </c>
      <c r="T396" s="58"/>
      <c r="U396" s="18">
        <f t="shared" ref="U396:U421" si="247">S396/(S365+S396)</f>
        <v>0.37357921957897516</v>
      </c>
      <c r="V396" s="36"/>
    </row>
    <row r="397" spans="1:22" x14ac:dyDescent="0.2">
      <c r="A397" s="35"/>
      <c r="B397" s="62" t="s">
        <v>35</v>
      </c>
      <c r="C397" s="13">
        <f t="shared" ref="C397:Q397" si="248">(C332-C$358)^2</f>
        <v>0.10479466557746356</v>
      </c>
      <c r="D397" s="13">
        <f t="shared" si="248"/>
        <v>0</v>
      </c>
      <c r="E397" s="13">
        <f t="shared" si="248"/>
        <v>1.6226134180016029E-3</v>
      </c>
      <c r="F397" s="13">
        <f t="shared" si="248"/>
        <v>5.7740937307986615E-2</v>
      </c>
      <c r="G397" s="13">
        <f t="shared" si="248"/>
        <v>5.2621505528753056E-3</v>
      </c>
      <c r="H397" s="13">
        <f t="shared" si="248"/>
        <v>1.66661565232646E-2</v>
      </c>
      <c r="I397" s="13">
        <f t="shared" si="248"/>
        <v>8.5443074054655205E-2</v>
      </c>
      <c r="J397" s="13">
        <f t="shared" si="248"/>
        <v>0</v>
      </c>
      <c r="K397" s="13">
        <f t="shared" si="248"/>
        <v>0</v>
      </c>
      <c r="L397" s="13">
        <f t="shared" si="248"/>
        <v>2.1104944791614307E-3</v>
      </c>
      <c r="M397" s="13">
        <f t="shared" si="248"/>
        <v>3.3645669129515464E-2</v>
      </c>
      <c r="N397" s="13">
        <f t="shared" si="248"/>
        <v>1.6749059723442098E-2</v>
      </c>
      <c r="O397" s="13">
        <f t="shared" si="248"/>
        <v>2.3512043199132273E-2</v>
      </c>
      <c r="P397" s="13">
        <f t="shared" si="248"/>
        <v>4.5871559633027491E-3</v>
      </c>
      <c r="Q397" s="13">
        <f t="shared" si="248"/>
        <v>3.1330069131755665E-5</v>
      </c>
      <c r="R397" s="16">
        <f t="shared" si="245"/>
        <v>0.35216534999793259</v>
      </c>
      <c r="S397" s="16">
        <f t="shared" si="246"/>
        <v>0.59343521128926335</v>
      </c>
      <c r="T397" s="58"/>
      <c r="U397" s="18">
        <f>S397/(S366+S397)</f>
        <v>0.30825246415992419</v>
      </c>
      <c r="V397" s="36"/>
    </row>
    <row r="398" spans="1:22" x14ac:dyDescent="0.2">
      <c r="A398" s="35"/>
      <c r="B398" s="62" t="s">
        <v>36</v>
      </c>
      <c r="C398" s="13">
        <f t="shared" ref="C398:Q398" si="249">(C333-C$358)^2</f>
        <v>9.1894624607053707E-2</v>
      </c>
      <c r="D398" s="13">
        <f t="shared" si="249"/>
        <v>6.62460416649608E-3</v>
      </c>
      <c r="E398" s="13">
        <f t="shared" si="249"/>
        <v>1.1945321434628162E-2</v>
      </c>
      <c r="F398" s="13">
        <f t="shared" si="249"/>
        <v>0</v>
      </c>
      <c r="G398" s="13">
        <f t="shared" si="249"/>
        <v>5.2582490512093115E-3</v>
      </c>
      <c r="H398" s="13">
        <f t="shared" si="249"/>
        <v>3.7831321007964179E-3</v>
      </c>
      <c r="I398" s="13">
        <f t="shared" si="249"/>
        <v>7.3059351994286079E-2</v>
      </c>
      <c r="J398" s="13">
        <f t="shared" si="249"/>
        <v>7.9213829531179419E-2</v>
      </c>
      <c r="K398" s="13">
        <f t="shared" si="249"/>
        <v>0</v>
      </c>
      <c r="L398" s="13">
        <f t="shared" si="249"/>
        <v>6.8813330900751842E-3</v>
      </c>
      <c r="M398" s="13">
        <f t="shared" si="249"/>
        <v>1.3165193761082066E-2</v>
      </c>
      <c r="N398" s="13">
        <f t="shared" si="249"/>
        <v>9.6431874441529238E-3</v>
      </c>
      <c r="O398" s="13">
        <f t="shared" si="249"/>
        <v>1.5426818124929893E-3</v>
      </c>
      <c r="P398" s="13">
        <f t="shared" si="249"/>
        <v>6.9305077726809364E-3</v>
      </c>
      <c r="Q398" s="13">
        <f t="shared" si="249"/>
        <v>4.2948847026259718E-3</v>
      </c>
      <c r="R398" s="16">
        <f t="shared" si="245"/>
        <v>0.31423690146875921</v>
      </c>
      <c r="S398" s="16">
        <f t="shared" si="246"/>
        <v>0.56056837358948397</v>
      </c>
      <c r="T398" s="58"/>
      <c r="U398" s="18">
        <f t="shared" si="247"/>
        <v>0.29829520967066236</v>
      </c>
      <c r="V398" s="36"/>
    </row>
    <row r="399" spans="1:22" x14ac:dyDescent="0.2">
      <c r="A399" s="35"/>
      <c r="B399" s="62" t="s">
        <v>37</v>
      </c>
      <c r="C399" s="13">
        <f t="shared" ref="C399:Q399" si="250">(C334-C$358)^2</f>
        <v>8.2547858325074566E-2</v>
      </c>
      <c r="D399" s="13">
        <f t="shared" si="250"/>
        <v>1.4739811248156086E-2</v>
      </c>
      <c r="E399" s="13">
        <f t="shared" si="250"/>
        <v>1.8086746958860932E-3</v>
      </c>
      <c r="F399" s="13">
        <f t="shared" si="250"/>
        <v>0</v>
      </c>
      <c r="G399" s="13">
        <f t="shared" si="250"/>
        <v>3.374759151993467E-4</v>
      </c>
      <c r="H399" s="13">
        <f t="shared" si="250"/>
        <v>7.7206777567273817E-3</v>
      </c>
      <c r="I399" s="13">
        <f t="shared" si="250"/>
        <v>2.7100629247031254E-2</v>
      </c>
      <c r="J399" s="13">
        <f t="shared" si="250"/>
        <v>3.5905873198524224E-3</v>
      </c>
      <c r="K399" s="13">
        <f t="shared" si="250"/>
        <v>0</v>
      </c>
      <c r="L399" s="13">
        <f t="shared" si="250"/>
        <v>0</v>
      </c>
      <c r="M399" s="13">
        <f t="shared" si="250"/>
        <v>4.2948626042703766E-4</v>
      </c>
      <c r="N399" s="13">
        <f t="shared" si="250"/>
        <v>1.0904300580942819E-2</v>
      </c>
      <c r="O399" s="13">
        <f t="shared" si="250"/>
        <v>0</v>
      </c>
      <c r="P399" s="13">
        <f t="shared" si="250"/>
        <v>1.0902459225280324E-2</v>
      </c>
      <c r="Q399" s="13">
        <f t="shared" si="250"/>
        <v>4.8953233018368195E-5</v>
      </c>
      <c r="R399" s="16">
        <f t="shared" si="245"/>
        <v>0.16013091380759573</v>
      </c>
      <c r="S399" s="16">
        <f t="shared" si="246"/>
        <v>0.40016360879969548</v>
      </c>
      <c r="T399" s="58"/>
      <c r="U399" s="18">
        <f t="shared" si="247"/>
        <v>0.21736420229539549</v>
      </c>
      <c r="V399" s="36"/>
    </row>
    <row r="400" spans="1:22" x14ac:dyDescent="0.2">
      <c r="A400" s="35"/>
      <c r="B400" s="62" t="s">
        <v>38</v>
      </c>
      <c r="C400" s="13">
        <f t="shared" ref="C400:Q400" si="251">(C335-C$358)^2</f>
        <v>6.7396950648823478E-2</v>
      </c>
      <c r="D400" s="13">
        <f t="shared" si="251"/>
        <v>1.7932666617788669E-3</v>
      </c>
      <c r="E400" s="13">
        <f t="shared" si="251"/>
        <v>1.1715091499016317E-3</v>
      </c>
      <c r="F400" s="13">
        <f t="shared" si="251"/>
        <v>7.2711688986552253E-2</v>
      </c>
      <c r="G400" s="13">
        <f t="shared" si="251"/>
        <v>4.4637982688000444E-3</v>
      </c>
      <c r="H400" s="13">
        <f t="shared" si="251"/>
        <v>1.9955439354533068E-2</v>
      </c>
      <c r="I400" s="13">
        <f t="shared" si="251"/>
        <v>3.1785548791504747E-2</v>
      </c>
      <c r="J400" s="13">
        <f t="shared" si="251"/>
        <v>0.12666299584889862</v>
      </c>
      <c r="K400" s="13">
        <f t="shared" si="251"/>
        <v>0</v>
      </c>
      <c r="L400" s="13">
        <f t="shared" si="251"/>
        <v>3.2409028121741061E-2</v>
      </c>
      <c r="M400" s="13">
        <f t="shared" si="251"/>
        <v>2.876773412711681E-2</v>
      </c>
      <c r="N400" s="13">
        <f t="shared" si="251"/>
        <v>2.0435482775176608E-2</v>
      </c>
      <c r="O400" s="13">
        <f t="shared" si="251"/>
        <v>2.0477250557722291E-2</v>
      </c>
      <c r="P400" s="13">
        <f t="shared" si="251"/>
        <v>1.8732877803261976E-2</v>
      </c>
      <c r="Q400" s="13">
        <f t="shared" si="251"/>
        <v>1.7623163886612563E-3</v>
      </c>
      <c r="R400" s="16">
        <f t="shared" si="245"/>
        <v>0.44852588748447275</v>
      </c>
      <c r="S400" s="16">
        <f t="shared" si="246"/>
        <v>0.66972075336252856</v>
      </c>
      <c r="T400" s="58"/>
      <c r="U400" s="18">
        <f t="shared" si="247"/>
        <v>0.35776392491299785</v>
      </c>
      <c r="V400" s="36"/>
    </row>
    <row r="401" spans="1:22" x14ac:dyDescent="0.2">
      <c r="A401" s="35"/>
      <c r="B401" s="62" t="s">
        <v>39</v>
      </c>
      <c r="C401" s="13">
        <f t="shared" ref="C401:Q401" si="252">(C336-C$358)^2</f>
        <v>7.0724700145463754E-2</v>
      </c>
      <c r="D401" s="13">
        <f t="shared" si="252"/>
        <v>8.7410014513596396E-2</v>
      </c>
      <c r="E401" s="13">
        <f t="shared" si="252"/>
        <v>3.6744200506139392E-2</v>
      </c>
      <c r="F401" s="13">
        <f t="shared" si="252"/>
        <v>0</v>
      </c>
      <c r="G401" s="13">
        <f t="shared" si="252"/>
        <v>1.008131897824471E-2</v>
      </c>
      <c r="H401" s="13">
        <f t="shared" si="252"/>
        <v>3.2081928725809505E-2</v>
      </c>
      <c r="I401" s="13">
        <f t="shared" si="252"/>
        <v>0</v>
      </c>
      <c r="J401" s="13">
        <f t="shared" si="252"/>
        <v>9.9824262346971449E-2</v>
      </c>
      <c r="K401" s="13">
        <f t="shared" si="252"/>
        <v>0</v>
      </c>
      <c r="L401" s="13">
        <f t="shared" si="252"/>
        <v>6.5589138415277914E-2</v>
      </c>
      <c r="M401" s="13">
        <f t="shared" si="252"/>
        <v>2.7697873691905961E-2</v>
      </c>
      <c r="N401" s="13">
        <f t="shared" si="252"/>
        <v>1.5667549288727135E-2</v>
      </c>
      <c r="O401" s="13">
        <f t="shared" si="252"/>
        <v>0</v>
      </c>
      <c r="P401" s="13">
        <f t="shared" si="252"/>
        <v>1.2742099898063203E-2</v>
      </c>
      <c r="Q401" s="13">
        <f t="shared" si="252"/>
        <v>7.9110382687003808E-2</v>
      </c>
      <c r="R401" s="16">
        <f t="shared" si="245"/>
        <v>0.53767346919720327</v>
      </c>
      <c r="S401" s="16">
        <f t="shared" si="246"/>
        <v>0.73326221039761985</v>
      </c>
      <c r="T401" s="58"/>
      <c r="U401" s="18">
        <f t="shared" si="247"/>
        <v>0.38585914694293583</v>
      </c>
      <c r="V401" s="36"/>
    </row>
    <row r="402" spans="1:22" x14ac:dyDescent="0.2">
      <c r="A402" s="35"/>
      <c r="B402" s="62" t="s">
        <v>0</v>
      </c>
      <c r="C402" s="13">
        <f t="shared" ref="C402:Q402" si="253">(C337-C$358)^2</f>
        <v>7.8949478598285786E-2</v>
      </c>
      <c r="D402" s="13">
        <f t="shared" si="253"/>
        <v>1.0397958112107249E-3</v>
      </c>
      <c r="E402" s="13">
        <f t="shared" si="253"/>
        <v>2.9115296218191911E-2</v>
      </c>
      <c r="F402" s="13">
        <f t="shared" si="253"/>
        <v>0</v>
      </c>
      <c r="G402" s="13">
        <f t="shared" si="253"/>
        <v>3.9511070929847958E-3</v>
      </c>
      <c r="H402" s="13">
        <f t="shared" si="253"/>
        <v>8.7642941039148395E-2</v>
      </c>
      <c r="I402" s="13">
        <f t="shared" si="253"/>
        <v>4.4559616801786411E-2</v>
      </c>
      <c r="J402" s="13">
        <f t="shared" si="253"/>
        <v>0.12028302664420217</v>
      </c>
      <c r="K402" s="13">
        <f t="shared" si="253"/>
        <v>0</v>
      </c>
      <c r="L402" s="13">
        <f t="shared" si="253"/>
        <v>0</v>
      </c>
      <c r="M402" s="13">
        <f t="shared" si="253"/>
        <v>7.5759044210128565E-2</v>
      </c>
      <c r="N402" s="13">
        <f t="shared" si="253"/>
        <v>1.1153296566995173E-2</v>
      </c>
      <c r="O402" s="13">
        <f t="shared" si="253"/>
        <v>0</v>
      </c>
      <c r="P402" s="13">
        <f t="shared" si="253"/>
        <v>5.8056192660550423E-3</v>
      </c>
      <c r="Q402" s="13">
        <f t="shared" si="253"/>
        <v>7.4457867420938079E-4</v>
      </c>
      <c r="R402" s="16">
        <f t="shared" si="245"/>
        <v>0.45900380092319837</v>
      </c>
      <c r="S402" s="16">
        <f t="shared" si="246"/>
        <v>0.6774981925608351</v>
      </c>
      <c r="T402" s="58"/>
      <c r="U402" s="18">
        <f t="shared" si="247"/>
        <v>0.33575258036746958</v>
      </c>
      <c r="V402" s="36"/>
    </row>
    <row r="403" spans="1:22" x14ac:dyDescent="0.2">
      <c r="A403" s="35"/>
      <c r="B403" s="62" t="s">
        <v>40</v>
      </c>
      <c r="C403" s="13">
        <f t="shared" ref="C403:Q403" si="254">(C338-C$358)^2</f>
        <v>1.2631916575725733E-2</v>
      </c>
      <c r="D403" s="13">
        <f t="shared" si="254"/>
        <v>5.5931098169803156E-3</v>
      </c>
      <c r="E403" s="13">
        <f t="shared" si="254"/>
        <v>5.4737588557693999E-2</v>
      </c>
      <c r="F403" s="13">
        <f t="shared" si="254"/>
        <v>0.18366872795419315</v>
      </c>
      <c r="G403" s="13">
        <f t="shared" si="254"/>
        <v>2.4160547153828035E-2</v>
      </c>
      <c r="H403" s="13">
        <f t="shared" si="254"/>
        <v>0.14583629330717748</v>
      </c>
      <c r="I403" s="13">
        <f t="shared" si="254"/>
        <v>4.9009284667397852E-2</v>
      </c>
      <c r="J403" s="13">
        <f t="shared" si="254"/>
        <v>0.14679204597534398</v>
      </c>
      <c r="K403" s="13">
        <f t="shared" si="254"/>
        <v>1.0418885969580445E-2</v>
      </c>
      <c r="L403" s="13">
        <f t="shared" si="254"/>
        <v>8.3016354861774601E-5</v>
      </c>
      <c r="M403" s="13">
        <f t="shared" si="254"/>
        <v>2.9689070605247187E-2</v>
      </c>
      <c r="N403" s="13">
        <f t="shared" si="254"/>
        <v>1.2418411285561533E-2</v>
      </c>
      <c r="O403" s="13">
        <f t="shared" si="254"/>
        <v>0.15825765131185238</v>
      </c>
      <c r="P403" s="13">
        <f t="shared" si="254"/>
        <v>9.755670234454639E-3</v>
      </c>
      <c r="Q403" s="13">
        <f t="shared" si="254"/>
        <v>5.2271174367390953E-3</v>
      </c>
      <c r="R403" s="16">
        <f t="shared" si="245"/>
        <v>0.84827933720663762</v>
      </c>
      <c r="S403" s="16">
        <f t="shared" si="246"/>
        <v>0.92102081258060486</v>
      </c>
      <c r="T403" s="58"/>
      <c r="U403" s="18">
        <f t="shared" si="247"/>
        <v>0.46012492345249201</v>
      </c>
      <c r="V403" s="36"/>
    </row>
    <row r="404" spans="1:22" x14ac:dyDescent="0.2">
      <c r="A404" s="35"/>
      <c r="B404" s="62" t="s">
        <v>41</v>
      </c>
      <c r="C404" s="13">
        <f t="shared" ref="C404:Q404" si="255">(C339-C$358)^2</f>
        <v>8.073864511982283E-2</v>
      </c>
      <c r="D404" s="13">
        <f t="shared" si="255"/>
        <v>2.2663933775164798E-2</v>
      </c>
      <c r="E404" s="13">
        <f t="shared" si="255"/>
        <v>2.3147627836388506E-3</v>
      </c>
      <c r="F404" s="13">
        <f t="shared" si="255"/>
        <v>0.16605808643072573</v>
      </c>
      <c r="G404" s="13">
        <f t="shared" si="255"/>
        <v>1.4688713198683125E-2</v>
      </c>
      <c r="H404" s="13">
        <f t="shared" si="255"/>
        <v>9.0825322178400645E-3</v>
      </c>
      <c r="I404" s="13">
        <f t="shared" si="255"/>
        <v>4.3287055718765538E-2</v>
      </c>
      <c r="J404" s="13">
        <f t="shared" si="255"/>
        <v>4.5909401140151615E-2</v>
      </c>
      <c r="K404" s="13">
        <f t="shared" si="255"/>
        <v>0.1574239625599414</v>
      </c>
      <c r="L404" s="13">
        <f t="shared" si="255"/>
        <v>1.0698197008544581E-2</v>
      </c>
      <c r="M404" s="13">
        <f t="shared" si="255"/>
        <v>1.9487895468258735E-2</v>
      </c>
      <c r="N404" s="13">
        <f t="shared" si="255"/>
        <v>8.8083598860244083E-3</v>
      </c>
      <c r="O404" s="13">
        <f t="shared" si="255"/>
        <v>1.560462150273567E-2</v>
      </c>
      <c r="P404" s="13">
        <f t="shared" si="255"/>
        <v>1.5069524082568805E-2</v>
      </c>
      <c r="Q404" s="13">
        <f t="shared" si="255"/>
        <v>7.6766501890084354E-2</v>
      </c>
      <c r="R404" s="16">
        <f t="shared" si="245"/>
        <v>0.68860219278295043</v>
      </c>
      <c r="S404" s="16">
        <f t="shared" si="246"/>
        <v>0.82982057866923886</v>
      </c>
      <c r="T404" s="58"/>
      <c r="U404" s="18">
        <f t="shared" si="247"/>
        <v>0.47366477485201458</v>
      </c>
      <c r="V404" s="36"/>
    </row>
    <row r="405" spans="1:22" x14ac:dyDescent="0.2">
      <c r="A405" s="35"/>
      <c r="B405" s="62" t="s">
        <v>42</v>
      </c>
      <c r="C405" s="13">
        <f t="shared" ref="C405:Q405" si="256">(C340-C$358)^2</f>
        <v>0.10377228470801383</v>
      </c>
      <c r="D405" s="13">
        <f t="shared" si="256"/>
        <v>1.2649956000366324E-2</v>
      </c>
      <c r="E405" s="13">
        <f t="shared" si="256"/>
        <v>4.1453968410481911E-3</v>
      </c>
      <c r="F405" s="13">
        <f t="shared" si="256"/>
        <v>0</v>
      </c>
      <c r="G405" s="13">
        <f t="shared" si="256"/>
        <v>1.1760390591116592E-3</v>
      </c>
      <c r="H405" s="13">
        <f t="shared" si="256"/>
        <v>1.32028158088415E-2</v>
      </c>
      <c r="I405" s="13">
        <f t="shared" si="256"/>
        <v>4.2971795993721362E-2</v>
      </c>
      <c r="J405" s="13">
        <f t="shared" si="256"/>
        <v>4.761072626140405E-3</v>
      </c>
      <c r="K405" s="13">
        <f t="shared" si="256"/>
        <v>0</v>
      </c>
      <c r="L405" s="13">
        <f t="shared" si="256"/>
        <v>1.3885054775098309E-4</v>
      </c>
      <c r="M405" s="13">
        <f t="shared" si="256"/>
        <v>3.3100323461156761E-3</v>
      </c>
      <c r="N405" s="13">
        <f t="shared" si="256"/>
        <v>1.1362940412260334E-2</v>
      </c>
      <c r="O405" s="13">
        <f t="shared" si="256"/>
        <v>0</v>
      </c>
      <c r="P405" s="13">
        <f t="shared" si="256"/>
        <v>1.1499745158002039E-2</v>
      </c>
      <c r="Q405" s="13">
        <f t="shared" si="256"/>
        <v>0</v>
      </c>
      <c r="R405" s="16">
        <f t="shared" si="245"/>
        <v>0.20899092950137227</v>
      </c>
      <c r="S405" s="16">
        <f t="shared" si="246"/>
        <v>0.45715525754536857</v>
      </c>
      <c r="T405" s="58"/>
      <c r="U405" s="18">
        <f t="shared" si="247"/>
        <v>0.24417382710045116</v>
      </c>
      <c r="V405" s="36"/>
    </row>
    <row r="406" spans="1:22" x14ac:dyDescent="0.2">
      <c r="A406" s="35"/>
      <c r="B406" s="62" t="s">
        <v>43</v>
      </c>
      <c r="C406" s="13">
        <f t="shared" ref="C406:Q406" si="257">(C341-C$358)^2</f>
        <v>9.6264175197992324E-2</v>
      </c>
      <c r="D406" s="13">
        <f t="shared" si="257"/>
        <v>1.7090785200169181E-2</v>
      </c>
      <c r="E406" s="13">
        <f t="shared" si="257"/>
        <v>3.6728623597543832E-3</v>
      </c>
      <c r="F406" s="13">
        <f t="shared" si="257"/>
        <v>1.3164736479506953E-2</v>
      </c>
      <c r="G406" s="13">
        <f t="shared" si="257"/>
        <v>3.5141844829931529E-3</v>
      </c>
      <c r="H406" s="13">
        <f t="shared" si="257"/>
        <v>2.0146857341519386E-2</v>
      </c>
      <c r="I406" s="13">
        <f t="shared" si="257"/>
        <v>1.5748007414510434E-2</v>
      </c>
      <c r="J406" s="13">
        <f t="shared" si="257"/>
        <v>9.6144652201006903E-3</v>
      </c>
      <c r="K406" s="13">
        <f t="shared" si="257"/>
        <v>3.8979904533954676E-6</v>
      </c>
      <c r="L406" s="13">
        <f t="shared" si="257"/>
        <v>2.7235657093022487E-3</v>
      </c>
      <c r="M406" s="13">
        <f t="shared" si="257"/>
        <v>5.3447482970374154E-3</v>
      </c>
      <c r="N406" s="13">
        <f t="shared" si="257"/>
        <v>5.4170193304606097E-3</v>
      </c>
      <c r="O406" s="13">
        <f t="shared" si="257"/>
        <v>0.10577552755920827</v>
      </c>
      <c r="P406" s="13">
        <f t="shared" si="257"/>
        <v>1.0609789118246683E-2</v>
      </c>
      <c r="Q406" s="13">
        <f t="shared" si="257"/>
        <v>8.020497697729452E-3</v>
      </c>
      <c r="R406" s="16">
        <f t="shared" si="245"/>
        <v>0.31711111939898451</v>
      </c>
      <c r="S406" s="16">
        <f t="shared" si="246"/>
        <v>0.56312620201779329</v>
      </c>
      <c r="T406" s="58"/>
      <c r="U406" s="18">
        <f t="shared" si="247"/>
        <v>0.30972242232007735</v>
      </c>
      <c r="V406" s="36"/>
    </row>
    <row r="407" spans="1:22" x14ac:dyDescent="0.2">
      <c r="A407" s="35"/>
      <c r="B407" s="62" t="s">
        <v>44</v>
      </c>
      <c r="C407" s="13">
        <f t="shared" ref="C407:Q407" si="258">(C342-C$358)^2</f>
        <v>6.2952224993954697E-2</v>
      </c>
      <c r="D407" s="13">
        <f t="shared" si="258"/>
        <v>2.0218738232913886E-2</v>
      </c>
      <c r="E407" s="13">
        <f t="shared" si="258"/>
        <v>1.5740160335781279E-4</v>
      </c>
      <c r="F407" s="13">
        <f t="shared" si="258"/>
        <v>4.8234121122978281E-4</v>
      </c>
      <c r="G407" s="13">
        <f t="shared" si="258"/>
        <v>5.2761498035222218E-4</v>
      </c>
      <c r="H407" s="13">
        <f t="shared" si="258"/>
        <v>1.8456988286955207E-2</v>
      </c>
      <c r="I407" s="13">
        <f t="shared" si="258"/>
        <v>0.12002746063344877</v>
      </c>
      <c r="J407" s="13">
        <f t="shared" si="258"/>
        <v>9.7542640285136831E-2</v>
      </c>
      <c r="K407" s="13">
        <f t="shared" si="258"/>
        <v>1.3608643918495467E-2</v>
      </c>
      <c r="L407" s="13">
        <f t="shared" si="258"/>
        <v>0.19270081304279024</v>
      </c>
      <c r="M407" s="13">
        <f t="shared" si="258"/>
        <v>3.0976372779151396E-3</v>
      </c>
      <c r="N407" s="13">
        <f t="shared" si="258"/>
        <v>6.6267755811338655E-3</v>
      </c>
      <c r="O407" s="13">
        <f t="shared" si="258"/>
        <v>0.20107439826995777</v>
      </c>
      <c r="P407" s="13">
        <f t="shared" si="258"/>
        <v>5.5925872833843008E-3</v>
      </c>
      <c r="Q407" s="13">
        <f t="shared" si="258"/>
        <v>0.10075233504201875</v>
      </c>
      <c r="R407" s="16">
        <f t="shared" si="245"/>
        <v>0.84381860064304481</v>
      </c>
      <c r="S407" s="16">
        <f t="shared" si="246"/>
        <v>0.91859599424504612</v>
      </c>
      <c r="T407" s="58"/>
      <c r="U407" s="18">
        <f t="shared" si="247"/>
        <v>0.47540849753368347</v>
      </c>
      <c r="V407" s="36"/>
    </row>
    <row r="408" spans="1:22" x14ac:dyDescent="0.2">
      <c r="A408" s="35"/>
      <c r="B408" s="62" t="s">
        <v>45</v>
      </c>
      <c r="C408" s="13">
        <f t="shared" ref="C408:Q408" si="259">(C343-C$358)^2</f>
        <v>6.7808534123840913E-2</v>
      </c>
      <c r="D408" s="13">
        <f t="shared" si="259"/>
        <v>0.22171604269170064</v>
      </c>
      <c r="E408" s="13">
        <f t="shared" si="259"/>
        <v>0</v>
      </c>
      <c r="F408" s="13">
        <f t="shared" si="259"/>
        <v>0</v>
      </c>
      <c r="G408" s="13">
        <f t="shared" si="259"/>
        <v>5.5514903438669478E-4</v>
      </c>
      <c r="H408" s="13">
        <f t="shared" si="259"/>
        <v>6.9486099810546476E-4</v>
      </c>
      <c r="I408" s="13">
        <f t="shared" si="259"/>
        <v>3.5528330739621215E-2</v>
      </c>
      <c r="J408" s="13">
        <f t="shared" si="259"/>
        <v>7.7182790239141708E-2</v>
      </c>
      <c r="K408" s="13">
        <f t="shared" si="259"/>
        <v>0</v>
      </c>
      <c r="L408" s="13">
        <f t="shared" si="259"/>
        <v>0</v>
      </c>
      <c r="M408" s="13">
        <f t="shared" si="259"/>
        <v>3.4639108475318205E-3</v>
      </c>
      <c r="N408" s="13">
        <f t="shared" si="259"/>
        <v>6.4828064767806825E-3</v>
      </c>
      <c r="O408" s="13">
        <f t="shared" si="259"/>
        <v>1.3368432821712781E-2</v>
      </c>
      <c r="P408" s="13">
        <f t="shared" si="259"/>
        <v>1.6126720183486241E-2</v>
      </c>
      <c r="Q408" s="13">
        <f t="shared" si="259"/>
        <v>1.9385969807603997E-2</v>
      </c>
      <c r="R408" s="16">
        <f t="shared" si="245"/>
        <v>0.46231354796391216</v>
      </c>
      <c r="S408" s="16">
        <f t="shared" si="246"/>
        <v>0.67993642935491561</v>
      </c>
      <c r="T408" s="58"/>
      <c r="U408" s="18">
        <f t="shared" si="247"/>
        <v>0.342843036001374</v>
      </c>
      <c r="V408" s="36"/>
    </row>
    <row r="409" spans="1:22" x14ac:dyDescent="0.2">
      <c r="A409" s="35"/>
      <c r="B409" s="62" t="s">
        <v>46</v>
      </c>
      <c r="C409" s="13">
        <f t="shared" ref="C409:Q409" si="260">(C344-C$358)^2</f>
        <v>8.6691883724222804E-2</v>
      </c>
      <c r="D409" s="13">
        <f t="shared" si="260"/>
        <v>4.209444822014209E-3</v>
      </c>
      <c r="E409" s="13">
        <f t="shared" si="260"/>
        <v>1.2308301666677905E-2</v>
      </c>
      <c r="F409" s="13">
        <f t="shared" si="260"/>
        <v>0</v>
      </c>
      <c r="G409" s="13">
        <f t="shared" si="260"/>
        <v>7.4822713915912694E-3</v>
      </c>
      <c r="H409" s="13">
        <f t="shared" si="260"/>
        <v>2.4801649392601949E-2</v>
      </c>
      <c r="I409" s="13">
        <f t="shared" si="260"/>
        <v>6.6685301782220638E-2</v>
      </c>
      <c r="J409" s="13">
        <f t="shared" si="260"/>
        <v>8.2428542696336635E-3</v>
      </c>
      <c r="K409" s="13">
        <f t="shared" si="260"/>
        <v>0</v>
      </c>
      <c r="L409" s="13">
        <f t="shared" si="260"/>
        <v>5.377267075429411E-4</v>
      </c>
      <c r="M409" s="13">
        <f t="shared" si="260"/>
        <v>6.2060778212955133E-3</v>
      </c>
      <c r="N409" s="13">
        <f t="shared" si="260"/>
        <v>1.2840285364313234E-2</v>
      </c>
      <c r="O409" s="13">
        <f t="shared" si="260"/>
        <v>6.3386343360396072E-2</v>
      </c>
      <c r="P409" s="13">
        <f t="shared" si="260"/>
        <v>0</v>
      </c>
      <c r="Q409" s="13">
        <f t="shared" si="260"/>
        <v>4.1434016426746857E-3</v>
      </c>
      <c r="R409" s="16">
        <f t="shared" si="245"/>
        <v>0.29753554194518489</v>
      </c>
      <c r="S409" s="16">
        <f t="shared" si="246"/>
        <v>0.54546818600646629</v>
      </c>
      <c r="T409" s="58"/>
      <c r="U409" s="18">
        <f t="shared" si="247"/>
        <v>0.29205976680815177</v>
      </c>
      <c r="V409" s="36"/>
    </row>
    <row r="410" spans="1:22" x14ac:dyDescent="0.2">
      <c r="A410" s="35"/>
      <c r="B410" s="62" t="s">
        <v>47</v>
      </c>
      <c r="C410" s="13">
        <f t="shared" ref="C410:Q410" si="261">(C345-C$358)^2</f>
        <v>7.7180358760463474E-2</v>
      </c>
      <c r="D410" s="13">
        <f t="shared" si="261"/>
        <v>3.4414841473966794E-3</v>
      </c>
      <c r="E410" s="13">
        <f t="shared" si="261"/>
        <v>4.129753957480467E-2</v>
      </c>
      <c r="F410" s="13">
        <f t="shared" si="261"/>
        <v>0</v>
      </c>
      <c r="G410" s="13">
        <f t="shared" si="261"/>
        <v>1.3252228466239765E-2</v>
      </c>
      <c r="H410" s="13">
        <f t="shared" si="261"/>
        <v>2.0921666186218185E-2</v>
      </c>
      <c r="I410" s="13">
        <f t="shared" si="261"/>
        <v>5.5761674999350447E-2</v>
      </c>
      <c r="J410" s="13">
        <f t="shared" si="261"/>
        <v>7.819501274345271E-2</v>
      </c>
      <c r="K410" s="13">
        <f t="shared" si="261"/>
        <v>0</v>
      </c>
      <c r="L410" s="13">
        <f t="shared" si="261"/>
        <v>1.2103559982556054E-5</v>
      </c>
      <c r="M410" s="13">
        <f t="shared" si="261"/>
        <v>3.1912274058309702E-2</v>
      </c>
      <c r="N410" s="13">
        <f t="shared" si="261"/>
        <v>9.6237944124703424E-3</v>
      </c>
      <c r="O410" s="13">
        <f t="shared" si="261"/>
        <v>0.11487344636497852</v>
      </c>
      <c r="P410" s="13">
        <f t="shared" si="261"/>
        <v>7.6532237512742084E-3</v>
      </c>
      <c r="Q410" s="13">
        <f t="shared" si="261"/>
        <v>1.2899720825151342E-3</v>
      </c>
      <c r="R410" s="16">
        <f t="shared" si="245"/>
        <v>0.45541477910745642</v>
      </c>
      <c r="S410" s="16">
        <f t="shared" si="246"/>
        <v>0.67484426285436883</v>
      </c>
      <c r="T410" s="58"/>
      <c r="U410" s="18">
        <f t="shared" si="247"/>
        <v>0.34703872458211427</v>
      </c>
      <c r="V410" s="36"/>
    </row>
    <row r="411" spans="1:22" x14ac:dyDescent="0.2">
      <c r="A411" s="35"/>
      <c r="B411" s="62" t="s">
        <v>48</v>
      </c>
      <c r="C411" s="13">
        <f t="shared" ref="C411:Q411" si="262">(C346-C$358)^2</f>
        <v>0</v>
      </c>
      <c r="D411" s="13">
        <f t="shared" si="262"/>
        <v>5.5887289092403841E-2</v>
      </c>
      <c r="E411" s="13">
        <f t="shared" si="262"/>
        <v>7.0595392373923945E-5</v>
      </c>
      <c r="F411" s="13">
        <f t="shared" si="262"/>
        <v>0</v>
      </c>
      <c r="G411" s="13">
        <f t="shared" si="262"/>
        <v>2.628131968533311E-3</v>
      </c>
      <c r="H411" s="13">
        <f t="shared" si="262"/>
        <v>2.566051768743316E-2</v>
      </c>
      <c r="I411" s="13">
        <f t="shared" si="262"/>
        <v>4.5959028582972301E-2</v>
      </c>
      <c r="J411" s="13">
        <f t="shared" si="262"/>
        <v>0.13721384931402969</v>
      </c>
      <c r="K411" s="13">
        <f t="shared" si="262"/>
        <v>0</v>
      </c>
      <c r="L411" s="13">
        <f t="shared" si="262"/>
        <v>0</v>
      </c>
      <c r="M411" s="13">
        <f t="shared" si="262"/>
        <v>5.199352016574013E-4</v>
      </c>
      <c r="N411" s="13">
        <f t="shared" si="262"/>
        <v>8.5512826567746899E-4</v>
      </c>
      <c r="O411" s="13">
        <f t="shared" si="262"/>
        <v>0</v>
      </c>
      <c r="P411" s="13">
        <f t="shared" si="262"/>
        <v>1.4048165137614676E-2</v>
      </c>
      <c r="Q411" s="13">
        <f t="shared" si="262"/>
        <v>7.6379281816909048E-2</v>
      </c>
      <c r="R411" s="16">
        <f t="shared" si="245"/>
        <v>0.35922192245960483</v>
      </c>
      <c r="S411" s="16">
        <f t="shared" si="246"/>
        <v>0.59935125132062983</v>
      </c>
      <c r="T411" s="58"/>
      <c r="U411" s="18">
        <f t="shared" si="247"/>
        <v>0.3092033781177313</v>
      </c>
      <c r="V411" s="36"/>
    </row>
    <row r="412" spans="1:22" x14ac:dyDescent="0.2">
      <c r="A412" s="35"/>
      <c r="B412" s="62" t="s">
        <v>1</v>
      </c>
      <c r="C412" s="13">
        <f t="shared" ref="C412:Q412" si="263">(C347-C$358)^2</f>
        <v>0.11583224433900451</v>
      </c>
      <c r="D412" s="13">
        <f t="shared" si="263"/>
        <v>1.1821658792793141E-3</v>
      </c>
      <c r="E412" s="13">
        <f t="shared" si="263"/>
        <v>3.9917595988153139E-6</v>
      </c>
      <c r="F412" s="13">
        <f t="shared" si="263"/>
        <v>0</v>
      </c>
      <c r="G412" s="13">
        <f t="shared" si="263"/>
        <v>0</v>
      </c>
      <c r="H412" s="13">
        <f t="shared" si="263"/>
        <v>2.1750382721762778E-3</v>
      </c>
      <c r="I412" s="13">
        <f t="shared" si="263"/>
        <v>7.5634744783898922E-2</v>
      </c>
      <c r="J412" s="13">
        <f t="shared" si="263"/>
        <v>7.3199843056054703E-2</v>
      </c>
      <c r="K412" s="13">
        <f t="shared" si="263"/>
        <v>8.2207237277305157E-3</v>
      </c>
      <c r="L412" s="13">
        <f t="shared" si="263"/>
        <v>5.514893185189617E-3</v>
      </c>
      <c r="M412" s="13">
        <f t="shared" si="263"/>
        <v>0</v>
      </c>
      <c r="N412" s="13">
        <f t="shared" si="263"/>
        <v>0</v>
      </c>
      <c r="O412" s="13">
        <f t="shared" si="263"/>
        <v>0</v>
      </c>
      <c r="P412" s="13">
        <f t="shared" si="263"/>
        <v>1.5417940876656473E-2</v>
      </c>
      <c r="Q412" s="13">
        <f t="shared" si="263"/>
        <v>8.4008643182821759E-3</v>
      </c>
      <c r="R412" s="16">
        <f t="shared" si="245"/>
        <v>0.30558245019787134</v>
      </c>
      <c r="S412" s="16">
        <f t="shared" si="246"/>
        <v>0.55279512497657879</v>
      </c>
      <c r="T412" s="58"/>
      <c r="U412" s="18">
        <f t="shared" si="247"/>
        <v>0.29028424955981214</v>
      </c>
      <c r="V412" s="36"/>
    </row>
    <row r="413" spans="1:22" x14ac:dyDescent="0.2">
      <c r="A413" s="35"/>
      <c r="B413" s="62" t="s">
        <v>49</v>
      </c>
      <c r="C413" s="13">
        <f t="shared" ref="C413:Q413" si="264">(C348-C$358)^2</f>
        <v>6.4149387887041984E-2</v>
      </c>
      <c r="D413" s="13">
        <f t="shared" si="264"/>
        <v>2.4818389488508084E-2</v>
      </c>
      <c r="E413" s="13">
        <f t="shared" si="264"/>
        <v>2.6754152698775747E-3</v>
      </c>
      <c r="F413" s="13">
        <f t="shared" si="264"/>
        <v>1.4995178148478551E-3</v>
      </c>
      <c r="G413" s="13">
        <f t="shared" si="264"/>
        <v>1.803705528506645E-3</v>
      </c>
      <c r="H413" s="13">
        <f t="shared" si="264"/>
        <v>1.4801772740708121E-2</v>
      </c>
      <c r="I413" s="13">
        <f t="shared" si="264"/>
        <v>1.1653052081496907E-2</v>
      </c>
      <c r="J413" s="13">
        <f t="shared" si="264"/>
        <v>8.3355039516243387E-2</v>
      </c>
      <c r="K413" s="13">
        <f t="shared" si="264"/>
        <v>5.7981876419936724E-3</v>
      </c>
      <c r="L413" s="13">
        <f t="shared" si="264"/>
        <v>2.9620276287839222E-2</v>
      </c>
      <c r="M413" s="13">
        <f t="shared" si="264"/>
        <v>8.1500328181806931E-3</v>
      </c>
      <c r="N413" s="13">
        <f t="shared" si="264"/>
        <v>1.11116020368754E-2</v>
      </c>
      <c r="O413" s="13">
        <f t="shared" si="264"/>
        <v>3.2951560885034537E-2</v>
      </c>
      <c r="P413" s="13">
        <f t="shared" si="264"/>
        <v>6.9305077726809364E-3</v>
      </c>
      <c r="Q413" s="13">
        <f t="shared" si="264"/>
        <v>0.18275269903650246</v>
      </c>
      <c r="R413" s="16">
        <f t="shared" si="245"/>
        <v>0.48207114680633745</v>
      </c>
      <c r="S413" s="16">
        <f t="shared" si="246"/>
        <v>0.6943134355651901</v>
      </c>
      <c r="T413" s="58"/>
      <c r="U413" s="18">
        <f t="shared" si="247"/>
        <v>0.38291902654917581</v>
      </c>
      <c r="V413" s="36"/>
    </row>
    <row r="414" spans="1:22" x14ac:dyDescent="0.2">
      <c r="A414" s="35"/>
      <c r="B414" s="62" t="s">
        <v>50</v>
      </c>
      <c r="C414" s="13">
        <f t="shared" ref="C414:Q414" si="265">(C349-C$358)^2</f>
        <v>8.345998243409343E-2</v>
      </c>
      <c r="D414" s="13">
        <f t="shared" si="265"/>
        <v>2.8329115373224092E-3</v>
      </c>
      <c r="E414" s="13">
        <f t="shared" si="265"/>
        <v>6.4386504442619761E-4</v>
      </c>
      <c r="F414" s="13">
        <f t="shared" si="265"/>
        <v>0</v>
      </c>
      <c r="G414" s="13">
        <f t="shared" si="265"/>
        <v>5.8728777191904954E-4</v>
      </c>
      <c r="H414" s="13">
        <f t="shared" si="265"/>
        <v>1.7193812310780574E-2</v>
      </c>
      <c r="I414" s="13">
        <f t="shared" si="265"/>
        <v>6.8130418222022052E-2</v>
      </c>
      <c r="J414" s="13">
        <f t="shared" si="265"/>
        <v>0.10213226154246885</v>
      </c>
      <c r="K414" s="13">
        <f t="shared" si="265"/>
        <v>0</v>
      </c>
      <c r="L414" s="13">
        <f t="shared" si="265"/>
        <v>4.5534836613818535E-3</v>
      </c>
      <c r="M414" s="13">
        <f t="shared" si="265"/>
        <v>2.4665764384642873E-2</v>
      </c>
      <c r="N414" s="13">
        <f t="shared" si="265"/>
        <v>2.1609947026572453E-2</v>
      </c>
      <c r="O414" s="13">
        <f t="shared" si="265"/>
        <v>3.4899827444945013E-2</v>
      </c>
      <c r="P414" s="13">
        <f t="shared" si="265"/>
        <v>1.4048165137614676E-2</v>
      </c>
      <c r="Q414" s="13">
        <f t="shared" si="265"/>
        <v>5.3310070757003002E-4</v>
      </c>
      <c r="R414" s="16">
        <f t="shared" si="245"/>
        <v>0.3752908272257594</v>
      </c>
      <c r="S414" s="16">
        <f t="shared" si="246"/>
        <v>0.61260984910933269</v>
      </c>
      <c r="T414" s="58"/>
      <c r="U414" s="18">
        <f t="shared" si="247"/>
        <v>0.31888595748312276</v>
      </c>
      <c r="V414" s="36"/>
    </row>
    <row r="415" spans="1:22" x14ac:dyDescent="0.2">
      <c r="A415" s="35"/>
      <c r="B415" s="62" t="s">
        <v>51</v>
      </c>
      <c r="C415" s="13">
        <f t="shared" ref="C415:Q415" si="266">(C350-C$358)^2</f>
        <v>0.10073521212523666</v>
      </c>
      <c r="D415" s="13">
        <f t="shared" si="266"/>
        <v>1.3629528480371775E-2</v>
      </c>
      <c r="E415" s="13">
        <f t="shared" si="266"/>
        <v>2.1054831486207057E-2</v>
      </c>
      <c r="F415" s="13">
        <f t="shared" si="266"/>
        <v>0</v>
      </c>
      <c r="G415" s="13">
        <f t="shared" si="266"/>
        <v>5.4829438605821131E-3</v>
      </c>
      <c r="H415" s="13">
        <f t="shared" si="266"/>
        <v>1.496669372710922E-2</v>
      </c>
      <c r="I415" s="13">
        <f t="shared" si="266"/>
        <v>3.9613549116885485E-2</v>
      </c>
      <c r="J415" s="13">
        <f t="shared" si="266"/>
        <v>8.2428542696336635E-3</v>
      </c>
      <c r="K415" s="13">
        <f t="shared" si="266"/>
        <v>0</v>
      </c>
      <c r="L415" s="13">
        <f t="shared" si="266"/>
        <v>1.4514857504580056E-3</v>
      </c>
      <c r="M415" s="13">
        <f t="shared" si="266"/>
        <v>6.7596936041150234E-3</v>
      </c>
      <c r="N415" s="13">
        <f t="shared" si="266"/>
        <v>1.1638395637815196E-2</v>
      </c>
      <c r="O415" s="13">
        <f t="shared" si="266"/>
        <v>6.462468702620898E-2</v>
      </c>
      <c r="P415" s="13">
        <f t="shared" si="266"/>
        <v>2.3015417940876652E-3</v>
      </c>
      <c r="Q415" s="13">
        <f t="shared" si="266"/>
        <v>2.0895415551484818E-3</v>
      </c>
      <c r="R415" s="16">
        <f t="shared" si="245"/>
        <v>0.29259095843385929</v>
      </c>
      <c r="S415" s="16">
        <f t="shared" si="246"/>
        <v>0.54091677588503329</v>
      </c>
      <c r="T415" s="58"/>
      <c r="U415" s="18">
        <f t="shared" si="247"/>
        <v>0.29289988913240134</v>
      </c>
      <c r="V415" s="36"/>
    </row>
    <row r="416" spans="1:22" x14ac:dyDescent="0.2">
      <c r="A416" s="35"/>
      <c r="B416" s="62" t="s">
        <v>52</v>
      </c>
      <c r="C416" s="13">
        <f t="shared" ref="C416:Q416" si="267">(C351-C$358)^2</f>
        <v>0.11908732460717901</v>
      </c>
      <c r="D416" s="13">
        <f t="shared" si="267"/>
        <v>4.6224048074217511E-3</v>
      </c>
      <c r="E416" s="13">
        <f t="shared" si="267"/>
        <v>5.5085680140529144E-3</v>
      </c>
      <c r="F416" s="13">
        <f t="shared" si="267"/>
        <v>3.0007476380410343E-3</v>
      </c>
      <c r="G416" s="13">
        <f t="shared" si="267"/>
        <v>4.2788643407669314E-3</v>
      </c>
      <c r="H416" s="13">
        <f t="shared" si="267"/>
        <v>1.8091512416814264E-2</v>
      </c>
      <c r="I416" s="13">
        <f t="shared" si="267"/>
        <v>3.433047892116578E-2</v>
      </c>
      <c r="J416" s="13">
        <f t="shared" si="267"/>
        <v>1.7570468161151105E-2</v>
      </c>
      <c r="K416" s="13">
        <f t="shared" si="267"/>
        <v>0</v>
      </c>
      <c r="L416" s="13">
        <f t="shared" si="267"/>
        <v>7.4293487515569752E-3</v>
      </c>
      <c r="M416" s="13">
        <f t="shared" si="267"/>
        <v>3.8974450659347772E-2</v>
      </c>
      <c r="N416" s="13">
        <f t="shared" si="267"/>
        <v>1.4360496041152197E-2</v>
      </c>
      <c r="O416" s="13">
        <f t="shared" si="267"/>
        <v>3.3745285538463272E-3</v>
      </c>
      <c r="P416" s="13">
        <f t="shared" si="267"/>
        <v>2.7254157110091742E-2</v>
      </c>
      <c r="Q416" s="13">
        <f t="shared" si="267"/>
        <v>9.594833671600173E-5</v>
      </c>
      <c r="R416" s="16">
        <f t="shared" si="245"/>
        <v>0.29797929835930381</v>
      </c>
      <c r="S416" s="16">
        <f t="shared" si="246"/>
        <v>0.54587480099314334</v>
      </c>
      <c r="T416" s="58"/>
      <c r="U416" s="18">
        <f t="shared" si="247"/>
        <v>0.29220001596478012</v>
      </c>
      <c r="V416" s="36"/>
    </row>
    <row r="417" spans="1:22" x14ac:dyDescent="0.2">
      <c r="A417" s="35"/>
      <c r="B417" s="62" t="s">
        <v>53</v>
      </c>
      <c r="C417" s="13">
        <f t="shared" ref="C417:Q417" si="268">(C352-C$358)^2</f>
        <v>8.300329392071791E-2</v>
      </c>
      <c r="D417" s="13">
        <f t="shared" si="268"/>
        <v>3.1081049925103851E-3</v>
      </c>
      <c r="E417" s="13">
        <f t="shared" si="268"/>
        <v>8.7371860728034851E-4</v>
      </c>
      <c r="F417" s="13">
        <f t="shared" si="268"/>
        <v>7.6174287197767351E-2</v>
      </c>
      <c r="G417" s="13">
        <f t="shared" si="268"/>
        <v>8.5807976756234888E-3</v>
      </c>
      <c r="H417" s="13">
        <f t="shared" si="268"/>
        <v>4.846666882906559E-3</v>
      </c>
      <c r="I417" s="13">
        <f t="shared" si="268"/>
        <v>5.4297710544402571E-2</v>
      </c>
      <c r="J417" s="13">
        <f t="shared" si="268"/>
        <v>7.819501274345271E-2</v>
      </c>
      <c r="K417" s="13">
        <f t="shared" si="268"/>
        <v>0</v>
      </c>
      <c r="L417" s="13">
        <f t="shared" si="268"/>
        <v>0.1921982025265094</v>
      </c>
      <c r="M417" s="13">
        <f t="shared" si="268"/>
        <v>7.5842933702953315E-3</v>
      </c>
      <c r="N417" s="13">
        <f t="shared" si="268"/>
        <v>1.8993117503823442E-2</v>
      </c>
      <c r="O417" s="13">
        <f t="shared" si="268"/>
        <v>6.649482726439576E-3</v>
      </c>
      <c r="P417" s="13">
        <f t="shared" si="268"/>
        <v>2.4090532619775739E-2</v>
      </c>
      <c r="Q417" s="13">
        <f t="shared" si="268"/>
        <v>1.2532027652702266E-4</v>
      </c>
      <c r="R417" s="16">
        <f t="shared" si="245"/>
        <v>0.55872054158803197</v>
      </c>
      <c r="S417" s="16">
        <f t="shared" si="246"/>
        <v>0.74747611439298312</v>
      </c>
      <c r="T417" s="58"/>
      <c r="U417" s="18">
        <f t="shared" si="247"/>
        <v>0.38537072368262132</v>
      </c>
      <c r="V417" s="36"/>
    </row>
    <row r="418" spans="1:22" x14ac:dyDescent="0.2">
      <c r="A418" s="35"/>
      <c r="B418" s="62" t="s">
        <v>54</v>
      </c>
      <c r="C418" s="13">
        <f t="shared" ref="C418:Q418" si="269">(C353-C$358)^2</f>
        <v>7.1993279349284678E-2</v>
      </c>
      <c r="D418" s="13">
        <f t="shared" si="269"/>
        <v>8.3709298357816167E-3</v>
      </c>
      <c r="E418" s="13">
        <f t="shared" si="269"/>
        <v>6.4029538617370648E-3</v>
      </c>
      <c r="F418" s="13">
        <f t="shared" si="269"/>
        <v>6.2115825212302973E-2</v>
      </c>
      <c r="G418" s="13">
        <f t="shared" si="269"/>
        <v>9.0914646716387226E-3</v>
      </c>
      <c r="H418" s="13">
        <f t="shared" si="269"/>
        <v>5.937155510439592E-3</v>
      </c>
      <c r="I418" s="13">
        <f t="shared" si="269"/>
        <v>7.1427298806524459E-2</v>
      </c>
      <c r="J418" s="13">
        <f t="shared" si="269"/>
        <v>0.13057010877270497</v>
      </c>
      <c r="K418" s="13">
        <f t="shared" si="269"/>
        <v>0.17833248845067964</v>
      </c>
      <c r="L418" s="13">
        <f t="shared" si="269"/>
        <v>0</v>
      </c>
      <c r="M418" s="13">
        <f t="shared" si="269"/>
        <v>1.7828930293598808E-2</v>
      </c>
      <c r="N418" s="13">
        <f t="shared" si="269"/>
        <v>6.2776424511140627E-3</v>
      </c>
      <c r="O418" s="13">
        <f t="shared" si="269"/>
        <v>0</v>
      </c>
      <c r="P418" s="13">
        <f t="shared" si="269"/>
        <v>4.3980154179408763E-3</v>
      </c>
      <c r="Q418" s="13">
        <f t="shared" si="269"/>
        <v>3.1330069131755667E-3</v>
      </c>
      <c r="R418" s="16">
        <f t="shared" si="245"/>
        <v>0.57587909954692285</v>
      </c>
      <c r="S418" s="16">
        <f t="shared" si="246"/>
        <v>0.75886698409334086</v>
      </c>
      <c r="T418" s="58"/>
      <c r="U418" s="18">
        <f t="shared" si="247"/>
        <v>0.404898846330565</v>
      </c>
      <c r="V418" s="36"/>
    </row>
    <row r="419" spans="1:22" x14ac:dyDescent="0.2">
      <c r="A419" s="35"/>
      <c r="B419" s="62" t="s">
        <v>55</v>
      </c>
      <c r="C419" s="13">
        <f t="shared" ref="C419:Q419" si="270">(C354-C$358)^2</f>
        <v>4.4659626104290376E-2</v>
      </c>
      <c r="D419" s="13">
        <f t="shared" si="270"/>
        <v>2.1852503628399109E-2</v>
      </c>
      <c r="E419" s="13">
        <f t="shared" si="270"/>
        <v>0.12661370651392631</v>
      </c>
      <c r="F419" s="13">
        <f t="shared" si="270"/>
        <v>0.2158934738888669</v>
      </c>
      <c r="G419" s="13">
        <f t="shared" si="270"/>
        <v>3.1322265294223488E-2</v>
      </c>
      <c r="H419" s="13">
        <f t="shared" si="270"/>
        <v>5.4691636587241139E-2</v>
      </c>
      <c r="I419" s="13">
        <f t="shared" si="270"/>
        <v>3.70058444280989E-2</v>
      </c>
      <c r="J419" s="13">
        <f t="shared" si="270"/>
        <v>0.12154583191831002</v>
      </c>
      <c r="K419" s="13">
        <f t="shared" si="270"/>
        <v>0</v>
      </c>
      <c r="L419" s="13">
        <f t="shared" si="270"/>
        <v>0</v>
      </c>
      <c r="M419" s="13">
        <f t="shared" si="270"/>
        <v>4.578936199739099E-2</v>
      </c>
      <c r="N419" s="13">
        <f t="shared" si="270"/>
        <v>1.1174173111921717E-2</v>
      </c>
      <c r="O419" s="13">
        <f t="shared" si="270"/>
        <v>2.4894124673067258E-2</v>
      </c>
      <c r="P419" s="13">
        <f t="shared" si="270"/>
        <v>2.2370349133537203E-2</v>
      </c>
      <c r="Q419" s="13">
        <f t="shared" si="270"/>
        <v>0.25471433232087171</v>
      </c>
      <c r="R419" s="16">
        <f t="shared" si="245"/>
        <v>1.0125272296001451</v>
      </c>
      <c r="S419" s="16">
        <f t="shared" si="246"/>
        <v>1.0062441202810306</v>
      </c>
      <c r="T419" s="58"/>
      <c r="U419" s="18">
        <f t="shared" si="247"/>
        <v>0.48707989875789098</v>
      </c>
      <c r="V419" s="36"/>
    </row>
    <row r="420" spans="1:22" x14ac:dyDescent="0.2">
      <c r="A420" s="35"/>
      <c r="B420" s="62" t="s">
        <v>56</v>
      </c>
      <c r="C420" s="13">
        <f t="shared" ref="C420:Q420" si="271">(C355-C$358)^2</f>
        <v>8.6691883724222804E-2</v>
      </c>
      <c r="D420" s="13">
        <f t="shared" si="271"/>
        <v>3.0864834581866888E-3</v>
      </c>
      <c r="E420" s="13">
        <f t="shared" si="271"/>
        <v>1.963495994053224E-4</v>
      </c>
      <c r="F420" s="13">
        <f t="shared" si="271"/>
        <v>2.4044934898068946E-2</v>
      </c>
      <c r="G420" s="13">
        <f t="shared" si="271"/>
        <v>5.8967620280172993E-3</v>
      </c>
      <c r="H420" s="13">
        <f t="shared" si="271"/>
        <v>0</v>
      </c>
      <c r="I420" s="13">
        <f t="shared" si="271"/>
        <v>9.2741630078342491E-2</v>
      </c>
      <c r="J420" s="13">
        <f t="shared" si="271"/>
        <v>0.1044666378716291</v>
      </c>
      <c r="K420" s="13">
        <f t="shared" si="271"/>
        <v>1.5869476930527396E-3</v>
      </c>
      <c r="L420" s="13">
        <f t="shared" si="271"/>
        <v>9.433554340691272E-2</v>
      </c>
      <c r="M420" s="13">
        <f t="shared" si="271"/>
        <v>1.0658052670026509E-2</v>
      </c>
      <c r="N420" s="13">
        <f t="shared" si="271"/>
        <v>1.0617357887702798E-2</v>
      </c>
      <c r="O420" s="13">
        <f t="shared" si="271"/>
        <v>7.1515215844039897E-3</v>
      </c>
      <c r="P420" s="13">
        <f t="shared" si="271"/>
        <v>4.7217443934760447E-2</v>
      </c>
      <c r="Q420" s="13">
        <f t="shared" si="271"/>
        <v>6.7012080678844257E-3</v>
      </c>
      <c r="R420" s="16">
        <f t="shared" si="245"/>
        <v>0.49539275690261625</v>
      </c>
      <c r="S420" s="16">
        <f t="shared" si="246"/>
        <v>0.70384142880525036</v>
      </c>
      <c r="T420" s="58"/>
      <c r="U420" s="18">
        <f t="shared" si="247"/>
        <v>0.36950384222768534</v>
      </c>
      <c r="V420" s="36"/>
    </row>
    <row r="421" spans="1:22" x14ac:dyDescent="0.2">
      <c r="A421" s="35"/>
      <c r="B421" s="62" t="s">
        <v>57</v>
      </c>
      <c r="C421" s="13">
        <f t="shared" ref="C421:Q421" si="272">(C356-C$358)^2</f>
        <v>8.6691883724222804E-2</v>
      </c>
      <c r="D421" s="13">
        <f t="shared" si="272"/>
        <v>2.7648999256905976E-2</v>
      </c>
      <c r="E421" s="13">
        <f t="shared" si="272"/>
        <v>1.5747378710024367E-3</v>
      </c>
      <c r="F421" s="13">
        <f t="shared" si="272"/>
        <v>0</v>
      </c>
      <c r="G421" s="13">
        <f t="shared" si="272"/>
        <v>2.1030526387168466E-3</v>
      </c>
      <c r="H421" s="13">
        <f t="shared" si="272"/>
        <v>1.5975407128698223E-2</v>
      </c>
      <c r="I421" s="13">
        <f t="shared" si="272"/>
        <v>1.4830443362429295E-2</v>
      </c>
      <c r="J421" s="13">
        <f t="shared" si="272"/>
        <v>6.1884052714701633E-2</v>
      </c>
      <c r="K421" s="13">
        <f t="shared" si="272"/>
        <v>0.54246720588087327</v>
      </c>
      <c r="L421" s="13">
        <f t="shared" si="272"/>
        <v>3.225235710543712E-2</v>
      </c>
      <c r="M421" s="13">
        <f t="shared" si="272"/>
        <v>3.3713707719745297E-3</v>
      </c>
      <c r="N421" s="13">
        <f t="shared" si="272"/>
        <v>9.1264270775209769E-3</v>
      </c>
      <c r="O421" s="13">
        <f t="shared" si="272"/>
        <v>1.9229796047596438E-2</v>
      </c>
      <c r="P421" s="13">
        <f t="shared" si="272"/>
        <v>2.8193886977573902E-2</v>
      </c>
      <c r="Q421" s="13">
        <f t="shared" si="272"/>
        <v>5.6396300136405467E-3</v>
      </c>
      <c r="R421" s="16">
        <f t="shared" si="245"/>
        <v>0.85098925057129404</v>
      </c>
      <c r="S421" s="16">
        <f t="shared" si="246"/>
        <v>0.92249078617149016</v>
      </c>
      <c r="T421" s="58"/>
      <c r="U421" s="18">
        <f t="shared" si="247"/>
        <v>0.47473638210440483</v>
      </c>
      <c r="V421" s="36"/>
    </row>
    <row r="422" spans="1:22" x14ac:dyDescent="0.2"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U422" s="38"/>
    </row>
    <row r="424" spans="1:22" x14ac:dyDescent="0.2">
      <c r="B424" s="59" t="s">
        <v>70</v>
      </c>
      <c r="C424" s="59"/>
      <c r="D424" s="59"/>
    </row>
    <row r="425" spans="1:22" ht="18" x14ac:dyDescent="0.2">
      <c r="B425" s="21" t="s">
        <v>64</v>
      </c>
      <c r="C425" s="21" t="s">
        <v>32</v>
      </c>
      <c r="D425" s="21" t="s">
        <v>65</v>
      </c>
    </row>
    <row r="426" spans="1:22" x14ac:dyDescent="0.2">
      <c r="B426" s="64" t="s">
        <v>55</v>
      </c>
      <c r="C426" s="34">
        <v>0.48707989875789098</v>
      </c>
      <c r="D426" s="21">
        <v>1</v>
      </c>
    </row>
    <row r="427" spans="1:22" x14ac:dyDescent="0.2">
      <c r="B427" s="64" t="s">
        <v>2</v>
      </c>
      <c r="C427" s="34">
        <v>0.48107944702483513</v>
      </c>
      <c r="D427" s="21">
        <v>2</v>
      </c>
    </row>
    <row r="428" spans="1:22" x14ac:dyDescent="0.2">
      <c r="B428" s="64" t="s">
        <v>44</v>
      </c>
      <c r="C428" s="34">
        <v>0.47540849753368347</v>
      </c>
      <c r="D428" s="21">
        <v>3</v>
      </c>
    </row>
    <row r="429" spans="1:22" x14ac:dyDescent="0.2">
      <c r="B429" s="64" t="s">
        <v>57</v>
      </c>
      <c r="C429" s="34">
        <v>0.47473638210440483</v>
      </c>
      <c r="D429" s="21">
        <v>4</v>
      </c>
    </row>
    <row r="430" spans="1:22" x14ac:dyDescent="0.2">
      <c r="B430" s="64" t="s">
        <v>41</v>
      </c>
      <c r="C430" s="34">
        <v>0.47366477485201458</v>
      </c>
      <c r="D430" s="21">
        <v>5</v>
      </c>
    </row>
    <row r="431" spans="1:22" x14ac:dyDescent="0.2">
      <c r="B431" s="64" t="s">
        <v>40</v>
      </c>
      <c r="C431" s="34">
        <v>0.46012492345249201</v>
      </c>
      <c r="D431" s="21">
        <v>6</v>
      </c>
    </row>
    <row r="432" spans="1:22" x14ac:dyDescent="0.2">
      <c r="B432" s="64" t="s">
        <v>54</v>
      </c>
      <c r="C432" s="34">
        <v>0.404898846330565</v>
      </c>
      <c r="D432" s="21">
        <v>7</v>
      </c>
    </row>
    <row r="433" spans="2:4" x14ac:dyDescent="0.2">
      <c r="B433" s="64" t="s">
        <v>39</v>
      </c>
      <c r="C433" s="34">
        <v>0.38585914694293583</v>
      </c>
      <c r="D433" s="21">
        <v>8</v>
      </c>
    </row>
    <row r="434" spans="2:4" x14ac:dyDescent="0.2">
      <c r="B434" s="64" t="s">
        <v>53</v>
      </c>
      <c r="C434" s="34">
        <v>0.38537072368262132</v>
      </c>
      <c r="D434" s="21">
        <v>9</v>
      </c>
    </row>
    <row r="435" spans="2:4" x14ac:dyDescent="0.2">
      <c r="B435" s="64" t="s">
        <v>49</v>
      </c>
      <c r="C435" s="34">
        <v>0.38291902654917581</v>
      </c>
      <c r="D435" s="21">
        <v>10</v>
      </c>
    </row>
    <row r="436" spans="2:4" x14ac:dyDescent="0.2">
      <c r="B436" s="64" t="s">
        <v>34</v>
      </c>
      <c r="C436" s="34">
        <v>0.37357921957897516</v>
      </c>
      <c r="D436" s="21">
        <v>11</v>
      </c>
    </row>
    <row r="437" spans="2:4" x14ac:dyDescent="0.2">
      <c r="B437" s="64" t="s">
        <v>56</v>
      </c>
      <c r="C437" s="34">
        <v>0.36950384222768534</v>
      </c>
      <c r="D437" s="21">
        <v>12</v>
      </c>
    </row>
    <row r="438" spans="2:4" x14ac:dyDescent="0.2">
      <c r="B438" s="64" t="s">
        <v>38</v>
      </c>
      <c r="C438" s="34">
        <v>0.35776392491299785</v>
      </c>
      <c r="D438" s="21">
        <v>13</v>
      </c>
    </row>
    <row r="439" spans="2:4" x14ac:dyDescent="0.2">
      <c r="B439" s="64" t="s">
        <v>47</v>
      </c>
      <c r="C439" s="34">
        <v>0.34703872458211427</v>
      </c>
      <c r="D439" s="21">
        <v>14</v>
      </c>
    </row>
    <row r="440" spans="2:4" x14ac:dyDescent="0.2">
      <c r="B440" s="64" t="s">
        <v>45</v>
      </c>
      <c r="C440" s="34">
        <v>0.342843036001374</v>
      </c>
      <c r="D440" s="21">
        <v>15</v>
      </c>
    </row>
    <row r="441" spans="2:4" x14ac:dyDescent="0.2">
      <c r="B441" s="64" t="s">
        <v>0</v>
      </c>
      <c r="C441" s="34">
        <v>0.33575258036746958</v>
      </c>
      <c r="D441" s="21">
        <v>16</v>
      </c>
    </row>
    <row r="442" spans="2:4" x14ac:dyDescent="0.2">
      <c r="B442" s="64" t="s">
        <v>50</v>
      </c>
      <c r="C442" s="34">
        <v>0.31888595748312276</v>
      </c>
      <c r="D442" s="21">
        <v>17</v>
      </c>
    </row>
    <row r="443" spans="2:4" x14ac:dyDescent="0.2">
      <c r="B443" s="64" t="s">
        <v>43</v>
      </c>
      <c r="C443" s="34">
        <v>0.30972242232007735</v>
      </c>
      <c r="D443" s="21">
        <v>18</v>
      </c>
    </row>
    <row r="444" spans="2:4" x14ac:dyDescent="0.2">
      <c r="B444" s="64" t="s">
        <v>48</v>
      </c>
      <c r="C444" s="34">
        <v>0.3092033781177313</v>
      </c>
      <c r="D444" s="21">
        <v>19</v>
      </c>
    </row>
    <row r="445" spans="2:4" x14ac:dyDescent="0.2">
      <c r="B445" s="64" t="s">
        <v>35</v>
      </c>
      <c r="C445" s="34">
        <v>0.30825246415992419</v>
      </c>
      <c r="D445" s="21">
        <v>20</v>
      </c>
    </row>
    <row r="446" spans="2:4" x14ac:dyDescent="0.2">
      <c r="B446" s="64" t="s">
        <v>36</v>
      </c>
      <c r="C446" s="34">
        <v>0.29829520967066236</v>
      </c>
      <c r="D446" s="21">
        <v>21</v>
      </c>
    </row>
    <row r="447" spans="2:4" x14ac:dyDescent="0.2">
      <c r="B447" s="64" t="s">
        <v>51</v>
      </c>
      <c r="C447" s="34">
        <v>0.29289988913240134</v>
      </c>
      <c r="D447" s="21">
        <v>22</v>
      </c>
    </row>
    <row r="448" spans="2:4" x14ac:dyDescent="0.2">
      <c r="B448" s="64" t="s">
        <v>52</v>
      </c>
      <c r="C448" s="34">
        <v>0.29220001596478012</v>
      </c>
      <c r="D448" s="21">
        <v>23</v>
      </c>
    </row>
    <row r="449" spans="2:4" x14ac:dyDescent="0.2">
      <c r="B449" s="64" t="s">
        <v>46</v>
      </c>
      <c r="C449" s="34">
        <v>0.29205976680815177</v>
      </c>
      <c r="D449" s="21">
        <v>24</v>
      </c>
    </row>
    <row r="450" spans="2:4" x14ac:dyDescent="0.2">
      <c r="B450" s="64" t="s">
        <v>1</v>
      </c>
      <c r="C450" s="34">
        <v>0.29028424955981214</v>
      </c>
      <c r="D450" s="21">
        <v>25</v>
      </c>
    </row>
    <row r="451" spans="2:4" x14ac:dyDescent="0.2">
      <c r="B451" s="64" t="s">
        <v>42</v>
      </c>
      <c r="C451" s="34">
        <v>0.24417382710045116</v>
      </c>
      <c r="D451" s="21">
        <v>26</v>
      </c>
    </row>
    <row r="452" spans="2:4" x14ac:dyDescent="0.2">
      <c r="B452" s="64" t="s">
        <v>37</v>
      </c>
      <c r="C452" s="34">
        <v>0.21736420229539549</v>
      </c>
      <c r="D452" s="21">
        <v>27</v>
      </c>
    </row>
  </sheetData>
  <mergeCells count="3">
    <mergeCell ref="B102:D102"/>
    <mergeCell ref="B233:D233"/>
    <mergeCell ref="B424:D424"/>
  </mergeCells>
  <conditionalFormatting sqref="D235:D2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6:D4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:F1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G1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B130">
    <cfRule type="colorScale" priority="1">
      <colorScale>
        <cfvo type="min"/>
        <cfvo type="percentile" val="50"/>
        <cfvo type="max"/>
        <color rgb="FF6FC27B"/>
        <color rgb="FFFFEB84"/>
        <color rgb="FFF8696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Kerszen</dc:creator>
  <cp:lastModifiedBy>Kacper Kerszen</cp:lastModifiedBy>
  <dcterms:created xsi:type="dcterms:W3CDTF">2024-02-06T13:01:12Z</dcterms:created>
  <dcterms:modified xsi:type="dcterms:W3CDTF">2024-02-19T13:41:30Z</dcterms:modified>
</cp:coreProperties>
</file>