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<sst xmlns="http://schemas.openxmlformats.org/spreadsheetml/2006/main" count="141" uniqueCount="48">
  <si>
    <t xml:space="preserve">Name</t>
  </si>
  <si>
    <t xml:space="preserve">Comment</t>
  </si>
  <si>
    <t xml:space="preserve">SA.Adrian</t>
  </si>
  <si>
    <t xml:space="preserve">the 1st unit</t>
  </si>
  <si>
    <t xml:space="preserve">Start day</t>
  </si>
  <si>
    <t xml:space="preserve">End day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</si>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</sst>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7" activeCellId="0" sqref="D1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0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33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63" activeCellId="0" sqref="I6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21" t="s">
        <v>42</v>
      </c>
      <c r="J1" s="21" t="s">
        <v>43</v>
      </c>
      <c r="K1" s="21" t="s">
        <v>44</v>
      </c>
      <c r="L1" s="21" t="s">
        <v>45</v>
      </c>
      <c r="M1" s="21" t="s">
        <v>46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47</v>
      </c>
      <c r="I2" s="22" t="n">
        <f aca="false">MAX(MAX('invoicing periods'!C2:C900),MAX(tasks!C2:C804))</f>
        <v>46002</v>
      </c>
      <c r="J2" s="23" t="n">
        <f aca="false">AND(ISNUMBER(D2), D2&gt;A2)</f>
        <v>1</v>
      </c>
      <c r="K2" s="24" t="b">
        <f aca="false">AND(ISNUMBER(E2), E2&lt;=I2)</f>
        <v>1</v>
      </c>
      <c r="L2" s="24" t="b">
        <f aca="false">AND(ISNUMBER(F2), F2&gt;A2)</f>
        <v>1</v>
      </c>
      <c r="M2" s="24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n">
        <f aca="false">COUNTIF(links!$B$1:$B$731, A8) &gt; 0</f>
        <v>1</v>
      </c>
      <c r="F8" s="2" t="n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n">
        <f aca="false">COUNTIF(links!$B$1:$B$731, A9) &gt; 0</f>
        <v>1</v>
      </c>
      <c r="F9" s="2" t="n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n">
        <f aca="false">COUNTIF(links!$B$1:$B$731, A10) &gt; 0</f>
        <v>1</v>
      </c>
      <c r="F10" s="2" t="n">
        <f aca="false">C10&gt;misc!$A$2</f>
        <v>1</v>
      </c>
      <c r="G10" s="2" t="n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1" activeCellId="0" sqref="E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45658</v>
      </c>
      <c r="D3" s="12" t="n">
        <v>45813</v>
      </c>
      <c r="E3" s="1" t="n">
        <v>0</v>
      </c>
      <c r="F3" s="1" t="n">
        <v>1</v>
      </c>
      <c r="G3" s="15"/>
      <c r="H3" s="15"/>
      <c r="I3" s="15"/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45814</v>
      </c>
      <c r="D4" s="12" t="n">
        <v>45844</v>
      </c>
      <c r="E4" s="1" t="n">
        <v>0</v>
      </c>
      <c r="F4" s="1" t="n">
        <v>1</v>
      </c>
      <c r="G4" s="15"/>
      <c r="H4" s="15"/>
      <c r="I4" s="15"/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45658</v>
      </c>
      <c r="D5" s="12" t="n">
        <v>45731</v>
      </c>
      <c r="E5" s="1" t="n">
        <v>0</v>
      </c>
      <c r="F5" s="1" t="n">
        <v>1</v>
      </c>
      <c r="G5" s="15"/>
      <c r="H5" s="15"/>
      <c r="I5" s="15"/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45749</v>
      </c>
      <c r="D6" s="12" t="n">
        <v>45794</v>
      </c>
      <c r="E6" s="1" t="n">
        <v>0</v>
      </c>
      <c r="F6" s="1" t="n">
        <v>1</v>
      </c>
      <c r="G6" s="15"/>
      <c r="H6" s="15"/>
      <c r="I6" s="15"/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45658</v>
      </c>
      <c r="D7" s="12" t="n">
        <v>45789</v>
      </c>
      <c r="E7" s="1" t="n">
        <v>0</v>
      </c>
      <c r="F7" s="1" t="n">
        <v>5</v>
      </c>
      <c r="G7" s="15"/>
      <c r="H7" s="15"/>
      <c r="I7" s="15"/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45790</v>
      </c>
      <c r="D8" s="12" t="n">
        <v>45835</v>
      </c>
      <c r="E8" s="1" t="n">
        <v>0</v>
      </c>
      <c r="F8" s="1" t="n">
        <v>1</v>
      </c>
      <c r="G8" s="15"/>
      <c r="H8" s="15"/>
      <c r="I8" s="15"/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45767</v>
      </c>
      <c r="D9" s="12" t="n">
        <v>45962</v>
      </c>
      <c r="E9" s="1" t="n">
        <v>5</v>
      </c>
      <c r="F9" s="1" t="n">
        <v>8</v>
      </c>
      <c r="G9" s="15"/>
      <c r="H9" s="15"/>
      <c r="I9" s="15"/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45963</v>
      </c>
      <c r="D10" s="12" t="n">
        <v>45991</v>
      </c>
      <c r="E10" s="1" t="n">
        <v>6</v>
      </c>
      <c r="F10" s="1" t="n">
        <v>6</v>
      </c>
      <c r="G10" s="15"/>
      <c r="H10" s="15"/>
      <c r="I10" s="15"/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0"/>
      <c r="B16" s="0"/>
      <c r="C16" s="0"/>
      <c r="D16" s="0"/>
      <c r="E16" s="0"/>
      <c r="F16" s="0"/>
      <c r="G16" s="15"/>
      <c r="H16" s="15"/>
      <c r="I16" s="15"/>
    </row>
    <row r="17" customFormat="false" ht="12.75" hidden="false" customHeight="false" outlineLevel="0" collapsed="false">
      <c r="A17" s="0"/>
      <c r="B17" s="0"/>
      <c r="C17" s="0"/>
      <c r="D17" s="0"/>
      <c r="E17" s="0"/>
      <c r="F17" s="0"/>
      <c r="G17" s="15"/>
      <c r="H17" s="15"/>
      <c r="I17" s="15"/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15"/>
      <c r="H18" s="15"/>
      <c r="I18" s="15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  <c r="G19" s="15"/>
      <c r="H19" s="15"/>
      <c r="I19" s="15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15"/>
      <c r="H20" s="15"/>
      <c r="I20" s="15"/>
    </row>
    <row r="21" customFormat="false" ht="12.75" hidden="false" customHeight="false" outlineLevel="0" collapsed="false">
      <c r="A21" s="0"/>
      <c r="B21" s="0"/>
      <c r="C21" s="0"/>
      <c r="D21" s="0"/>
      <c r="E21" s="0"/>
      <c r="F21" s="0"/>
      <c r="G21" s="15"/>
      <c r="H21" s="15"/>
      <c r="I21" s="15"/>
    </row>
    <row r="22" customFormat="false" ht="12.75" hidden="false" customHeight="false" outlineLevel="0" collapsed="false">
      <c r="A22" s="0"/>
      <c r="B22" s="0"/>
      <c r="C22" s="0"/>
      <c r="D22" s="0"/>
      <c r="E22" s="0"/>
      <c r="F22" s="0"/>
      <c r="G22" s="15"/>
      <c r="H22" s="15"/>
      <c r="I22" s="15"/>
    </row>
    <row r="23" customFormat="false" ht="12.75" hidden="false" customHeight="false" outlineLevel="0" collapsed="false">
      <c r="A23" s="0"/>
      <c r="B23" s="0"/>
      <c r="C23" s="0"/>
      <c r="D23" s="0"/>
      <c r="E23" s="0"/>
      <c r="F23" s="0"/>
      <c r="G23" s="15"/>
      <c r="H23" s="15"/>
      <c r="I23" s="15"/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15"/>
      <c r="H24" s="15"/>
      <c r="I24" s="15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15"/>
      <c r="H25" s="15"/>
      <c r="I25" s="15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15"/>
      <c r="H26" s="15"/>
      <c r="I26" s="15"/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15"/>
      <c r="H27" s="15"/>
      <c r="I27" s="15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COUNTIF(tasks!$A$2:$A$807,B2)&gt;0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A2" s="0"/>
      <c r="B2" s="0"/>
      <c r="C2" s="0"/>
      <c r="D2" s="0"/>
      <c r="E2" s="0"/>
      <c r="F2" s="2" t="b">
        <f aca="false">COUNTIF(experts!$A$2:$A$973,A2)&gt;0</f>
        <v>0</v>
      </c>
      <c r="G2" s="2" t="b">
        <f aca="false">AND(ISNUMBER(B2), ISNUMBER(C2), B2&lt;=C2)</f>
        <v>0</v>
      </c>
      <c r="I2" s="16"/>
      <c r="K2" s="7"/>
    </row>
    <row r="3" customFormat="false" ht="12.75" hidden="false" customHeight="false" outlineLevel="0" collapsed="false">
      <c r="A3" s="0"/>
      <c r="B3" s="0"/>
      <c r="C3" s="0"/>
      <c r="D3" s="0"/>
      <c r="E3" s="0"/>
    </row>
    <row r="4" customFormat="false" ht="12.75" hidden="false" customHeight="false" outlineLevel="0" collapsed="false">
      <c r="A4" s="0"/>
      <c r="B4" s="0"/>
      <c r="C4" s="0"/>
      <c r="D4" s="0"/>
      <c r="E4" s="0"/>
    </row>
    <row r="5" customFormat="false" ht="12.75" hidden="false" customHeight="false" outlineLevel="0" collapsed="false">
      <c r="A5" s="0"/>
      <c r="B5" s="0"/>
      <c r="C5" s="0"/>
      <c r="D5" s="0"/>
      <c r="E5" s="0"/>
    </row>
    <row r="6" customFormat="false" ht="12.75" hidden="false" customHeight="false" outlineLevel="0" collapsed="false">
      <c r="A6" s="0"/>
      <c r="B6" s="0"/>
      <c r="C6" s="0"/>
      <c r="D6" s="0"/>
      <c r="E6" s="0"/>
    </row>
    <row r="7" customFormat="false" ht="12.75" hidden="false" customHeight="false" outlineLevel="0" collapsed="false">
      <c r="A7" s="0"/>
      <c r="B7" s="0"/>
      <c r="C7" s="0"/>
      <c r="D7" s="0"/>
      <c r="E7" s="0"/>
    </row>
    <row r="8" customFormat="false" ht="12.75" hidden="false" customHeight="false" outlineLevel="0" collapsed="false">
      <c r="A8" s="0"/>
      <c r="B8" s="0"/>
      <c r="C8" s="0"/>
      <c r="D8" s="0"/>
      <c r="E8" s="0"/>
    </row>
    <row r="9" customFormat="false" ht="12.75" hidden="false" customHeight="false" outlineLevel="0" collapsed="false">
      <c r="A9" s="0"/>
      <c r="B9" s="0"/>
      <c r="C9" s="0"/>
      <c r="D9" s="0"/>
      <c r="E9" s="0"/>
    </row>
    <row r="10" customFormat="false" ht="12.75" hidden="false" customHeight="false" outlineLevel="0" collapsed="false">
      <c r="A10" s="0"/>
      <c r="B10" s="0"/>
      <c r="C10" s="0"/>
      <c r="D10" s="0"/>
      <c r="E10" s="0"/>
    </row>
    <row r="11" customFormat="false" ht="12.75" hidden="false" customHeight="false" outlineLevel="0" collapsed="false">
      <c r="A11" s="0"/>
      <c r="B11" s="0"/>
      <c r="C11" s="0"/>
      <c r="D11" s="0"/>
      <c r="E11" s="0"/>
    </row>
    <row r="12" customFormat="false" ht="12.75" hidden="false" customHeight="false" outlineLevel="0" collapsed="false">
      <c r="A12" s="0"/>
      <c r="B12" s="0"/>
      <c r="C12" s="0"/>
      <c r="D12" s="0"/>
      <c r="E12" s="0"/>
    </row>
    <row r="13" customFormat="false" ht="12.75" hidden="false" customHeight="false" outlineLevel="0" collapsed="false">
      <c r="A13" s="0"/>
      <c r="B13" s="0"/>
      <c r="C13" s="0"/>
      <c r="D13" s="0"/>
      <c r="E13" s="0"/>
    </row>
    <row r="14" customFormat="false" ht="12.75" hidden="false" customHeight="false" outlineLevel="0" collapsed="false">
      <c r="A14" s="0"/>
      <c r="B14" s="0"/>
      <c r="C14" s="0"/>
      <c r="D14" s="0"/>
      <c r="E14" s="0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COUNTIF(tasks!$A$2:$A$807,B2)&gt;0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A2" s="0"/>
      <c r="B2" s="0"/>
      <c r="C2" s="0"/>
      <c r="D2" s="0"/>
      <c r="E2" s="0"/>
      <c r="F2" s="2" t="b">
        <f aca="false">COUNTIF(experts!$A$2:$A$973, A2) &gt; 0</f>
        <v>0</v>
      </c>
      <c r="G2" s="2" t="b">
        <f aca="false">AND(ISNUMBER(B2), ISNUMBER(C2), B2&lt;=C2)</f>
        <v>0</v>
      </c>
    </row>
    <row r="3" customFormat="false" ht="12.75" hidden="false" customHeight="false" outlineLevel="0" collapsed="false">
      <c r="A3" s="0"/>
      <c r="B3" s="0"/>
      <c r="C3" s="0"/>
      <c r="D3" s="0"/>
      <c r="E3" s="0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9" activeCellId="0" sqref="D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22</v>
      </c>
      <c r="B4" s="19" t="n">
        <v>45702</v>
      </c>
      <c r="C4" s="19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23</v>
      </c>
      <c r="B5" s="19" t="n">
        <v>45733</v>
      </c>
      <c r="C5" s="19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24</v>
      </c>
      <c r="B6" s="19" t="n">
        <v>45762</v>
      </c>
      <c r="C6" s="19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25</v>
      </c>
      <c r="B7" s="19" t="n">
        <v>45796</v>
      </c>
      <c r="C7" s="19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26</v>
      </c>
      <c r="B8" s="6" t="n">
        <v>45827</v>
      </c>
      <c r="C8" s="19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27</v>
      </c>
      <c r="B9" s="19" t="n">
        <v>45856</v>
      </c>
      <c r="C9" s="19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2025-01-06T10:39:31Z</dcterms:modified>
  <cp:revision>462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