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<sst xmlns="http://schemas.openxmlformats.org/spreadsheetml/2006/main" count="162" uniqueCount="52">
  <si>
    <t xml:space="preserve">Name</t>
  </si>
  <si>
    <t xml:space="preserve">Comment</t>
  </si>
  <si>
    <t xml:space="preserve">PM.Lisa</t>
  </si>
  <si>
    <t xml:space="preserve">the 1st unit</t>
  </si>
  <si>
    <t xml:space="preserve">Start day</t>
  </si>
  <si>
    <t xml:space="preserve">End day</t>
  </si>
  <si>
    <t xml:space="preserve">Work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</si>
  <si>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</si>
  <si>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</si>
  <si>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</si>
  <si>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</si>
  <si>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</si>
  <si>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</si>
  <si>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</si>
  <si>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</si>
  <si>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</si>
  <si>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</si>
  <si>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</si>
  <si>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lima.pm</t>
  </si>
  <si>
    <t xml:space="preserve">lima.pf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</si>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</sst>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1" sqref="B2:B13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2" activeCellId="0" sqref="B2:B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6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5" t="s">
        <v>36</v>
      </c>
      <c r="C1" s="15" t="s">
        <v>22</v>
      </c>
      <c r="D1" s="15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23" t="s">
        <v>24</v>
      </c>
      <c r="C2" s="1" t="n">
        <v>0</v>
      </c>
      <c r="D2" s="1" t="n">
        <v>180</v>
      </c>
      <c r="E2" s="2" t="b">
        <f aca="false">COUNTIF(experts!$A$2:$A$973,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25</v>
      </c>
      <c r="C3" s="1" t="n">
        <v>0</v>
      </c>
      <c r="D3" s="1" t="n">
        <v>180</v>
      </c>
      <c r="E3" s="2" t="b">
        <f aca="false">COUNTIF(experts!$A$2:$A$973,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26</v>
      </c>
      <c r="C4" s="1" t="n">
        <v>0</v>
      </c>
      <c r="D4" s="1" t="n">
        <v>180</v>
      </c>
      <c r="E4" s="2" t="b">
        <f aca="false">COUNTIF(experts!$A$2:$A$973,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27</v>
      </c>
      <c r="C5" s="1" t="n">
        <v>0</v>
      </c>
      <c r="D5" s="1" t="n">
        <v>180</v>
      </c>
      <c r="E5" s="2" t="b">
        <f aca="false">COUNTIF(experts!$A$2:$A$973,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28</v>
      </c>
      <c r="C6" s="1" t="n">
        <v>0</v>
      </c>
      <c r="D6" s="1" t="n">
        <v>180</v>
      </c>
      <c r="E6" s="2" t="b">
        <f aca="false">COUNTIF(experts!$A$2:$A$973,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29</v>
      </c>
      <c r="C7" s="1" t="n">
        <v>0</v>
      </c>
      <c r="D7" s="1" t="n">
        <v>180</v>
      </c>
      <c r="E7" s="2" t="b">
        <f aca="false">COUNTIF(experts!$A$2:$A$973,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30</v>
      </c>
      <c r="C8" s="1" t="n">
        <v>0</v>
      </c>
      <c r="D8" s="1" t="n">
        <v>180</v>
      </c>
      <c r="E8" s="2" t="b">
        <f aca="false">COUNTIF(experts!$A$2:$A$973,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31</v>
      </c>
      <c r="C9" s="1" t="n">
        <v>0</v>
      </c>
      <c r="D9" s="1" t="n">
        <v>180</v>
      </c>
      <c r="E9" s="2" t="b">
        <f aca="false">COUNTIF(experts!$A$2:$A$973,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32</v>
      </c>
      <c r="C10" s="1" t="n">
        <v>0</v>
      </c>
      <c r="D10" s="1" t="n">
        <v>180</v>
      </c>
      <c r="E10" s="2" t="b">
        <f aca="false">COUNTIF(experts!$A$2:$A$973,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33</v>
      </c>
      <c r="C11" s="1" t="n">
        <v>0</v>
      </c>
      <c r="D11" s="1" t="n">
        <v>180</v>
      </c>
      <c r="E11" s="2" t="b">
        <f aca="false">COUNTIF(experts!$A$2:$A$973,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34</v>
      </c>
      <c r="C12" s="1" t="n">
        <v>0</v>
      </c>
      <c r="D12" s="1" t="n">
        <v>180</v>
      </c>
      <c r="E12" s="2" t="b">
        <f aca="false">COUNTIF(experts!$A$2:$A$973,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35</v>
      </c>
      <c r="C13" s="1" t="n">
        <v>0</v>
      </c>
      <c r="D13" s="1" t="n">
        <v>180</v>
      </c>
      <c r="E13" s="2" t="b">
        <f aca="false">COUNTIF(experts!$A$2:$A$973,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8" activeCellId="1" sqref="B2:B13 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</cols>
  <sheetData>
    <row r="1" customFormat="false" ht="12.75" hidden="false" customHeight="false" outlineLevel="0" collapsed="false">
      <c r="A1" s="10" t="s">
        <v>37</v>
      </c>
    </row>
    <row r="2" customFormat="false" ht="12.75" hidden="false" customHeight="false" outlineLevel="0" collapsed="false">
      <c r="A2" s="6" t="n">
        <v>45650</v>
      </c>
    </row>
    <row r="3" customFormat="false" ht="12.75" hidden="false" customHeight="false" outlineLevel="0" collapsed="false">
      <c r="A3" s="6" t="n">
        <v>45651</v>
      </c>
    </row>
    <row r="4" customFormat="false" ht="12.75" hidden="false" customHeight="false" outlineLevel="0" collapsed="false">
      <c r="A4" s="6" t="n">
        <v>45652</v>
      </c>
    </row>
    <row r="5" customFormat="false" ht="12.75" hidden="false" customHeight="false" outlineLevel="0" collapsed="false">
      <c r="A5" s="6" t="n">
        <v>45658</v>
      </c>
    </row>
    <row r="6" customFormat="false" ht="12.75" hidden="false" customHeight="false" outlineLevel="0" collapsed="false">
      <c r="A6" s="6" t="n">
        <v>45767</v>
      </c>
    </row>
    <row r="7" customFormat="false" ht="12.75" hidden="false" customHeight="false" outlineLevel="0" collapsed="false">
      <c r="A7" s="6" t="n">
        <v>45778</v>
      </c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47" customFormat="false" ht="12.75" hidden="false" customHeight="false" outlineLevel="0" collapsed="false">
      <c r="A47" s="6"/>
    </row>
    <row r="48" customFormat="false" ht="12.75" hidden="false" customHeight="false" outlineLevel="0" collapsed="false">
      <c r="A48" s="6"/>
    </row>
    <row r="49" customFormat="false" ht="12.75" hidden="false" customHeight="false" outlineLevel="0" collapsed="false">
      <c r="A4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" activeCellId="1" sqref="B2:B13 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  <col collapsed="false" customWidth="true" hidden="false" outlineLevel="0" max="9" min="9" style="1" width="25.36"/>
    <col collapsed="false" customWidth="true" hidden="false" outlineLevel="0" max="10" min="10" style="1" width="16.26"/>
    <col collapsed="false" customWidth="true" hidden="false" outlineLevel="0" max="11" min="11" style="1" width="15.62"/>
    <col collapsed="false" customWidth="true" hidden="false" outlineLevel="0" max="12" min="12" style="1" width="16.58"/>
    <col collapsed="false" customWidth="true" hidden="false" outlineLevel="0" max="13" min="13" style="1" width="16.48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  <c r="H1" s="10" t="s">
        <v>45</v>
      </c>
      <c r="I1" s="27" t="s">
        <v>46</v>
      </c>
      <c r="J1" s="27" t="s">
        <v>47</v>
      </c>
      <c r="K1" s="27" t="s">
        <v>48</v>
      </c>
      <c r="L1" s="27" t="s">
        <v>49</v>
      </c>
      <c r="M1" s="27" t="s">
        <v>50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46002</v>
      </c>
      <c r="F2" s="12" t="n">
        <v>45658</v>
      </c>
      <c r="G2" s="12" t="n">
        <v>46002</v>
      </c>
      <c r="H2" s="1" t="s">
        <v>51</v>
      </c>
      <c r="I2" s="28" t="n">
        <f aca="false">MAX(MAX('invoicing periods'!C2:C900), MAX(tasks!C2:C900))</f>
        <v>46002</v>
      </c>
      <c r="J2" s="29" t="n">
        <f aca="false">AND(ISNUMBER(D2), D2&gt;A2)</f>
        <v>1</v>
      </c>
      <c r="K2" s="30" t="b">
        <f aca="false">AND(ISNUMBER(E2), E2&lt;=I2)</f>
        <v>1</v>
      </c>
      <c r="L2" s="30" t="b">
        <f aca="false">AND(ISNUMBER(F2), F2&gt;A2)</f>
        <v>1</v>
      </c>
      <c r="M2" s="30" t="b">
        <f aca="false">AND(ISNUMBER(G2), G2&lt;=I2)</f>
        <v>1</v>
      </c>
      <c r="N2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1" sqref="B2:B13 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  <c r="G1" s="11" t="b">
        <f aca="false">AND(G2:G816)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45731</v>
      </c>
      <c r="D2" s="7" t="n">
        <v>20</v>
      </c>
      <c r="E2" s="2" t="b">
        <f aca="false">COUNTIF(links!$B$1:$B$735,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45794</v>
      </c>
      <c r="D3" s="7" t="n">
        <v>5</v>
      </c>
      <c r="E3" s="2" t="b">
        <f aca="false">COUNTIF(links!$B$1:$B$735,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45748</v>
      </c>
      <c r="D4" s="7" t="n">
        <v>20</v>
      </c>
      <c r="E4" s="2" t="b">
        <f aca="false">COUNTIF(links!$B$1:$B$735,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45749</v>
      </c>
      <c r="C5" s="12" t="n">
        <v>45779</v>
      </c>
      <c r="D5" s="7" t="n">
        <v>5</v>
      </c>
      <c r="E5" s="2" t="b">
        <f aca="false">COUNTIF(links!$B$1:$B$735,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45789</v>
      </c>
      <c r="D6" s="7" t="n">
        <v>40</v>
      </c>
      <c r="E6" s="2" t="b">
        <f aca="false">COUNTIF(links!$B$1:$B$735, A6) &gt; 0</f>
        <v>1</v>
      </c>
      <c r="F6" s="2" t="b">
        <f aca="false">C6&gt;misc!$A$2</f>
        <v>1</v>
      </c>
      <c r="G6" s="2" t="b">
        <f aca="false">AND(ISNUMBER(B6), ISNUMBER(C6), B6&lt;=C6)</f>
        <v>1</v>
      </c>
      <c r="J6" s="13"/>
    </row>
    <row r="7" customFormat="false" ht="12.75" hidden="false" customHeight="false" outlineLevel="0" collapsed="false">
      <c r="A7" s="1" t="s">
        <v>12</v>
      </c>
      <c r="B7" s="12" t="n">
        <v>45790</v>
      </c>
      <c r="C7" s="12" t="n">
        <v>45835</v>
      </c>
      <c r="D7" s="7" t="n">
        <v>10</v>
      </c>
      <c r="E7" s="2" t="b">
        <f aca="false">COUNTIF(links!$B$1:$B$735,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45658</v>
      </c>
      <c r="C8" s="12" t="n">
        <v>45901</v>
      </c>
      <c r="D8" s="7" t="n">
        <v>80</v>
      </c>
      <c r="E8" s="2" t="b">
        <f aca="false">COUNTIF(links!$B$1:$B$735,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45902</v>
      </c>
      <c r="C9" s="12" t="n">
        <v>45947</v>
      </c>
      <c r="D9" s="7" t="n">
        <v>10</v>
      </c>
      <c r="E9" s="2" t="b">
        <f aca="false">COUNTIF(links!$B$1:$B$735,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45717</v>
      </c>
      <c r="C10" s="12" t="n">
        <v>45740</v>
      </c>
      <c r="D10" s="7" t="n">
        <v>10</v>
      </c>
      <c r="E10" s="2" t="b">
        <f aca="false">COUNTIF(links!$B$1:$B$735,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16</v>
      </c>
      <c r="B11" s="12" t="n">
        <v>45741</v>
      </c>
      <c r="C11" s="12" t="n">
        <v>45870</v>
      </c>
      <c r="D11" s="7" t="n">
        <v>50</v>
      </c>
      <c r="E11" s="2" t="b">
        <f aca="false">COUNTIF(links!$B$1:$B$735,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17</v>
      </c>
      <c r="B12" s="12" t="n">
        <v>45871</v>
      </c>
      <c r="C12" s="12" t="n">
        <v>45916</v>
      </c>
      <c r="D12" s="7" t="n">
        <v>5</v>
      </c>
      <c r="E12" s="2" t="b">
        <f aca="false">COUNTIF(links!$B$1:$B$735,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18</v>
      </c>
      <c r="B13" s="12" t="n">
        <v>45402</v>
      </c>
      <c r="C13" s="12" t="n">
        <v>45962</v>
      </c>
      <c r="D13" s="7" t="n">
        <v>100</v>
      </c>
      <c r="E13" s="2" t="b">
        <f aca="false">COUNTIF(links!$B$1:$B$735,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19</v>
      </c>
      <c r="B14" s="12" t="n">
        <v>45963</v>
      </c>
      <c r="C14" s="12" t="n">
        <v>45991</v>
      </c>
      <c r="D14" s="7" t="n">
        <v>20</v>
      </c>
      <c r="E14" s="2" t="b">
        <f aca="false">COUNTIF(links!$B$1:$B$735,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1" sqref="B2:B13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4" t="n">
        <f aca="false">COUNTIF(experts!$A$2:$A$973, A2) &gt; 0</f>
        <v>1</v>
      </c>
      <c r="D2" s="14" t="n">
        <f aca="false">COUNTIF(tasks!$A$2:$A$811,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4" t="n">
        <f aca="false">COUNTIF(experts!$A$2:$A$973, A3) &gt; 0</f>
        <v>1</v>
      </c>
      <c r="D3" s="14" t="n">
        <f aca="false">COUNTIF(tasks!$A$2:$A$811,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4" t="n">
        <f aca="false">COUNTIF(experts!$A$2:$A$973, A4) &gt; 0</f>
        <v>1</v>
      </c>
      <c r="D4" s="14" t="n">
        <f aca="false">COUNTIF(tasks!$A$2:$A$811,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4" t="n">
        <f aca="false">COUNTIF(experts!$A$2:$A$973, A5) &gt; 0</f>
        <v>1</v>
      </c>
      <c r="D5" s="14" t="n">
        <f aca="false">COUNTIF(tasks!$A$2:$A$811,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4" t="n">
        <f aca="false">COUNTIF(experts!$A$2:$A$973, A6) &gt; 0</f>
        <v>1</v>
      </c>
      <c r="D6" s="14" t="n">
        <f aca="false">COUNTIF(tasks!$A$2:$A$811,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4" t="n">
        <f aca="false">COUNTIF(experts!$A$2:$A$973, A7) &gt; 0</f>
        <v>1</v>
      </c>
      <c r="D7" s="14" t="n">
        <f aca="false">COUNTIF(tasks!$A$2:$A$811,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4" t="n">
        <f aca="false">COUNTIF(experts!$A$2:$A$973, A8) &gt; 0</f>
        <v>1</v>
      </c>
      <c r="D8" s="14" t="n">
        <f aca="false">COUNTIF(tasks!$A$2:$A$811,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4" t="n">
        <f aca="false">COUNTIF(experts!$A$2:$A$973, A9) &gt; 0</f>
        <v>1</v>
      </c>
      <c r="D9" s="14" t="n">
        <f aca="false">COUNTIF(tasks!$A$2:$A$811,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4" t="n">
        <f aca="false">COUNTIF(experts!$A$2:$A$973, A10) &gt; 0</f>
        <v>1</v>
      </c>
      <c r="D10" s="14" t="n">
        <f aca="false">COUNTIF(tasks!$A$2:$A$811,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4" t="n">
        <f aca="false">COUNTIF(experts!$A$2:$A$973, A11) &gt; 0</f>
        <v>1</v>
      </c>
      <c r="D11" s="14" t="n">
        <f aca="false">COUNTIF(tasks!$A$2:$A$811,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4" t="n">
        <f aca="false">COUNTIF(experts!$A$2:$A$973, A12) &gt; 0</f>
        <v>1</v>
      </c>
      <c r="D12" s="14" t="n">
        <f aca="false">COUNTIF(tasks!$A$2:$A$811,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4" t="n">
        <f aca="false">COUNTIF(experts!$A$2:$A$973, A13) &gt; 0</f>
        <v>1</v>
      </c>
      <c r="D13" s="14" t="n">
        <f aca="false">COUNTIF(tasks!$A$2:$A$811,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4" t="n">
        <f aca="false">COUNTIF(experts!$A$2:$A$973, A14) &gt; 0</f>
        <v>1</v>
      </c>
      <c r="D14" s="14" t="n">
        <f aca="false">COUNTIF(tasks!$A$2:$A$811,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2" activeCellId="1" sqref="B2:B13 G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45658</v>
      </c>
      <c r="D2" s="12" t="n">
        <v>45731</v>
      </c>
      <c r="E2" s="1" t="n">
        <v>0</v>
      </c>
      <c r="F2" s="1" t="n">
        <v>1</v>
      </c>
      <c r="G2" s="16" t="b">
        <f aca="false">COUNTIF(experts!$A$2:$A$973, A2) &gt; 0</f>
        <v>1</v>
      </c>
      <c r="H2" s="16" t="b">
        <f aca="false">COUNTIF(tasks!$A$2:$A$811,B2)&gt;0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2" t="n">
        <v>45749</v>
      </c>
      <c r="D3" s="12" t="n">
        <v>45794</v>
      </c>
      <c r="E3" s="1" t="n">
        <v>0</v>
      </c>
      <c r="F3" s="1" t="n">
        <v>1</v>
      </c>
      <c r="G3" s="16" t="n">
        <f aca="false">COUNTIF(experts!$A$2:$A$973, A3) &gt; 0</f>
        <v>1</v>
      </c>
      <c r="H3" s="16" t="n">
        <f aca="false">COUNTIF(tasks!$A$2:$A$811,B3)&gt;0</f>
        <v>1</v>
      </c>
      <c r="I3" s="2" t="n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2" t="n">
        <v>45658</v>
      </c>
      <c r="D4" s="12" t="n">
        <v>45748</v>
      </c>
      <c r="E4" s="1" t="n">
        <v>0</v>
      </c>
      <c r="F4" s="1" t="n">
        <v>1</v>
      </c>
      <c r="G4" s="16" t="n">
        <f aca="false">COUNTIF(experts!$A$2:$A$973, A4) &gt; 0</f>
        <v>1</v>
      </c>
      <c r="H4" s="16" t="n">
        <f aca="false">COUNTIF(tasks!$A$2:$A$811,B4)&gt;0</f>
        <v>1</v>
      </c>
      <c r="I4" s="2" t="n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2" t="n">
        <v>45749</v>
      </c>
      <c r="D5" s="12" t="n">
        <v>45779</v>
      </c>
      <c r="E5" s="1" t="n">
        <v>0</v>
      </c>
      <c r="F5" s="1" t="n">
        <v>1</v>
      </c>
      <c r="G5" s="16" t="n">
        <f aca="false">COUNTIF(experts!$A$2:$A$973, A5) &gt; 0</f>
        <v>1</v>
      </c>
      <c r="H5" s="16" t="n">
        <f aca="false">COUNTIF(tasks!$A$2:$A$811,B5)&gt;0</f>
        <v>1</v>
      </c>
      <c r="I5" s="2" t="n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45658</v>
      </c>
      <c r="D6" s="12" t="n">
        <v>45789</v>
      </c>
      <c r="E6" s="1" t="n">
        <v>0</v>
      </c>
      <c r="F6" s="1" t="n">
        <v>1</v>
      </c>
      <c r="G6" s="16" t="n">
        <f aca="false">COUNTIF(experts!$A$2:$A$973, A6) &gt; 0</f>
        <v>1</v>
      </c>
      <c r="H6" s="16" t="n">
        <f aca="false">COUNTIF(tasks!$A$2:$A$811,B6)&gt;0</f>
        <v>1</v>
      </c>
      <c r="I6" s="2" t="n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2" t="n">
        <v>45790</v>
      </c>
      <c r="D7" s="12" t="n">
        <v>45835</v>
      </c>
      <c r="E7" s="1" t="n">
        <v>0</v>
      </c>
      <c r="F7" s="1" t="n">
        <v>1</v>
      </c>
      <c r="G7" s="16" t="n">
        <f aca="false">COUNTIF(experts!$A$2:$A$973, A7) &gt; 0</f>
        <v>1</v>
      </c>
      <c r="H7" s="16" t="n">
        <f aca="false">COUNTIF(tasks!$A$2:$A$811,B7)&gt;0</f>
        <v>1</v>
      </c>
      <c r="I7" s="2" t="n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45658</v>
      </c>
      <c r="D8" s="12" t="n">
        <v>45901</v>
      </c>
      <c r="E8" s="1" t="n">
        <v>0</v>
      </c>
      <c r="F8" s="1" t="n">
        <v>1</v>
      </c>
      <c r="G8" s="16" t="n">
        <f aca="false">COUNTIF(experts!$A$2:$A$973, A8) &gt; 0</f>
        <v>1</v>
      </c>
      <c r="H8" s="16" t="n">
        <f aca="false">COUNTIF(tasks!$A$2:$A$811,B8)&gt;0</f>
        <v>1</v>
      </c>
      <c r="I8" s="2" t="n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45902</v>
      </c>
      <c r="D9" s="12" t="n">
        <v>45947</v>
      </c>
      <c r="E9" s="1" t="n">
        <v>0</v>
      </c>
      <c r="F9" s="1" t="n">
        <v>1</v>
      </c>
      <c r="G9" s="16" t="n">
        <f aca="false">COUNTIF(experts!$A$2:$A$973, A9) &gt; 0</f>
        <v>1</v>
      </c>
      <c r="H9" s="16" t="n">
        <f aca="false">COUNTIF(tasks!$A$2:$A$811,B9)&gt;0</f>
        <v>1</v>
      </c>
      <c r="I9" s="2" t="n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45717</v>
      </c>
      <c r="D10" s="12" t="n">
        <v>45740</v>
      </c>
      <c r="E10" s="1" t="n">
        <v>0</v>
      </c>
      <c r="F10" s="1" t="n">
        <v>1</v>
      </c>
      <c r="G10" s="16" t="n">
        <f aca="false">COUNTIF(experts!$A$2:$A$973, A10) &gt; 0</f>
        <v>1</v>
      </c>
      <c r="H10" s="16" t="n">
        <f aca="false">COUNTIF(tasks!$A$2:$A$811,B10)&gt;0</f>
        <v>1</v>
      </c>
      <c r="I10" s="2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2" t="n">
        <v>45741</v>
      </c>
      <c r="D11" s="12" t="n">
        <v>45870</v>
      </c>
      <c r="E11" s="1" t="n">
        <v>0</v>
      </c>
      <c r="F11" s="1" t="n">
        <v>1</v>
      </c>
      <c r="G11" s="16" t="n">
        <f aca="false">COUNTIF(experts!$A$2:$A$973, A11) &gt; 0</f>
        <v>1</v>
      </c>
      <c r="H11" s="16" t="n">
        <f aca="false">COUNTIF(tasks!$A$2:$A$811,B11)&gt;0</f>
        <v>1</v>
      </c>
      <c r="I11" s="2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45871</v>
      </c>
      <c r="D12" s="12" t="n">
        <v>45916</v>
      </c>
      <c r="E12" s="1" t="n">
        <v>0</v>
      </c>
      <c r="F12" s="1" t="n">
        <v>1</v>
      </c>
      <c r="G12" s="16" t="n">
        <f aca="false">COUNTIF(experts!$A$2:$A$973, A12) &gt; 0</f>
        <v>1</v>
      </c>
      <c r="H12" s="16" t="n">
        <f aca="false">COUNTIF(tasks!$A$2:$A$811,B12)&gt;0</f>
        <v>1</v>
      </c>
      <c r="I12" s="2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2" t="n">
        <v>45402</v>
      </c>
      <c r="D13" s="12" t="n">
        <v>45962</v>
      </c>
      <c r="E13" s="1" t="n">
        <v>0</v>
      </c>
      <c r="F13" s="1" t="n">
        <v>1</v>
      </c>
      <c r="G13" s="16" t="n">
        <f aca="false">COUNTIF(experts!$A$2:$A$973, A13) &gt; 0</f>
        <v>1</v>
      </c>
      <c r="H13" s="16" t="n">
        <f aca="false">COUNTIF(tasks!$A$2:$A$811,B13)&gt;0</f>
        <v>1</v>
      </c>
      <c r="I13" s="2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2" t="n">
        <v>45963</v>
      </c>
      <c r="D14" s="12" t="n">
        <v>45991</v>
      </c>
      <c r="E14" s="1" t="n">
        <v>0</v>
      </c>
      <c r="F14" s="1" t="n">
        <v>1</v>
      </c>
      <c r="G14" s="16" t="n">
        <f aca="false">COUNTIF(experts!$A$2:$A$973, A14) &gt; 0</f>
        <v>1</v>
      </c>
      <c r="H14" s="16" t="n">
        <f aca="false">COUNTIF(tasks!$A$2:$A$811,B14)&gt;0</f>
        <v>1</v>
      </c>
      <c r="I14" s="2" t="n">
        <f aca="false">AND(ISNUMBER(C14), ISNUMBER(D14), C14&lt;=D14)</f>
        <v>1</v>
      </c>
    </row>
    <row r="15" customFormat="false" ht="12.75" hidden="false" customHeight="false" outlineLevel="0" collapsed="false">
      <c r="C15" s="12"/>
      <c r="D15" s="12"/>
      <c r="E15" s="1"/>
      <c r="F15" s="1"/>
      <c r="G15" s="16"/>
      <c r="H15" s="16"/>
      <c r="I15" s="16"/>
    </row>
    <row r="16" customFormat="false" ht="12.75" hidden="false" customHeight="false" outlineLevel="0" collapsed="false">
      <c r="A16" s="3"/>
      <c r="B16" s="3"/>
      <c r="C16" s="3"/>
      <c r="D16" s="3"/>
      <c r="E16" s="1"/>
      <c r="F16" s="3"/>
      <c r="G16" s="16"/>
      <c r="H16" s="16"/>
      <c r="I16" s="16"/>
    </row>
    <row r="17" customFormat="false" ht="12.75" hidden="false" customHeight="false" outlineLevel="0" collapsed="false">
      <c r="A17" s="3"/>
      <c r="B17" s="3"/>
      <c r="C17" s="3"/>
      <c r="D17" s="3"/>
      <c r="E17" s="1"/>
      <c r="F17" s="3"/>
      <c r="G17" s="16"/>
      <c r="H17" s="16"/>
      <c r="I17" s="16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6"/>
      <c r="H18" s="16"/>
      <c r="I18" s="16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6"/>
      <c r="H19" s="16"/>
      <c r="I19" s="16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6"/>
      <c r="H20" s="16"/>
      <c r="I20" s="16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6"/>
      <c r="H21" s="16"/>
      <c r="I21" s="16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6"/>
      <c r="H22" s="16"/>
      <c r="I22" s="16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6"/>
      <c r="H23" s="16"/>
      <c r="I23" s="16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6"/>
      <c r="H24" s="16"/>
      <c r="I24" s="16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6"/>
      <c r="H25" s="16"/>
      <c r="I25" s="16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6"/>
      <c r="H26" s="16"/>
      <c r="I26" s="16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6"/>
      <c r="H27" s="16"/>
      <c r="I27" s="16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6"/>
      <c r="H28" s="16"/>
      <c r="I28" s="16"/>
    </row>
    <row r="29" customFormat="false" ht="12.75" hidden="false" customHeight="false" outlineLevel="0" collapsed="false">
      <c r="C29" s="12"/>
      <c r="D29" s="12"/>
      <c r="E29" s="1"/>
      <c r="F29" s="1"/>
      <c r="G29" s="16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1" activeCellId="1" sqref="B2:B13 G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COUNTIF(experts!$A$2:$A$973, A2) &gt; 0</f>
        <v>0</v>
      </c>
      <c r="H2" s="2" t="b">
        <f aca="false">COUNTIF(tasks!$A$2:$A$811,B2)&gt;0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3" activeCellId="1" sqref="B2:B13 E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12" t="n">
        <v>45658</v>
      </c>
      <c r="C2" s="12" t="n">
        <v>46002</v>
      </c>
      <c r="D2" s="7" t="n">
        <v>0</v>
      </c>
      <c r="E2" s="7" t="n">
        <v>2</v>
      </c>
      <c r="F2" s="2" t="b">
        <f aca="false">COUNTIF(experts!$A$2:$A$973,A2)&gt;0</f>
        <v>1</v>
      </c>
      <c r="G2" s="2" t="b">
        <f aca="false">AND(ISNUMBER(B2), ISNUMBER(C2), B2&lt;=C2)</f>
        <v>1</v>
      </c>
      <c r="I2" s="1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" activeCellId="1" sqref="B2:B13 I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COUNTIF(experts!$A$2:$A$973, A2) &gt; 0</f>
        <v>0</v>
      </c>
      <c r="H2" s="2" t="b">
        <f aca="false">COUNTIF(tasks!$A$2:$A$811,B2)&gt;0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3" activeCellId="1" sqref="B2:B13 F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  <c r="F1" s="5" t="b">
        <f aca="false">AND(F2:F938)</f>
        <v>0</v>
      </c>
      <c r="G1" s="11" t="b">
        <f aca="false">AND(G2:G908)</f>
        <v>0</v>
      </c>
    </row>
    <row r="2" customFormat="false" ht="12.75" hidden="false" customHeight="false" outlineLevel="0" collapsed="false">
      <c r="B2" s="6"/>
      <c r="C2" s="18"/>
      <c r="F2" s="2" t="b">
        <f aca="false">COUNTIF(experts!$A$2:$A$973, A2) &gt; 0</f>
        <v>0</v>
      </c>
      <c r="G2" s="2" t="b">
        <f aca="false">AND(ISNUMBER(B2), ISNUMBER(C2), B2&lt;=C2)</f>
        <v>0</v>
      </c>
    </row>
    <row r="3" customFormat="false" ht="12.75" hidden="false" customHeight="false" outlineLevel="0" collapsed="false">
      <c r="A3" s="19"/>
      <c r="B3" s="20"/>
      <c r="C3" s="21"/>
      <c r="D3" s="22"/>
      <c r="E3" s="22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1" sqref="B2:B13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5" t="s">
        <v>4</v>
      </c>
      <c r="C1" s="15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24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25</v>
      </c>
      <c r="B3" s="24" t="n">
        <v>45673</v>
      </c>
      <c r="C3" s="24" t="n">
        <v>45701</v>
      </c>
      <c r="D3" s="2" t="n">
        <f aca="false">AND(ISNUMBER(B3), ISNUMBER(C3), B3&lt;=C3)</f>
        <v>1</v>
      </c>
    </row>
    <row r="4" customFormat="false" ht="12.75" hidden="false" customHeight="false" outlineLevel="0" collapsed="false">
      <c r="A4" s="25" t="s">
        <v>26</v>
      </c>
      <c r="B4" s="18" t="n">
        <v>45702</v>
      </c>
      <c r="C4" s="18" t="n">
        <v>45732</v>
      </c>
      <c r="D4" s="2" t="n">
        <f aca="false">AND(ISNUMBER(B4), ISNUMBER(C4), B4&lt;=C4)</f>
        <v>1</v>
      </c>
    </row>
    <row r="5" customFormat="false" ht="12.75" hidden="false" customHeight="false" outlineLevel="0" collapsed="false">
      <c r="A5" s="25" t="s">
        <v>27</v>
      </c>
      <c r="B5" s="18" t="n">
        <v>45733</v>
      </c>
      <c r="C5" s="18" t="n">
        <v>45761</v>
      </c>
      <c r="D5" s="2" t="n">
        <f aca="false">AND(ISNUMBER(B5), ISNUMBER(C5), B5&lt;=C5)</f>
        <v>1</v>
      </c>
    </row>
    <row r="6" customFormat="false" ht="12.75" hidden="false" customHeight="false" outlineLevel="0" collapsed="false">
      <c r="A6" s="25" t="s">
        <v>28</v>
      </c>
      <c r="B6" s="18" t="n">
        <v>45762</v>
      </c>
      <c r="C6" s="18" t="n">
        <v>45795</v>
      </c>
      <c r="D6" s="2" t="n">
        <f aca="false">AND(ISNUMBER(B6), ISNUMBER(C6), B6&lt;=C6)</f>
        <v>1</v>
      </c>
    </row>
    <row r="7" customFormat="false" ht="12.75" hidden="false" customHeight="false" outlineLevel="0" collapsed="false">
      <c r="A7" s="25" t="s">
        <v>29</v>
      </c>
      <c r="B7" s="18" t="n">
        <v>45796</v>
      </c>
      <c r="C7" s="18" t="n">
        <v>45826</v>
      </c>
      <c r="D7" s="2" t="n">
        <f aca="false">AND(ISNUMBER(B7), ISNUMBER(C7), B7&lt;=C7)</f>
        <v>1</v>
      </c>
    </row>
    <row r="8" customFormat="false" ht="12.75" hidden="false" customHeight="false" outlineLevel="0" collapsed="false">
      <c r="A8" s="25" t="s">
        <v>30</v>
      </c>
      <c r="B8" s="6" t="n">
        <v>45827</v>
      </c>
      <c r="C8" s="18" t="n">
        <v>45855</v>
      </c>
      <c r="D8" s="2" t="n">
        <f aca="false">AND(ISNUMBER(B8), ISNUMBER(C8), B8&lt;=C8)</f>
        <v>1</v>
      </c>
    </row>
    <row r="9" customFormat="false" ht="12.75" hidden="false" customHeight="false" outlineLevel="0" collapsed="false">
      <c r="A9" s="25" t="s">
        <v>31</v>
      </c>
      <c r="B9" s="18" t="n">
        <v>45856</v>
      </c>
      <c r="C9" s="18" t="n">
        <v>45886</v>
      </c>
      <c r="D9" s="2" t="n">
        <f aca="false">AND(ISNUMBER(B9), ISNUMBER(C9), B9&lt;=C9)</f>
        <v>1</v>
      </c>
    </row>
    <row r="10" customFormat="false" ht="12.75" hidden="false" customHeight="false" outlineLevel="0" collapsed="false">
      <c r="A10" s="25" t="s">
        <v>32</v>
      </c>
      <c r="B10" s="6" t="n">
        <v>45887</v>
      </c>
      <c r="C10" s="6" t="n">
        <v>45915</v>
      </c>
      <c r="D10" s="2" t="n">
        <f aca="false">AND(ISNUMBER(B10), ISNUMBER(C10), B10&lt;=C10)</f>
        <v>1</v>
      </c>
    </row>
    <row r="11" customFormat="false" ht="12.75" hidden="false" customHeight="false" outlineLevel="0" collapsed="false">
      <c r="A11" s="25" t="s">
        <v>33</v>
      </c>
      <c r="B11" s="6" t="n">
        <v>45916</v>
      </c>
      <c r="C11" s="6" t="n">
        <v>45945</v>
      </c>
      <c r="D11" s="2" t="n">
        <f aca="false">AND(ISNUMBER(B11), ISNUMBER(C11), B11&lt;=C11)</f>
        <v>1</v>
      </c>
    </row>
    <row r="12" customFormat="false" ht="12.75" hidden="false" customHeight="false" outlineLevel="0" collapsed="false">
      <c r="A12" s="25" t="s">
        <v>34</v>
      </c>
      <c r="B12" s="6" t="n">
        <v>45946</v>
      </c>
      <c r="C12" s="6" t="n">
        <v>45973</v>
      </c>
      <c r="D12" s="2" t="n">
        <f aca="false">AND(ISNUMBER(B12), ISNUMBER(C12), B12&lt;=C12)</f>
        <v>1</v>
      </c>
    </row>
    <row r="13" customFormat="false" ht="12.75" hidden="false" customHeight="false" outlineLevel="0" collapsed="false">
      <c r="A13" s="25" t="s">
        <v>35</v>
      </c>
      <c r="B13" s="6" t="n">
        <v>45974</v>
      </c>
      <c r="C13" s="6" t="n">
        <v>46002</v>
      </c>
      <c r="D13" s="2" t="n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2025-01-07T09:48:30Z</dcterms:modified>
  <cp:revision>426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