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<sst xmlns="http://schemas.openxmlformats.org/spreadsheetml/2006/main" count="141" uniqueCount="48">
  <si>
    <t xml:space="preserve">Name</t>
  </si>
  <si>
    <t xml:space="preserve">Comment</t>
  </si>
  <si>
    <t xml:space="preserve">SA.Adrian</t>
  </si>
  <si>
    <t xml:space="preserve">the 1st unit</t>
  </si>
  <si>
    <t xml:space="preserve">Start day</t>
  </si>
  <si>
    <t xml:space="preserve">End day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</si>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</sst>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B2:B13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:B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1" sqref="B2:B13 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63" activeCellId="1" sqref="B2:B13 I6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47</v>
      </c>
      <c r="I2" s="23" t="n">
        <f aca="false">MAX(MAX('invoicing periods'!C2:C900),MAX(tasks!C2:C804))</f>
        <v>46002</v>
      </c>
      <c r="J2" s="24" t="n">
        <f aca="false">AND(ISNUMBER(D2), D2&gt;A2)</f>
        <v>1</v>
      </c>
      <c r="K2" s="25" t="b">
        <f aca="false">AND(ISNUMBER(E2), E2&lt;=I2)</f>
        <v>1</v>
      </c>
      <c r="L2" s="25" t="b">
        <f aca="false">AND(ISNUMBER(F2), F2&gt;A2)</f>
        <v>1</v>
      </c>
      <c r="M2" s="25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B2:B13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n">
        <f aca="false">COUNTIF(links!$B$1:$B$731,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n">
        <f aca="false">COUNTIF(links!$B$1:$B$731,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n">
        <f aca="false">COUNTIF(links!$B$1:$B$731,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B2:B13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3" activeCellId="1" sqref="B2:B13 I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45658</v>
      </c>
      <c r="D3" s="12" t="n">
        <v>45813</v>
      </c>
      <c r="E3" s="1" t="n">
        <v>0</v>
      </c>
      <c r="F3" s="1" t="n">
        <v>1</v>
      </c>
      <c r="G3" s="15" t="n">
        <f aca="false">COUNTIF(experts!$A$2:$A$973, A3) &gt; 0</f>
        <v>1</v>
      </c>
      <c r="H3" s="15" t="n">
        <f aca="false">COUNTIF(tasks!$A$2:$A$807,B3)&gt;0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45814</v>
      </c>
      <c r="D4" s="12" t="n">
        <v>45844</v>
      </c>
      <c r="E4" s="1" t="n">
        <v>0</v>
      </c>
      <c r="F4" s="1" t="n">
        <v>1</v>
      </c>
      <c r="G4" s="15" t="n">
        <f aca="false">COUNTIF(experts!$A$2:$A$973, A4) &gt; 0</f>
        <v>1</v>
      </c>
      <c r="H4" s="15" t="n">
        <f aca="false">COUNTIF(tasks!$A$2:$A$807,B4)&gt;0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45658</v>
      </c>
      <c r="D5" s="12" t="n">
        <v>45731</v>
      </c>
      <c r="E5" s="1" t="n">
        <v>0</v>
      </c>
      <c r="F5" s="1" t="n">
        <v>1</v>
      </c>
      <c r="G5" s="15" t="n">
        <f aca="false">COUNTIF(experts!$A$2:$A$973, A5) &gt; 0</f>
        <v>1</v>
      </c>
      <c r="H5" s="15" t="n">
        <f aca="false">COUNTIF(tasks!$A$2:$A$807,B5)&gt;0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45749</v>
      </c>
      <c r="D6" s="12" t="n">
        <v>45794</v>
      </c>
      <c r="E6" s="1" t="n">
        <v>0</v>
      </c>
      <c r="F6" s="1" t="n">
        <v>1</v>
      </c>
      <c r="G6" s="15" t="n">
        <f aca="false">COUNTIF(experts!$A$2:$A$973, A6) &gt; 0</f>
        <v>1</v>
      </c>
      <c r="H6" s="15" t="n">
        <f aca="false">COUNTIF(tasks!$A$2:$A$807,B6)&gt;0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45658</v>
      </c>
      <c r="D7" s="12" t="n">
        <v>45789</v>
      </c>
      <c r="E7" s="1" t="n">
        <v>0</v>
      </c>
      <c r="F7" s="1" t="n">
        <v>5</v>
      </c>
      <c r="G7" s="15" t="n">
        <f aca="false">COUNTIF(experts!$A$2:$A$973, A7) &gt; 0</f>
        <v>1</v>
      </c>
      <c r="H7" s="15" t="n">
        <f aca="false">COUNTIF(tasks!$A$2:$A$807,B7)&gt;0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45790</v>
      </c>
      <c r="D8" s="12" t="n">
        <v>45835</v>
      </c>
      <c r="E8" s="1" t="n">
        <v>0</v>
      </c>
      <c r="F8" s="1" t="n">
        <v>1</v>
      </c>
      <c r="G8" s="15" t="n">
        <f aca="false">COUNTIF(experts!$A$2:$A$973, A8) &gt; 0</f>
        <v>1</v>
      </c>
      <c r="H8" s="15" t="n">
        <f aca="false">COUNTIF(tasks!$A$2:$A$807,B8)&gt;0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45767</v>
      </c>
      <c r="D9" s="12" t="n">
        <v>45962</v>
      </c>
      <c r="E9" s="1" t="n">
        <v>5</v>
      </c>
      <c r="F9" s="1" t="n">
        <v>8</v>
      </c>
      <c r="G9" s="15" t="n">
        <f aca="false">COUNTIF(experts!$A$2:$A$973, A9) &gt; 0</f>
        <v>1</v>
      </c>
      <c r="H9" s="15" t="n">
        <f aca="false">COUNTIF(tasks!$A$2:$A$807,B9)&gt;0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45963</v>
      </c>
      <c r="D10" s="12" t="n">
        <v>45991</v>
      </c>
      <c r="E10" s="1" t="n">
        <v>6</v>
      </c>
      <c r="F10" s="1" t="n">
        <v>6</v>
      </c>
      <c r="G10" s="15" t="n">
        <f aca="false">COUNTIF(experts!$A$2:$A$973, A10) &gt; 0</f>
        <v>1</v>
      </c>
      <c r="H10" s="15" t="n">
        <f aca="false">COUNTIF(tasks!$A$2:$A$807,B10)&gt;0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1" sqref="B2:B13 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COUNTIF(tasks!$A$2:$A$807,B2)&gt;0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1" sqref="B2:B13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A2" s="3"/>
      <c r="B2" s="3"/>
      <c r="C2" s="3"/>
      <c r="D2" s="3"/>
      <c r="E2" s="3"/>
      <c r="F2" s="2" t="b">
        <f aca="false">COUNTIF(experts!$A$2:$A$973,A2)&gt;0</f>
        <v>0</v>
      </c>
      <c r="G2" s="2" t="b">
        <f aca="false">AND(ISNUMBER(B2), ISNUMBER(C2), B2&lt;=C2)</f>
        <v>0</v>
      </c>
      <c r="I2" s="16"/>
      <c r="K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1" sqref="B2:B13 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COUNTIF(tasks!$A$2:$A$807,B2)&gt;0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1" sqref="B2:B13 F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A2" s="3"/>
      <c r="B2" s="3"/>
      <c r="C2" s="3"/>
      <c r="D2" s="3"/>
      <c r="E2" s="3"/>
      <c r="F2" s="2" t="b">
        <f aca="false">COUNTIF(experts!$A$2:$A$973, A2) &gt; 0</f>
        <v>0</v>
      </c>
      <c r="G2" s="2" t="b">
        <f aca="false">AND(ISNUMBER(B2), ISNUMBER(C2), B2&lt;=C2)</f>
        <v>0</v>
      </c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B2:B13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2025-01-07T09:44:23Z</dcterms:modified>
  <cp:revision>465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