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<sst xmlns="http://schemas.openxmlformats.org/spreadsheetml/2006/main" count="141" uniqueCount="48">
  <si>
    <t xml:space="preserve">Name</t>
  </si>
  <si>
    <t xml:space="preserve">Comment</t>
  </si>
  <si>
    <t xml:space="preserve">SA.Adrian</t>
  </si>
  <si>
    <t xml:space="preserve">the 1st unit</t>
  </si>
  <si>
    <t xml:space="preserve">Start day</t>
  </si>
  <si>
    <t xml:space="preserve">End day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</si>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</sst>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D2:D13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1" sqref="D2:D13 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22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23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24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25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26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27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28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29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30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31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4" activeCellId="1" sqref="D2:D13 G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" activeCellId="1" sqref="D2:D13 H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46002</v>
      </c>
      <c r="F2" s="12" t="n">
        <v>45658</v>
      </c>
      <c r="G2" s="12" t="n">
        <v>46002</v>
      </c>
      <c r="H2" s="1" t="s">
        <v>47</v>
      </c>
      <c r="I2" s="24" t="n">
        <f aca="false">MAX(MAX('invoicing periods'!C2:C900),MAX(tasks!C2:C804))</f>
        <v>46002</v>
      </c>
      <c r="J2" s="25" t="n">
        <f aca="false">AND(ISNUMBER(D2), D2&gt;A2)</f>
        <v>1</v>
      </c>
      <c r="K2" s="26" t="b">
        <f aca="false">AND(ISNUMBER(E2), E2&lt;=I2)</f>
        <v>1</v>
      </c>
      <c r="L2" s="26" t="b">
        <f aca="false">AND(ISNUMBER(F2), F2&gt;A2)</f>
        <v>1</v>
      </c>
      <c r="M2" s="26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D2:D13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COUNTIF(links!$B$1:$B$731,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COUNTIF(links!$B$1:$B$731,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COUNTIF(links!$B$1:$B$731,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COUNTIF(links!$B$1:$B$731,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COUNTIF(links!$B$1:$B$731,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COUNTIF(links!$B$1:$B$731,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n">
        <f aca="false">COUNTIF(links!$B$1:$B$731, A8) &gt; 0</f>
        <v>1</v>
      </c>
      <c r="F8" s="2" t="n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n">
        <f aca="false">COUNTIF(links!$B$1:$B$731, A9) &gt; 0</f>
        <v>1</v>
      </c>
      <c r="F9" s="2" t="n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n">
        <f aca="false">COUNTIF(links!$B$1:$B$731, A10) &gt; 0</f>
        <v>1</v>
      </c>
      <c r="F10" s="2" t="n">
        <f aca="false">C10&gt;misc!$A$2</f>
        <v>1</v>
      </c>
      <c r="G10" s="2" t="n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D2:D13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COUNTIF(experts!$A$2:$A$973, A2) &gt; 0</f>
        <v>1</v>
      </c>
      <c r="D2" s="13" t="n">
        <f aca="false">COUNTIF(tasks!$A$2:$A$807,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COUNTIF(experts!$A$2:$A$973, A3) &gt; 0</f>
        <v>1</v>
      </c>
      <c r="D3" s="13" t="n">
        <f aca="false">COUNTIF(tasks!$A$2:$A$807,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COUNTIF(experts!$A$2:$A$973, A4) &gt; 0</f>
        <v>1</v>
      </c>
      <c r="D4" s="13" t="n">
        <f aca="false">COUNTIF(tasks!$A$2:$A$807,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COUNTIF(experts!$A$2:$A$973, A5) &gt; 0</f>
        <v>1</v>
      </c>
      <c r="D5" s="13" t="n">
        <f aca="false">COUNTIF(tasks!$A$2:$A$807,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COUNTIF(experts!$A$2:$A$973, A6) &gt; 0</f>
        <v>1</v>
      </c>
      <c r="D6" s="13" t="n">
        <f aca="false">COUNTIF(tasks!$A$2:$A$807,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COUNTIF(experts!$A$2:$A$973, A7) &gt; 0</f>
        <v>1</v>
      </c>
      <c r="D7" s="13" t="n">
        <f aca="false">COUNTIF(tasks!$A$2:$A$807,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COUNTIF(experts!$A$2:$A$973, A8) &gt; 0</f>
        <v>1</v>
      </c>
      <c r="D8" s="13" t="n">
        <f aca="false">COUNTIF(tasks!$A$2:$A$807,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COUNTIF(experts!$A$2:$A$973, A9) &gt; 0</f>
        <v>1</v>
      </c>
      <c r="D9" s="13" t="n">
        <f aca="false">COUNTIF(tasks!$A$2:$A$807,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COUNTIF(experts!$A$2:$A$973, A10) &gt; 0</f>
        <v>1</v>
      </c>
      <c r="D10" s="13" t="n">
        <f aca="false">COUNTIF(tasks!$A$2:$A$807,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6" activeCellId="1" sqref="D2:D13 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2.5</v>
      </c>
      <c r="F2" s="1" t="n">
        <v>3</v>
      </c>
      <c r="G2" s="15" t="b">
        <f aca="false">COUNTIF(experts!$A$2:$A$973, A2) &gt; 0</f>
        <v>1</v>
      </c>
      <c r="H2" s="15" t="b">
        <f aca="false">COUNTIF(tasks!$A$2:$A$807,B2)&gt;0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9</v>
      </c>
      <c r="C3" s="12" t="n">
        <v>45814</v>
      </c>
      <c r="D3" s="12" t="n">
        <v>45844</v>
      </c>
      <c r="E3" s="1" t="n">
        <v>0</v>
      </c>
      <c r="F3" s="1" t="n">
        <v>0.25</v>
      </c>
      <c r="G3" s="15" t="b">
        <f aca="false">COUNTIF(experts!$A$2:$A$973, A3) &gt; 0</f>
        <v>1</v>
      </c>
      <c r="H3" s="15" t="b">
        <f aca="false">COUNTIF(tasks!$A$2:$A$807,B3)&gt;0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8</v>
      </c>
      <c r="C4" s="12" t="n">
        <v>45658</v>
      </c>
      <c r="D4" s="12" t="n">
        <v>45813</v>
      </c>
      <c r="E4" s="1" t="n">
        <v>0</v>
      </c>
      <c r="F4" s="1" t="n">
        <v>0.25</v>
      </c>
      <c r="G4" s="15" t="b">
        <f aca="false">COUNTIF(experts!$A$2:$A$973, A4) &gt; 0</f>
        <v>1</v>
      </c>
      <c r="H4" s="15" t="b">
        <f aca="false">COUNTIF(tasks!$A$2:$A$807,B4)&gt;0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11</v>
      </c>
      <c r="C5" s="12" t="n">
        <v>45749</v>
      </c>
      <c r="D5" s="12" t="n">
        <v>45794</v>
      </c>
      <c r="E5" s="1" t="n">
        <v>0</v>
      </c>
      <c r="F5" s="1" t="n">
        <v>1</v>
      </c>
      <c r="G5" s="15" t="b">
        <f aca="false">COUNTIF(experts!$A$2:$A$973, A5) &gt; 0</f>
        <v>1</v>
      </c>
      <c r="H5" s="15" t="b">
        <f aca="false">COUNTIF(tasks!$A$2:$A$807,B5)&gt;0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10</v>
      </c>
      <c r="C6" s="12" t="n">
        <v>45658</v>
      </c>
      <c r="D6" s="12" t="n">
        <v>45731</v>
      </c>
      <c r="E6" s="1" t="n">
        <v>0</v>
      </c>
      <c r="F6" s="1" t="n">
        <v>1</v>
      </c>
      <c r="G6" s="15" t="b">
        <f aca="false">COUNTIF(experts!$A$2:$A$973, A6) &gt; 0</f>
        <v>1</v>
      </c>
      <c r="H6" s="15" t="b">
        <f aca="false">COUNTIF(tasks!$A$2:$A$807,B6)&gt;0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45790</v>
      </c>
      <c r="D7" s="12" t="n">
        <v>45835</v>
      </c>
      <c r="E7" s="1" t="n">
        <v>0</v>
      </c>
      <c r="F7" s="1" t="n">
        <v>1</v>
      </c>
      <c r="G7" s="15" t="b">
        <f aca="false">COUNTIF(experts!$A$2:$A$973, A7) &gt; 0</f>
        <v>1</v>
      </c>
      <c r="H7" s="15" t="b">
        <f aca="false">COUNTIF(tasks!$A$2:$A$807,B7)&gt;0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45658</v>
      </c>
      <c r="D8" s="12" t="n">
        <v>45789</v>
      </c>
      <c r="E8" s="1" t="n">
        <v>0</v>
      </c>
      <c r="F8" s="1" t="n">
        <v>5</v>
      </c>
      <c r="G8" s="15" t="b">
        <f aca="false">COUNTIF(experts!$A$2:$A$973, A8) &gt; 0</f>
        <v>1</v>
      </c>
      <c r="H8" s="15" t="b">
        <f aca="false">COUNTIF(tasks!$A$2:$A$807,B8)&gt;0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15</v>
      </c>
      <c r="C9" s="12" t="n">
        <v>45963</v>
      </c>
      <c r="D9" s="12" t="n">
        <v>45991</v>
      </c>
      <c r="E9" s="1" t="n">
        <v>6</v>
      </c>
      <c r="F9" s="1" t="n">
        <v>6</v>
      </c>
      <c r="G9" s="15" t="b">
        <f aca="false">COUNTIF(experts!$A$2:$A$973, A9) &gt; 0</f>
        <v>1</v>
      </c>
      <c r="H9" s="15" t="b">
        <f aca="false">COUNTIF(tasks!$A$2:$A$807,B9)&gt;0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14</v>
      </c>
      <c r="C10" s="12" t="n">
        <v>45767</v>
      </c>
      <c r="D10" s="12" t="n">
        <v>45962</v>
      </c>
      <c r="E10" s="1" t="n">
        <v>5</v>
      </c>
      <c r="F10" s="1" t="n">
        <v>8</v>
      </c>
      <c r="G10" s="15" t="b">
        <f aca="false">COUNTIF(experts!$A$2:$A$973, A10) &gt; 0</f>
        <v>1</v>
      </c>
      <c r="H10" s="15" t="b">
        <f aca="false">COUNTIF(tasks!$A$2:$A$807,B10)&gt;0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1" sqref="D2:D13 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1" sqref="D2:D13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  <c r="G2" s="16"/>
      <c r="I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1" sqref="D2:D13 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1" sqref="D2:D13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" activeCellId="0" sqref="D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n">
        <f aca="false">AND(ISNUMBER(B3), ISNUMBER(C3), B3&lt;=C3, C3 &gt; misc!$A$2)</f>
        <v>1</v>
      </c>
    </row>
    <row r="4" customFormat="false" ht="12.75" hidden="false" customHeight="false" outlineLevel="0" collapsed="false">
      <c r="A4" s="19" t="s">
        <v>22</v>
      </c>
      <c r="B4" s="20" t="n">
        <v>45702</v>
      </c>
      <c r="C4" s="20" t="n">
        <v>45732</v>
      </c>
      <c r="D4" s="2" t="n">
        <f aca="false">AND(ISNUMBER(B4), ISNUMBER(C4), B4&lt;=C4, C4 &gt; misc!$A$2)</f>
        <v>1</v>
      </c>
    </row>
    <row r="5" customFormat="false" ht="12.75" hidden="false" customHeight="false" outlineLevel="0" collapsed="false">
      <c r="A5" s="19" t="s">
        <v>23</v>
      </c>
      <c r="B5" s="20" t="n">
        <v>45733</v>
      </c>
      <c r="C5" s="20" t="n">
        <v>45761</v>
      </c>
      <c r="D5" s="2" t="n">
        <f aca="false">AND(ISNUMBER(B5), ISNUMBER(C5), B5&lt;=C5, C5 &gt; misc!$A$2)</f>
        <v>1</v>
      </c>
    </row>
    <row r="6" customFormat="false" ht="12.75" hidden="false" customHeight="false" outlineLevel="0" collapsed="false">
      <c r="A6" s="19" t="s">
        <v>24</v>
      </c>
      <c r="B6" s="20" t="n">
        <v>45762</v>
      </c>
      <c r="C6" s="20" t="n">
        <v>45795</v>
      </c>
      <c r="D6" s="2" t="n">
        <f aca="false">AND(ISNUMBER(B6), ISNUMBER(C6), B6&lt;=C6, C6 &gt; misc!$A$2)</f>
        <v>1</v>
      </c>
    </row>
    <row r="7" customFormat="false" ht="12.75" hidden="false" customHeight="false" outlineLevel="0" collapsed="false">
      <c r="A7" s="19" t="s">
        <v>25</v>
      </c>
      <c r="B7" s="20" t="n">
        <v>45796</v>
      </c>
      <c r="C7" s="20" t="n">
        <v>45826</v>
      </c>
      <c r="D7" s="2" t="n">
        <f aca="false">AND(ISNUMBER(B7), ISNUMBER(C7), B7&lt;=C7, C7 &gt; misc!$A$2)</f>
        <v>1</v>
      </c>
    </row>
    <row r="8" customFormat="false" ht="12.75" hidden="false" customHeight="false" outlineLevel="0" collapsed="false">
      <c r="A8" s="19" t="s">
        <v>26</v>
      </c>
      <c r="B8" s="6" t="n">
        <v>45827</v>
      </c>
      <c r="C8" s="20" t="n">
        <v>45855</v>
      </c>
      <c r="D8" s="2" t="n">
        <f aca="false">AND(ISNUMBER(B8), ISNUMBER(C8), B8&lt;=C8, C8 &gt; misc!$A$2)</f>
        <v>1</v>
      </c>
    </row>
    <row r="9" customFormat="false" ht="12.75" hidden="false" customHeight="false" outlineLevel="0" collapsed="false">
      <c r="A9" s="19" t="s">
        <v>27</v>
      </c>
      <c r="B9" s="20" t="n">
        <v>45856</v>
      </c>
      <c r="C9" s="20" t="n">
        <v>45886</v>
      </c>
      <c r="D9" s="2" t="n">
        <f aca="false">AND(ISNUMBER(B9), ISNUMBER(C9), B9&lt;=C9, C9 &gt; misc!$A$2)</f>
        <v>1</v>
      </c>
    </row>
    <row r="10" customFormat="false" ht="12.75" hidden="false" customHeight="false" outlineLevel="0" collapsed="false">
      <c r="A10" s="19" t="s">
        <v>28</v>
      </c>
      <c r="B10" s="6" t="n">
        <v>45887</v>
      </c>
      <c r="C10" s="6" t="n">
        <v>45915</v>
      </c>
      <c r="D10" s="2" t="n">
        <f aca="false">AND(ISNUMBER(B10), ISNUMBER(C10), B10&lt;=C10, C10 &gt; misc!$A$2)</f>
        <v>1</v>
      </c>
    </row>
    <row r="11" customFormat="false" ht="12.75" hidden="false" customHeight="false" outlineLevel="0" collapsed="false">
      <c r="A11" s="19" t="s">
        <v>29</v>
      </c>
      <c r="B11" s="6" t="n">
        <v>45916</v>
      </c>
      <c r="C11" s="6" t="n">
        <v>45945</v>
      </c>
      <c r="D11" s="2" t="n">
        <f aca="false">AND(ISNUMBER(B11), ISNUMBER(C11), B11&lt;=C11, C11 &gt; misc!$A$2)</f>
        <v>1</v>
      </c>
    </row>
    <row r="12" customFormat="false" ht="12.75" hidden="false" customHeight="false" outlineLevel="0" collapsed="false">
      <c r="A12" s="19" t="s">
        <v>30</v>
      </c>
      <c r="B12" s="6" t="n">
        <v>45946</v>
      </c>
      <c r="C12" s="6" t="n">
        <v>45973</v>
      </c>
      <c r="D12" s="2" t="n">
        <f aca="false">AND(ISNUMBER(B12), ISNUMBER(C12), B12&lt;=C12, C12 &gt; misc!$A$2)</f>
        <v>1</v>
      </c>
    </row>
    <row r="13" customFormat="false" ht="12.75" hidden="false" customHeight="false" outlineLevel="0" collapsed="false">
      <c r="A13" s="19" t="s">
        <v>31</v>
      </c>
      <c r="B13" s="6" t="n">
        <v>45974</v>
      </c>
      <c r="C13" s="6" t="n">
        <v>46002</v>
      </c>
      <c r="D13" s="2" t="n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2025-01-18T17:46:22Z</dcterms:modified>
  <cp:revision>482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