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rth/Desktop/College/CSM/Practical/CSM/"/>
    </mc:Choice>
  </mc:AlternateContent>
  <xr:revisionPtr revIDLastSave="0" documentId="10_ncr:8100000_{4EE807FA-28FA-6444-9454-214D6CB5AF3E}" xr6:coauthVersionLast="34" xr6:coauthVersionMax="34" xr10:uidLastSave="{00000000-0000-0000-0000-000000000000}"/>
  <bookViews>
    <workbookView xWindow="380" yWindow="460" windowWidth="28040" windowHeight="16200" xr2:uid="{8BE2681C-6454-3842-9C37-454C8C74535F}"/>
  </bookViews>
  <sheets>
    <sheet name="Batch C"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4" i="1" l="1"/>
  <c r="L15" i="1"/>
  <c r="L16" i="1"/>
  <c r="L17" i="1"/>
  <c r="L18" i="1"/>
  <c r="L19" i="1"/>
  <c r="L20" i="1"/>
  <c r="L21" i="1"/>
  <c r="L22" i="1"/>
  <c r="L23" i="1"/>
  <c r="L13" i="1"/>
  <c r="J12" i="1"/>
  <c r="I13" i="1"/>
  <c r="J13" i="1" s="1"/>
  <c r="M4" i="1"/>
  <c r="L4" i="1"/>
  <c r="N4" i="1" s="1"/>
  <c r="M5" i="1" s="1"/>
  <c r="F4" i="1"/>
  <c r="E4" i="1"/>
  <c r="E5" i="1" s="1"/>
  <c r="E6" i="1" l="1"/>
  <c r="G5" i="1"/>
  <c r="F6" i="1" s="1"/>
  <c r="G4" i="1"/>
  <c r="L5" i="1"/>
  <c r="C20" i="1" l="1"/>
  <c r="C19" i="1"/>
  <c r="C18" i="1"/>
  <c r="F5" i="1"/>
  <c r="C15" i="1"/>
  <c r="C14" i="1"/>
  <c r="D14" i="1" s="1"/>
  <c r="G14" i="1" s="1"/>
  <c r="E7" i="1"/>
  <c r="G6" i="1"/>
  <c r="F7" i="1" s="1"/>
  <c r="L6" i="1"/>
  <c r="N5" i="1"/>
  <c r="F23" i="1" l="1"/>
  <c r="F19" i="1"/>
  <c r="F14" i="1"/>
  <c r="F18" i="1"/>
  <c r="F22" i="1"/>
  <c r="F15" i="1"/>
  <c r="M6" i="1"/>
  <c r="F16" i="1"/>
  <c r="F21" i="1"/>
  <c r="F17" i="1"/>
  <c r="F20" i="1"/>
  <c r="F13" i="1"/>
  <c r="H13" i="1" s="1"/>
  <c r="C21" i="1" s="1"/>
  <c r="D15" i="1"/>
  <c r="G15" i="1" s="1"/>
  <c r="E8" i="1"/>
  <c r="G8" i="1" s="1"/>
  <c r="C16" i="1" s="1"/>
  <c r="G7" i="1"/>
  <c r="N6" i="1"/>
  <c r="H14" i="1" l="1"/>
  <c r="C22" i="1" s="1"/>
  <c r="I14" i="1"/>
  <c r="J14" i="1" s="1"/>
  <c r="F8" i="1"/>
  <c r="C17" i="1"/>
  <c r="D16" i="1"/>
  <c r="D17" i="1" l="1"/>
  <c r="D18" i="1" s="1"/>
  <c r="D19" i="1" s="1"/>
  <c r="D20" i="1" s="1"/>
  <c r="D21" i="1" s="1"/>
  <c r="D22" i="1" s="1"/>
  <c r="H15" i="1"/>
  <c r="I15" i="1"/>
  <c r="J15" i="1" s="1"/>
  <c r="C23" i="1" l="1"/>
  <c r="G16" i="1"/>
  <c r="D23" i="1"/>
  <c r="G17" i="1" l="1"/>
  <c r="G18" i="1" s="1"/>
  <c r="I16" i="1"/>
  <c r="J16" i="1" s="1"/>
  <c r="H16" i="1"/>
  <c r="I17" i="1" l="1"/>
  <c r="J17" i="1" s="1"/>
  <c r="H17" i="1"/>
  <c r="I18" i="1"/>
  <c r="J18" i="1" s="1"/>
  <c r="H18" i="1"/>
  <c r="G19" i="1" l="1"/>
  <c r="I19" i="1" s="1"/>
  <c r="J19" i="1" s="1"/>
  <c r="H19" i="1" l="1"/>
  <c r="G20" i="1" s="1"/>
  <c r="H20" i="1"/>
  <c r="G21" i="1" s="1"/>
  <c r="I20" i="1"/>
  <c r="J20" i="1" s="1"/>
  <c r="I21" i="1" l="1"/>
  <c r="J21" i="1" s="1"/>
  <c r="H21" i="1"/>
  <c r="G22" i="1" s="1"/>
  <c r="H22" i="1" l="1"/>
  <c r="G23" i="1" s="1"/>
  <c r="I22" i="1"/>
  <c r="J22" i="1" s="1"/>
  <c r="I23" i="1" l="1"/>
  <c r="J23" i="1" s="1"/>
  <c r="J25" i="1" s="1"/>
  <c r="H23" i="1"/>
</calcChain>
</file>

<file path=xl/sharedStrings.xml><?xml version="1.0" encoding="utf-8"?>
<sst xmlns="http://schemas.openxmlformats.org/spreadsheetml/2006/main" count="23" uniqueCount="19">
  <si>
    <t>Probability</t>
  </si>
  <si>
    <t>Cumulative
 Probability</t>
  </si>
  <si>
    <t>Time Between 
Arrivals</t>
  </si>
  <si>
    <t>Random Digit 
Aassignment</t>
  </si>
  <si>
    <t>Cust No</t>
  </si>
  <si>
    <t>Service Time</t>
  </si>
  <si>
    <t>IAT</t>
  </si>
  <si>
    <t>AT</t>
  </si>
  <si>
    <t>ST</t>
  </si>
  <si>
    <t>SBT</t>
  </si>
  <si>
    <t>SET</t>
  </si>
  <si>
    <t>Drive In Teller</t>
  </si>
  <si>
    <t>In Bank  Teller</t>
  </si>
  <si>
    <t>-</t>
  </si>
  <si>
    <t>r(IAT)</t>
  </si>
  <si>
    <t>r{ST)</t>
  </si>
  <si>
    <t>Number in Bank</t>
  </si>
  <si>
    <t xml:space="preserve"> </t>
  </si>
  <si>
    <r>
      <rPr>
        <b/>
        <sz val="12"/>
        <color theme="1"/>
        <rFont val="Calibri"/>
        <family val="2"/>
        <scheme val="minor"/>
      </rPr>
      <t xml:space="preserve">A bank has a drive-in teller and room for one additional customer to wait. Customers arriving when the queue is full, park and go inside the bank to transact business. 
The time-between-arrivals and service-time distributions are given below:
</t>
    </r>
    <r>
      <rPr>
        <sz val="12"/>
        <color theme="1"/>
        <rFont val="Calibri"/>
        <family val="2"/>
        <scheme val="minor"/>
      </rPr>
      <t xml:space="preserve">
Simulate the operation of the drive-in teller for 10 new customers. The first of the 10 new customers arrives at a time determined at random. Start the simulation with one customer being served, leaving at time 3, and one in the queue. How many customers went into the bank to transact business?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</si>
</sst>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369F-7DAA-B543-9F48-873FEBEE6BC5}">
  <dimension ref="A1:O26"/>
  <sheetViews>
    <sheetView tabSelected="1" zoomScale="115" workbookViewId="0">
      <selection activeCell="C6" sqref="C6"/>
    </sheetView>
  </sheetViews>
  <sheetFormatPr baseColWidth="10" defaultRowHeight="16" x14ac:dyDescent="0.2"/>
  <cols>
    <col min="3" max="3" width="14" customWidth="1"/>
    <col min="6" max="6" width="12" customWidth="1"/>
    <col min="7" max="7" width="14.83203125" customWidth="1"/>
    <col min="9" max="9" width="15.83203125" customWidth="1"/>
    <col min="10" max="10" width="13" customWidth="1"/>
    <col min="15" max="15" width="27" customWidth="1"/>
  </cols>
  <sheetData>
    <row r="1" spans="1:15" ht="76" customHeight="1" x14ac:dyDescent="0.2">
      <c r="A1" s="5" t="s">
        <v>18</v>
      </c>
      <c r="B1" s="6"/>
      <c r="C1" s="6"/>
      <c r="D1" s="6"/>
      <c r="E1" s="6"/>
      <c r="F1" s="6"/>
      <c r="G1" s="6"/>
      <c r="H1" s="6"/>
      <c r="I1" s="6"/>
      <c r="J1" s="6"/>
      <c r="K1" s="6"/>
      <c r="L1" s="6"/>
      <c r="M1" s="6"/>
      <c r="N1" s="6"/>
      <c r="O1" s="6"/>
    </row>
    <row r="2" spans="1:15" ht="48" customHeight="1" x14ac:dyDescent="0.2">
      <c r="C2" s="1" t="s">
        <v>2</v>
      </c>
      <c r="D2" s="2" t="s">
        <v>0</v>
      </c>
      <c r="E2" s="1" t="s">
        <v>1</v>
      </c>
      <c r="F2" s="3" t="s">
        <v>3</v>
      </c>
      <c r="G2" s="3"/>
      <c r="J2" s="1" t="s">
        <v>5</v>
      </c>
      <c r="K2" s="2" t="s">
        <v>0</v>
      </c>
      <c r="L2" s="1" t="s">
        <v>1</v>
      </c>
      <c r="M2" s="3" t="s">
        <v>3</v>
      </c>
      <c r="N2" s="3"/>
    </row>
    <row r="3" spans="1:15" x14ac:dyDescent="0.2">
      <c r="C3">
        <v>0</v>
      </c>
      <c r="D3">
        <v>0.9</v>
      </c>
      <c r="E3">
        <v>0.09</v>
      </c>
      <c r="F3">
        <v>0</v>
      </c>
      <c r="G3">
        <v>0.09</v>
      </c>
      <c r="J3">
        <v>1</v>
      </c>
      <c r="K3">
        <v>0.2</v>
      </c>
      <c r="L3">
        <v>0.2</v>
      </c>
      <c r="M3">
        <v>0</v>
      </c>
      <c r="N3">
        <v>0.2</v>
      </c>
    </row>
    <row r="4" spans="1:15" x14ac:dyDescent="0.2">
      <c r="C4">
        <v>1</v>
      </c>
      <c r="D4">
        <v>0.17</v>
      </c>
      <c r="E4">
        <f>(D4+SUM(E3:E3))</f>
        <v>0.26</v>
      </c>
      <c r="F4">
        <f>G3+0.01</f>
        <v>9.9999999999999992E-2</v>
      </c>
      <c r="G4">
        <f>E4</f>
        <v>0.26</v>
      </c>
      <c r="J4">
        <v>2</v>
      </c>
      <c r="K4">
        <v>0.4</v>
      </c>
      <c r="L4">
        <f>(K4+SUM(L3:L3))</f>
        <v>0.60000000000000009</v>
      </c>
      <c r="M4">
        <f>N3+0.01</f>
        <v>0.21000000000000002</v>
      </c>
      <c r="N4">
        <f>L4</f>
        <v>0.60000000000000009</v>
      </c>
    </row>
    <row r="5" spans="1:15" x14ac:dyDescent="0.2">
      <c r="B5" s="4"/>
      <c r="C5">
        <v>2</v>
      </c>
      <c r="D5">
        <v>0.27</v>
      </c>
      <c r="E5">
        <f>(D5+SUM(E4:E4))</f>
        <v>0.53</v>
      </c>
      <c r="F5">
        <f>G4+0.01</f>
        <v>0.27</v>
      </c>
      <c r="G5">
        <f>E5</f>
        <v>0.53</v>
      </c>
      <c r="J5">
        <v>3</v>
      </c>
      <c r="K5">
        <v>0.28000000000000003</v>
      </c>
      <c r="L5">
        <f t="shared" ref="L5:L6" si="0">(K5+SUM(L4:L4))</f>
        <v>0.88000000000000012</v>
      </c>
      <c r="M5">
        <f t="shared" ref="M5:M6" si="1">N4+0.01</f>
        <v>0.6100000000000001</v>
      </c>
      <c r="N5">
        <f t="shared" ref="N5:N6" si="2">L5</f>
        <v>0.88000000000000012</v>
      </c>
    </row>
    <row r="6" spans="1:15" x14ac:dyDescent="0.2">
      <c r="C6">
        <v>3</v>
      </c>
      <c r="D6">
        <v>0.2</v>
      </c>
      <c r="E6">
        <f>(D6+SUM(E5:E5))</f>
        <v>0.73</v>
      </c>
      <c r="F6">
        <f>G5+0.01</f>
        <v>0.54</v>
      </c>
      <c r="G6">
        <f>E6</f>
        <v>0.73</v>
      </c>
      <c r="J6">
        <v>4</v>
      </c>
      <c r="K6">
        <v>0.12</v>
      </c>
      <c r="L6">
        <f t="shared" si="0"/>
        <v>1</v>
      </c>
      <c r="M6">
        <f t="shared" si="1"/>
        <v>0.89000000000000012</v>
      </c>
      <c r="N6">
        <f t="shared" si="2"/>
        <v>1</v>
      </c>
    </row>
    <row r="7" spans="1:15" x14ac:dyDescent="0.2">
      <c r="C7">
        <v>4</v>
      </c>
      <c r="D7">
        <v>0.15</v>
      </c>
      <c r="E7">
        <f>(D7+SUM(E6:E6))</f>
        <v>0.88</v>
      </c>
      <c r="F7">
        <f>G6+0.01</f>
        <v>0.74</v>
      </c>
      <c r="G7">
        <f>E7</f>
        <v>0.88</v>
      </c>
    </row>
    <row r="8" spans="1:15" x14ac:dyDescent="0.2">
      <c r="C8">
        <v>5</v>
      </c>
      <c r="D8">
        <v>0.12</v>
      </c>
      <c r="E8">
        <f>(D8+SUM(E7:E7))</f>
        <v>1</v>
      </c>
      <c r="F8">
        <f>G7+0.01</f>
        <v>0.89</v>
      </c>
      <c r="G8">
        <f>E8</f>
        <v>1</v>
      </c>
    </row>
    <row r="11" spans="1:15" x14ac:dyDescent="0.2">
      <c r="A11" t="s">
        <v>4</v>
      </c>
      <c r="B11" t="s">
        <v>14</v>
      </c>
      <c r="C11" t="s">
        <v>6</v>
      </c>
      <c r="D11" t="s">
        <v>7</v>
      </c>
      <c r="E11" t="s">
        <v>15</v>
      </c>
      <c r="F11" t="s">
        <v>8</v>
      </c>
      <c r="G11" t="s">
        <v>9</v>
      </c>
      <c r="H11" t="s">
        <v>10</v>
      </c>
      <c r="I11" t="s">
        <v>11</v>
      </c>
      <c r="J11" t="s">
        <v>12</v>
      </c>
    </row>
    <row r="12" spans="1:15" x14ac:dyDescent="0.2">
      <c r="A12">
        <v>1</v>
      </c>
      <c r="C12" t="s">
        <v>13</v>
      </c>
      <c r="D12">
        <v>0</v>
      </c>
      <c r="F12">
        <v>3</v>
      </c>
      <c r="G12">
        <v>0</v>
      </c>
      <c r="H12">
        <v>3</v>
      </c>
      <c r="I12">
        <v>1</v>
      </c>
      <c r="J12" t="str">
        <f>IF(I12&lt;&gt;"-","-",1)</f>
        <v>-</v>
      </c>
    </row>
    <row r="13" spans="1:15" x14ac:dyDescent="0.2">
      <c r="A13">
        <v>2</v>
      </c>
      <c r="C13" t="s">
        <v>13</v>
      </c>
      <c r="D13">
        <v>0</v>
      </c>
      <c r="E13">
        <v>6.7613323476337417E-2</v>
      </c>
      <c r="F13">
        <f>IF(E13&lt;=$N$3,$J$3,IF(E13&lt;=$N$4,$J$4,IF(E13&lt;=$N$5,$J$5,$J$6)))</f>
        <v>1</v>
      </c>
      <c r="G13">
        <v>3</v>
      </c>
      <c r="H13">
        <f>G13+F13</f>
        <v>4</v>
      </c>
      <c r="I13">
        <f>IF(G13&lt;&gt;"-",1,"-")</f>
        <v>1</v>
      </c>
      <c r="J13" t="str">
        <f t="shared" ref="J13:J23" si="3">IF(I13&lt;&gt;"-","-",1)</f>
        <v>-</v>
      </c>
      <c r="L13">
        <f ca="1">RAND()</f>
        <v>0.51949041751926617</v>
      </c>
    </row>
    <row r="14" spans="1:15" x14ac:dyDescent="0.2">
      <c r="A14">
        <v>3</v>
      </c>
      <c r="B14">
        <v>0.15774437614939874</v>
      </c>
      <c r="C14">
        <f>IF(B14&lt;=$G$3,$C$3,IF(B14&lt;=$G$4,$C$4,IF(B14&lt;=$G$5,$C$5,IF(B14&lt;=$G6,$C$6,IF(B14&lt;=$G$7,$C$7,$C$8)))))</f>
        <v>1</v>
      </c>
      <c r="D14">
        <f>D13+C14</f>
        <v>1</v>
      </c>
      <c r="E14">
        <v>0.98019150708784886</v>
      </c>
      <c r="F14">
        <f t="shared" ref="F14:F23" si="4">IF(E14&lt;=$N$3,$J$3,IF(E14&lt;=$N$4,$J$4,IF(E14&lt;=$N$5,$J$5,$J$6)))</f>
        <v>4</v>
      </c>
      <c r="G14" t="str">
        <f>IF(MAX(G$12:$G13)&gt;D14,"-",MAX(H$12:$H13))</f>
        <v>-</v>
      </c>
      <c r="H14" t="str">
        <f>IF(G14="-","-",G14+F14)</f>
        <v>-</v>
      </c>
      <c r="I14" t="str">
        <f t="shared" ref="I14:I23" si="5">IF(G14&lt;&gt;"-",1,"-")</f>
        <v>-</v>
      </c>
      <c r="J14">
        <f t="shared" si="3"/>
        <v>1</v>
      </c>
      <c r="L14">
        <f t="shared" ref="L14:L23" ca="1" si="6">RAND()</f>
        <v>0.62566377978764198</v>
      </c>
    </row>
    <row r="15" spans="1:15" x14ac:dyDescent="0.2">
      <c r="A15">
        <v>4</v>
      </c>
      <c r="B15">
        <v>0.18378797409658987</v>
      </c>
      <c r="C15">
        <f>IF(B15&lt;=$G$3,$C$3,IF(B15&lt;=$G$4,$C$4,IF(B15&lt;=$G$5,$C$5,IF(B15&lt;=$G7,$C$6,IF(B15&lt;=$G$7,$C$7,$C$8)))))</f>
        <v>1</v>
      </c>
      <c r="D15">
        <f t="shared" ref="D15:D22" si="7">D14+C15</f>
        <v>2</v>
      </c>
      <c r="E15">
        <v>0.86328920770322415</v>
      </c>
      <c r="F15">
        <f t="shared" si="4"/>
        <v>3</v>
      </c>
      <c r="G15" t="str">
        <f>IF(MAX(G$12:$G14)&gt;D15,"-",MAX(H$12:$H14))</f>
        <v>-</v>
      </c>
      <c r="H15" t="str">
        <f t="shared" ref="H15:H23" si="8">IF(G15="-","-",G15+F15)</f>
        <v>-</v>
      </c>
      <c r="I15" t="str">
        <f t="shared" si="5"/>
        <v>-</v>
      </c>
      <c r="J15">
        <f t="shared" si="3"/>
        <v>1</v>
      </c>
      <c r="L15">
        <f t="shared" ca="1" si="6"/>
        <v>0.15141940773231288</v>
      </c>
    </row>
    <row r="16" spans="1:15" x14ac:dyDescent="0.2">
      <c r="A16">
        <v>5</v>
      </c>
      <c r="B16">
        <v>0.24545288082797911</v>
      </c>
      <c r="C16">
        <f>IF(B16&lt;=$G$3,$C$3,IF(B16&lt;=$G$4,$C$4,IF(B16&lt;=$G$5,$C$5,IF(B16&lt;=$G8,$C$6,IF(B16&lt;=$G$7,$C$7,$C$8)))))</f>
        <v>1</v>
      </c>
      <c r="D16">
        <f t="shared" si="7"/>
        <v>3</v>
      </c>
      <c r="E16">
        <v>0.66156513891513602</v>
      </c>
      <c r="F16">
        <f t="shared" si="4"/>
        <v>3</v>
      </c>
      <c r="G16">
        <f>IF(MAX(G$12:$G15)&gt;D16,"-",MAX(H$12:$H15))</f>
        <v>4</v>
      </c>
      <c r="H16">
        <f t="shared" si="8"/>
        <v>7</v>
      </c>
      <c r="I16">
        <f t="shared" si="5"/>
        <v>1</v>
      </c>
      <c r="J16" t="str">
        <f t="shared" si="3"/>
        <v>-</v>
      </c>
      <c r="L16">
        <f t="shared" ca="1" si="6"/>
        <v>0.4384968682738678</v>
      </c>
    </row>
    <row r="17" spans="1:12" x14ac:dyDescent="0.2">
      <c r="A17">
        <v>6</v>
      </c>
      <c r="B17">
        <v>0.19373955833646839</v>
      </c>
      <c r="C17">
        <f>IF(B17&lt;=$G$3,$C$3,IF(B17&lt;=$G$4,$C$4,IF(B17&lt;=$G$5,$C$5,IF(B17&lt;=$H9,$C$6,IF(B17&lt;=$G$7,$C$7,$C$8)))))</f>
        <v>1</v>
      </c>
      <c r="D17">
        <f t="shared" si="7"/>
        <v>4</v>
      </c>
      <c r="E17">
        <v>0.58700576499391499</v>
      </c>
      <c r="F17">
        <f t="shared" si="4"/>
        <v>2</v>
      </c>
      <c r="G17">
        <f>IF(MAX(G$12:$G16)&gt;D17,"-",MAX(H$12:$H16))</f>
        <v>7</v>
      </c>
      <c r="H17">
        <f t="shared" si="8"/>
        <v>9</v>
      </c>
      <c r="I17">
        <f t="shared" si="5"/>
        <v>1</v>
      </c>
      <c r="J17" t="str">
        <f t="shared" si="3"/>
        <v>-</v>
      </c>
      <c r="L17">
        <f t="shared" ca="1" si="6"/>
        <v>0.15337652792084366</v>
      </c>
    </row>
    <row r="18" spans="1:12" x14ac:dyDescent="0.2">
      <c r="A18">
        <v>7</v>
      </c>
      <c r="B18">
        <v>0.36697107791682759</v>
      </c>
      <c r="C18">
        <f>IF(B18&lt;=$G$3,$C$3,IF(B18&lt;=$G$4,$C$4,IF(B18&lt;=$G$5,$C$5,IF(B18&lt;=$H10,$C$6,IF(B18&lt;=$G$7,$C$7,$C$8)))))</f>
        <v>2</v>
      </c>
      <c r="D18">
        <f t="shared" si="7"/>
        <v>6</v>
      </c>
      <c r="E18">
        <v>0.26589705402323194</v>
      </c>
      <c r="F18">
        <f t="shared" si="4"/>
        <v>2</v>
      </c>
      <c r="G18" t="str">
        <f>IF(MAX(G$12:$G17)&gt;D18,"-",MAX(H$12:$H17))</f>
        <v>-</v>
      </c>
      <c r="H18" t="str">
        <f t="shared" si="8"/>
        <v>-</v>
      </c>
      <c r="I18" t="str">
        <f t="shared" si="5"/>
        <v>-</v>
      </c>
      <c r="J18">
        <f t="shared" si="3"/>
        <v>1</v>
      </c>
      <c r="L18">
        <f t="shared" ca="1" si="6"/>
        <v>0.43009332977009684</v>
      </c>
    </row>
    <row r="19" spans="1:12" x14ac:dyDescent="0.2">
      <c r="A19">
        <v>8</v>
      </c>
      <c r="B19">
        <v>0.52857441618120793</v>
      </c>
      <c r="C19">
        <f>IF(B19&lt;=$G$3,$C$3,IF(B19&lt;=$G$4,$C$4,IF(B19&lt;=$G$5,$C$5,IF(B19&lt;=$H11,$C$6,IF(B19&lt;=$G$7,$C$7,$C$8)))))</f>
        <v>2</v>
      </c>
      <c r="D19">
        <f t="shared" si="7"/>
        <v>8</v>
      </c>
      <c r="E19">
        <v>0.23942176295158824</v>
      </c>
      <c r="F19">
        <f t="shared" si="4"/>
        <v>2</v>
      </c>
      <c r="G19">
        <f>IF(MAX(G$12:$G18)&gt;D19,"-",MAX(H$12:$H18))</f>
        <v>9</v>
      </c>
      <c r="H19">
        <f t="shared" si="8"/>
        <v>11</v>
      </c>
      <c r="I19">
        <f t="shared" si="5"/>
        <v>1</v>
      </c>
      <c r="J19" t="str">
        <f t="shared" si="3"/>
        <v>-</v>
      </c>
      <c r="L19">
        <f t="shared" ca="1" si="6"/>
        <v>0.62362778991370849</v>
      </c>
    </row>
    <row r="20" spans="1:12" x14ac:dyDescent="0.2">
      <c r="A20">
        <v>9</v>
      </c>
      <c r="B20">
        <v>0.55114231752271325</v>
      </c>
      <c r="C20">
        <f>IF(B20&lt;=$G$3,$C$3,IF(B20&lt;=$G$4,$C$4,IF(B20&lt;=$G$5,$C$5,IF(B20&lt;=$H12,$C$6,IF(B20&lt;=$G$7,$C$7,$C$8)))))</f>
        <v>3</v>
      </c>
      <c r="D20">
        <f t="shared" si="7"/>
        <v>11</v>
      </c>
      <c r="E20">
        <v>0.98799738504044587</v>
      </c>
      <c r="F20">
        <f t="shared" si="4"/>
        <v>4</v>
      </c>
      <c r="G20">
        <f>IF(MAX(G$12:$G19)&gt;D20,"-",MAX(H$12:$H19))</f>
        <v>11</v>
      </c>
      <c r="H20">
        <f t="shared" si="8"/>
        <v>15</v>
      </c>
      <c r="I20">
        <f t="shared" si="5"/>
        <v>1</v>
      </c>
      <c r="J20" t="str">
        <f t="shared" si="3"/>
        <v>-</v>
      </c>
      <c r="L20">
        <f t="shared" ca="1" si="6"/>
        <v>9.1351640002197088E-2</v>
      </c>
    </row>
    <row r="21" spans="1:12" x14ac:dyDescent="0.2">
      <c r="A21">
        <v>10</v>
      </c>
      <c r="B21">
        <v>0.71835910001485792</v>
      </c>
      <c r="C21">
        <f>IF(B21&lt;=$G$3,$C$3,IF(B21&lt;=$G$4,$C$4,IF(B21&lt;=$G$5,$C$5,IF(B21&lt;=$H13,$C$6,IF(B21&lt;=$G$7,$C$7,$C$8)))))</f>
        <v>3</v>
      </c>
      <c r="D21">
        <f t="shared" si="7"/>
        <v>14</v>
      </c>
      <c r="E21">
        <v>0.35890400240284381</v>
      </c>
      <c r="F21">
        <f t="shared" si="4"/>
        <v>2</v>
      </c>
      <c r="G21">
        <f>IF(MAX(G$12:$G20)&gt;D21,"-",MAX(H$12:$H20))</f>
        <v>15</v>
      </c>
      <c r="H21">
        <f t="shared" si="8"/>
        <v>17</v>
      </c>
      <c r="I21">
        <f t="shared" si="5"/>
        <v>1</v>
      </c>
      <c r="J21" t="str">
        <f t="shared" si="3"/>
        <v>-</v>
      </c>
      <c r="L21">
        <f t="shared" ca="1" si="6"/>
        <v>0.17546835765119873</v>
      </c>
    </row>
    <row r="22" spans="1:12" x14ac:dyDescent="0.2">
      <c r="A22">
        <v>11</v>
      </c>
      <c r="B22">
        <v>0.16653934156475281</v>
      </c>
      <c r="C22">
        <f>IF(B22&lt;=$G$3,$C$3,IF(B22&lt;=$G$4,$C$4,IF(B22&lt;=$G$5,$C$5,IF(B22&lt;=$H14,$C$6,IF(B22&lt;=$G$7,$C$7,$C$8)))))</f>
        <v>1</v>
      </c>
      <c r="D22">
        <f t="shared" si="7"/>
        <v>15</v>
      </c>
      <c r="E22">
        <v>0.59000414549379498</v>
      </c>
      <c r="F22">
        <f t="shared" si="4"/>
        <v>2</v>
      </c>
      <c r="G22">
        <f>IF(MAX(G$12:$G21)&gt;D22,"-",MAX(H$12:$H21))</f>
        <v>17</v>
      </c>
      <c r="H22">
        <f t="shared" si="8"/>
        <v>19</v>
      </c>
      <c r="I22">
        <f t="shared" si="5"/>
        <v>1</v>
      </c>
      <c r="J22" t="str">
        <f t="shared" si="3"/>
        <v>-</v>
      </c>
      <c r="L22">
        <f t="shared" ca="1" si="6"/>
        <v>0.26288873585564776</v>
      </c>
    </row>
    <row r="23" spans="1:12" x14ac:dyDescent="0.2">
      <c r="A23">
        <v>12</v>
      </c>
      <c r="B23">
        <v>0.8710824368006358</v>
      </c>
      <c r="C23">
        <f>IF(B23&lt;=$G$3,$C$3,IF(B23&lt;=$G$4,$C$4,IF(B23&lt;=$G$5,$C$5,IF(B23&lt;=$H15,$C$6,IF(B23&lt;=$G$7,$C$7,$C$8)))))</f>
        <v>3</v>
      </c>
      <c r="D23">
        <f>D22+C23</f>
        <v>18</v>
      </c>
      <c r="E23">
        <v>0.83497212047597247</v>
      </c>
      <c r="F23">
        <f t="shared" si="4"/>
        <v>3</v>
      </c>
      <c r="G23">
        <f>IF(MAX(G$12:$G22)&gt;D23,"-",MAX(H$12:$H22))</f>
        <v>19</v>
      </c>
      <c r="H23">
        <f t="shared" si="8"/>
        <v>22</v>
      </c>
      <c r="I23">
        <f t="shared" si="5"/>
        <v>1</v>
      </c>
      <c r="J23" t="str">
        <f t="shared" si="3"/>
        <v>-</v>
      </c>
      <c r="L23">
        <f t="shared" ca="1" si="6"/>
        <v>0.70901436124568085</v>
      </c>
    </row>
    <row r="25" spans="1:12" x14ac:dyDescent="0.2">
      <c r="I25" t="s">
        <v>16</v>
      </c>
      <c r="J25">
        <f>COUNTIF(J12:J23,"=1")</f>
        <v>3</v>
      </c>
    </row>
    <row r="26" spans="1:12" x14ac:dyDescent="0.2">
      <c r="D26" t="s">
        <v>17</v>
      </c>
    </row>
  </sheetData>
  <mergeCells count="3">
    <mergeCell ref="F2:G2"/>
    <mergeCell ref="A1:O1"/>
    <mergeCell ref="M2:N2"/>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Batch 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2019-04-19T03:42:42Z</dcterms:created>
  <dcterms:modified xsi:type="dcterms:W3CDTF">2019-04-19T04:40:24Z</dcterms:modified>
</cp:coreProperties>
</file>