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s\Desktop\"/>
    </mc:Choice>
  </mc:AlternateContent>
  <bookViews>
    <workbookView xWindow="0" yWindow="0" windowWidth="20490" windowHeight="7650"/>
  </bookViews>
  <sheets>
    <sheet name="70" sheetId="1" r:id="rId1"/>
    <sheet name="60" sheetId="15" r:id="rId2"/>
    <sheet name="80" sheetId="16" r:id="rId3"/>
    <sheet name="90" sheetId="1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B25" i="1"/>
  <c r="K21" i="17"/>
  <c r="C21" i="17"/>
  <c r="K20" i="17"/>
  <c r="C20" i="17"/>
  <c r="E20" i="17" s="1"/>
  <c r="K19" i="17"/>
  <c r="C19" i="17"/>
  <c r="E19" i="17" s="1"/>
  <c r="K18" i="17"/>
  <c r="C18" i="17"/>
  <c r="K17" i="17"/>
  <c r="C17" i="17"/>
  <c r="K16" i="17"/>
  <c r="C16" i="17"/>
  <c r="K15" i="17"/>
  <c r="C15" i="17"/>
  <c r="K14" i="17"/>
  <c r="K13" i="17"/>
  <c r="K12" i="17"/>
  <c r="K11" i="17"/>
  <c r="C11" i="17"/>
  <c r="T10" i="17"/>
  <c r="T11" i="17" s="1"/>
  <c r="T12" i="17" s="1"/>
  <c r="T13" i="17" s="1"/>
  <c r="T14" i="17" s="1"/>
  <c r="K10" i="17"/>
  <c r="X9" i="17"/>
  <c r="X10" i="17" s="1"/>
  <c r="X11" i="17" s="1"/>
  <c r="X12" i="17" s="1"/>
  <c r="X13" i="17" s="1"/>
  <c r="X14" i="17" s="1"/>
  <c r="V9" i="17"/>
  <c r="V10" i="17" s="1"/>
  <c r="V11" i="17" s="1"/>
  <c r="V12" i="17" s="1"/>
  <c r="V13" i="17" s="1"/>
  <c r="V14" i="17" s="1"/>
  <c r="T9" i="17"/>
  <c r="K9" i="17"/>
  <c r="K8" i="17"/>
  <c r="K7" i="17"/>
  <c r="K6" i="17"/>
  <c r="T5" i="17"/>
  <c r="K5" i="17"/>
  <c r="T4" i="17"/>
  <c r="C12" i="17" s="1"/>
  <c r="E12" i="17" s="1"/>
  <c r="K4" i="17"/>
  <c r="C4" i="17"/>
  <c r="K3" i="17"/>
  <c r="C3" i="17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K2" i="17"/>
  <c r="C2" i="17"/>
  <c r="K21" i="16"/>
  <c r="C21" i="16"/>
  <c r="E21" i="16" s="1"/>
  <c r="K20" i="16"/>
  <c r="C20" i="16"/>
  <c r="E20" i="16" s="1"/>
  <c r="K19" i="16"/>
  <c r="C19" i="16"/>
  <c r="E19" i="16" s="1"/>
  <c r="K18" i="16"/>
  <c r="C18" i="16"/>
  <c r="E18" i="16" s="1"/>
  <c r="K17" i="16"/>
  <c r="C17" i="16"/>
  <c r="E17" i="16" s="1"/>
  <c r="K16" i="16"/>
  <c r="C16" i="16"/>
  <c r="E16" i="16" s="1"/>
  <c r="K15" i="16"/>
  <c r="C15" i="16"/>
  <c r="E15" i="16" s="1"/>
  <c r="K14" i="16"/>
  <c r="C14" i="16"/>
  <c r="E14" i="16" s="1"/>
  <c r="K13" i="16"/>
  <c r="K12" i="16"/>
  <c r="V11" i="16"/>
  <c r="V12" i="16" s="1"/>
  <c r="V13" i="16" s="1"/>
  <c r="V14" i="16" s="1"/>
  <c r="K11" i="16"/>
  <c r="C11" i="16"/>
  <c r="E11" i="16" s="1"/>
  <c r="V10" i="16"/>
  <c r="T10" i="16"/>
  <c r="T11" i="16" s="1"/>
  <c r="T12" i="16" s="1"/>
  <c r="T13" i="16" s="1"/>
  <c r="T14" i="16" s="1"/>
  <c r="K10" i="16"/>
  <c r="C10" i="16"/>
  <c r="E10" i="16" s="1"/>
  <c r="X9" i="16"/>
  <c r="X10" i="16" s="1"/>
  <c r="X11" i="16" s="1"/>
  <c r="X12" i="16" s="1"/>
  <c r="X13" i="16" s="1"/>
  <c r="X14" i="16" s="1"/>
  <c r="V9" i="16"/>
  <c r="T9" i="16"/>
  <c r="K9" i="16"/>
  <c r="K8" i="16"/>
  <c r="K7" i="16"/>
  <c r="K6" i="16"/>
  <c r="T5" i="16"/>
  <c r="K5" i="16"/>
  <c r="C5" i="16"/>
  <c r="T4" i="16"/>
  <c r="C12" i="16" s="1"/>
  <c r="E12" i="16" s="1"/>
  <c r="K4" i="16"/>
  <c r="C4" i="16"/>
  <c r="E4" i="16" s="1"/>
  <c r="K3" i="16"/>
  <c r="C3" i="16"/>
  <c r="E3" i="16" s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K2" i="16"/>
  <c r="C2" i="16"/>
  <c r="E2" i="16" s="1"/>
  <c r="K21" i="15"/>
  <c r="C21" i="15"/>
  <c r="E21" i="15" s="1"/>
  <c r="K20" i="15"/>
  <c r="C20" i="15"/>
  <c r="K19" i="15"/>
  <c r="C19" i="15"/>
  <c r="K18" i="15"/>
  <c r="C18" i="15"/>
  <c r="E18" i="15" s="1"/>
  <c r="K17" i="15"/>
  <c r="C17" i="15"/>
  <c r="E17" i="15" s="1"/>
  <c r="K16" i="15"/>
  <c r="C16" i="15"/>
  <c r="E16" i="15" s="1"/>
  <c r="K15" i="15"/>
  <c r="C15" i="15"/>
  <c r="E15" i="15" s="1"/>
  <c r="K14" i="15"/>
  <c r="K13" i="15"/>
  <c r="K12" i="15"/>
  <c r="K11" i="15"/>
  <c r="C11" i="15"/>
  <c r="E11" i="15" s="1"/>
  <c r="X10" i="15"/>
  <c r="X11" i="15" s="1"/>
  <c r="X12" i="15" s="1"/>
  <c r="X13" i="15" s="1"/>
  <c r="X14" i="15" s="1"/>
  <c r="T10" i="15"/>
  <c r="T11" i="15" s="1"/>
  <c r="T12" i="15" s="1"/>
  <c r="T13" i="15" s="1"/>
  <c r="T14" i="15" s="1"/>
  <c r="K10" i="15"/>
  <c r="X9" i="15"/>
  <c r="V9" i="15"/>
  <c r="V10" i="15" s="1"/>
  <c r="V11" i="15" s="1"/>
  <c r="V12" i="15" s="1"/>
  <c r="V13" i="15" s="1"/>
  <c r="V14" i="15" s="1"/>
  <c r="T9" i="15"/>
  <c r="K9" i="15"/>
  <c r="K8" i="15"/>
  <c r="C8" i="15"/>
  <c r="E8" i="15" s="1"/>
  <c r="K7" i="15"/>
  <c r="C7" i="15"/>
  <c r="E7" i="15" s="1"/>
  <c r="K6" i="15"/>
  <c r="C6" i="15"/>
  <c r="T5" i="15"/>
  <c r="K5" i="15"/>
  <c r="T4" i="15"/>
  <c r="C12" i="15" s="1"/>
  <c r="K4" i="15"/>
  <c r="C4" i="15"/>
  <c r="K3" i="15"/>
  <c r="C3" i="15"/>
  <c r="E3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K2" i="15"/>
  <c r="C2" i="15"/>
  <c r="E2" i="15" s="1"/>
  <c r="K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3" i="1"/>
  <c r="K4" i="1"/>
  <c r="K5" i="1"/>
  <c r="T4" i="1"/>
  <c r="C4" i="1" s="1"/>
  <c r="K6" i="1"/>
  <c r="K7" i="1"/>
  <c r="K8" i="1"/>
  <c r="K9" i="1"/>
  <c r="K10" i="1"/>
  <c r="K11" i="1"/>
  <c r="K12" i="1"/>
  <c r="K13" i="1"/>
  <c r="K14" i="1"/>
  <c r="K15" i="1"/>
  <c r="K16" i="1"/>
  <c r="T9" i="1"/>
  <c r="V9" i="1"/>
  <c r="X9" i="1"/>
  <c r="X10" i="1" s="1"/>
  <c r="X11" i="1" s="1"/>
  <c r="X12" i="1" s="1"/>
  <c r="X13" i="1" s="1"/>
  <c r="X14" i="1" s="1"/>
  <c r="K17" i="1"/>
  <c r="T10" i="1"/>
  <c r="T11" i="1" s="1"/>
  <c r="V10" i="1"/>
  <c r="V11" i="1" s="1"/>
  <c r="V12" i="1" s="1"/>
  <c r="V13" i="1" s="1"/>
  <c r="V14" i="1" s="1"/>
  <c r="K18" i="1"/>
  <c r="K19" i="1"/>
  <c r="K20" i="1"/>
  <c r="K21" i="1"/>
  <c r="E4" i="1" l="1"/>
  <c r="F4" i="1" s="1"/>
  <c r="E16" i="17"/>
  <c r="E3" i="17"/>
  <c r="H12" i="17"/>
  <c r="G12" i="17"/>
  <c r="F12" i="17"/>
  <c r="E11" i="17"/>
  <c r="E18" i="17"/>
  <c r="E2" i="17"/>
  <c r="E15" i="17"/>
  <c r="G19" i="17"/>
  <c r="F19" i="17"/>
  <c r="H19" i="17"/>
  <c r="E21" i="17"/>
  <c r="G20" i="17"/>
  <c r="F20" i="17"/>
  <c r="H20" i="17"/>
  <c r="E17" i="17"/>
  <c r="E4" i="17"/>
  <c r="C5" i="17"/>
  <c r="E5" i="17" s="1"/>
  <c r="C10" i="17"/>
  <c r="E10" i="17" s="1"/>
  <c r="C14" i="17"/>
  <c r="E14" i="17" s="1"/>
  <c r="C6" i="17"/>
  <c r="E6" i="17" s="1"/>
  <c r="C7" i="17"/>
  <c r="E7" i="17" s="1"/>
  <c r="C8" i="17"/>
  <c r="E8" i="17" s="1"/>
  <c r="C9" i="17"/>
  <c r="E9" i="17" s="1"/>
  <c r="C13" i="17"/>
  <c r="E13" i="17" s="1"/>
  <c r="G3" i="16"/>
  <c r="H3" i="16"/>
  <c r="F3" i="16"/>
  <c r="H12" i="16"/>
  <c r="G12" i="16"/>
  <c r="F12" i="16"/>
  <c r="F14" i="16"/>
  <c r="H14" i="16"/>
  <c r="G14" i="16"/>
  <c r="G16" i="16"/>
  <c r="H16" i="16"/>
  <c r="F16" i="16"/>
  <c r="G18" i="16"/>
  <c r="H18" i="16"/>
  <c r="F18" i="16"/>
  <c r="G20" i="16"/>
  <c r="H20" i="16"/>
  <c r="F20" i="16"/>
  <c r="G2" i="16"/>
  <c r="F2" i="16"/>
  <c r="I2" i="16" s="1"/>
  <c r="H2" i="16"/>
  <c r="E5" i="16"/>
  <c r="G4" i="16"/>
  <c r="F4" i="16"/>
  <c r="I4" i="16" s="1"/>
  <c r="H4" i="16"/>
  <c r="G15" i="16"/>
  <c r="F15" i="16"/>
  <c r="H15" i="16"/>
  <c r="G17" i="16"/>
  <c r="F17" i="16"/>
  <c r="I17" i="16" s="1"/>
  <c r="H17" i="16"/>
  <c r="G19" i="16"/>
  <c r="F19" i="16"/>
  <c r="H19" i="16"/>
  <c r="G21" i="16"/>
  <c r="H21" i="16"/>
  <c r="F21" i="16"/>
  <c r="F10" i="16"/>
  <c r="H10" i="16"/>
  <c r="G10" i="16"/>
  <c r="G11" i="16"/>
  <c r="H11" i="16"/>
  <c r="F11" i="16"/>
  <c r="C6" i="16"/>
  <c r="E6" i="16" s="1"/>
  <c r="C7" i="16"/>
  <c r="E7" i="16" s="1"/>
  <c r="C8" i="16"/>
  <c r="E8" i="16" s="1"/>
  <c r="C9" i="16"/>
  <c r="E9" i="16" s="1"/>
  <c r="C13" i="16"/>
  <c r="E13" i="16" s="1"/>
  <c r="H8" i="15"/>
  <c r="F8" i="15"/>
  <c r="I8" i="15" s="1"/>
  <c r="G8" i="15"/>
  <c r="G16" i="15"/>
  <c r="F16" i="15"/>
  <c r="H16" i="15"/>
  <c r="E20" i="15"/>
  <c r="G3" i="15"/>
  <c r="F3" i="15"/>
  <c r="H3" i="15"/>
  <c r="E12" i="15"/>
  <c r="G11" i="15"/>
  <c r="F11" i="15"/>
  <c r="H11" i="15"/>
  <c r="E6" i="15"/>
  <c r="G2" i="15"/>
  <c r="F2" i="15"/>
  <c r="H2" i="15"/>
  <c r="G15" i="15"/>
  <c r="F15" i="15"/>
  <c r="I15" i="15" s="1"/>
  <c r="H15" i="15"/>
  <c r="E19" i="15"/>
  <c r="G21" i="15"/>
  <c r="F21" i="15"/>
  <c r="I21" i="15" s="1"/>
  <c r="H21" i="15"/>
  <c r="G18" i="15"/>
  <c r="F18" i="15"/>
  <c r="H18" i="15"/>
  <c r="H7" i="15"/>
  <c r="G7" i="15"/>
  <c r="F7" i="15"/>
  <c r="G17" i="15"/>
  <c r="H17" i="15"/>
  <c r="F17" i="15"/>
  <c r="E4" i="15"/>
  <c r="C5" i="15"/>
  <c r="E5" i="15" s="1"/>
  <c r="C10" i="15"/>
  <c r="E10" i="15" s="1"/>
  <c r="C14" i="15"/>
  <c r="E14" i="15" s="1"/>
  <c r="C9" i="15"/>
  <c r="E9" i="15" s="1"/>
  <c r="C13" i="15"/>
  <c r="E13" i="15" s="1"/>
  <c r="C19" i="1"/>
  <c r="E19" i="1" s="1"/>
  <c r="F19" i="1" s="1"/>
  <c r="C15" i="1"/>
  <c r="C11" i="1"/>
  <c r="C7" i="1"/>
  <c r="C3" i="1"/>
  <c r="C18" i="1"/>
  <c r="C14" i="1"/>
  <c r="E14" i="1" s="1"/>
  <c r="F14" i="1" s="1"/>
  <c r="C10" i="1"/>
  <c r="E10" i="1" s="1"/>
  <c r="F10" i="1" s="1"/>
  <c r="C6" i="1"/>
  <c r="E6" i="1" s="1"/>
  <c r="F6" i="1" s="1"/>
  <c r="C2" i="1"/>
  <c r="C21" i="1"/>
  <c r="C17" i="1"/>
  <c r="C13" i="1"/>
  <c r="C9" i="1"/>
  <c r="E9" i="1" s="1"/>
  <c r="F9" i="1" s="1"/>
  <c r="C5" i="1"/>
  <c r="E5" i="1" s="1"/>
  <c r="F5" i="1" s="1"/>
  <c r="C20" i="1"/>
  <c r="E20" i="1" s="1"/>
  <c r="F20" i="1" s="1"/>
  <c r="C16" i="1"/>
  <c r="C12" i="1"/>
  <c r="E12" i="1" s="1"/>
  <c r="F12" i="1" s="1"/>
  <c r="C8" i="1"/>
  <c r="T12" i="1"/>
  <c r="T13" i="1" s="1"/>
  <c r="T14" i="1" s="1"/>
  <c r="T5" i="1"/>
  <c r="H19" i="1" l="1"/>
  <c r="E3" i="1"/>
  <c r="F3" i="1" s="1"/>
  <c r="G19" i="1"/>
  <c r="I19" i="1" s="1"/>
  <c r="I16" i="16"/>
  <c r="I7" i="15"/>
  <c r="H8" i="17"/>
  <c r="F8" i="17"/>
  <c r="I8" i="17" s="1"/>
  <c r="G8" i="17"/>
  <c r="G2" i="17"/>
  <c r="F2" i="17"/>
  <c r="H2" i="17"/>
  <c r="F7" i="17"/>
  <c r="H7" i="17"/>
  <c r="G7" i="17"/>
  <c r="F5" i="17"/>
  <c r="G5" i="17"/>
  <c r="H5" i="17"/>
  <c r="I20" i="17"/>
  <c r="I19" i="17"/>
  <c r="G18" i="17"/>
  <c r="F18" i="17"/>
  <c r="I18" i="17" s="1"/>
  <c r="H18" i="17"/>
  <c r="H13" i="17"/>
  <c r="F13" i="17"/>
  <c r="G13" i="17"/>
  <c r="F6" i="17"/>
  <c r="H6" i="17"/>
  <c r="G6" i="17"/>
  <c r="G4" i="17"/>
  <c r="F4" i="17"/>
  <c r="H4" i="17"/>
  <c r="G11" i="17"/>
  <c r="H11" i="17"/>
  <c r="F11" i="17"/>
  <c r="G3" i="17"/>
  <c r="F3" i="17"/>
  <c r="H3" i="17"/>
  <c r="F10" i="17"/>
  <c r="G10" i="17"/>
  <c r="H10" i="17"/>
  <c r="H9" i="17"/>
  <c r="F9" i="17"/>
  <c r="G9" i="17"/>
  <c r="F14" i="17"/>
  <c r="H14" i="17"/>
  <c r="G14" i="17"/>
  <c r="G17" i="17"/>
  <c r="F17" i="17"/>
  <c r="H17" i="17"/>
  <c r="G21" i="17"/>
  <c r="F21" i="17"/>
  <c r="I21" i="17" s="1"/>
  <c r="H21" i="17"/>
  <c r="G15" i="17"/>
  <c r="F15" i="17"/>
  <c r="H15" i="17"/>
  <c r="I12" i="17"/>
  <c r="G16" i="17"/>
  <c r="F16" i="17"/>
  <c r="H16" i="17"/>
  <c r="H13" i="16"/>
  <c r="G13" i="16"/>
  <c r="F13" i="16"/>
  <c r="G9" i="16"/>
  <c r="H9" i="16"/>
  <c r="F9" i="16"/>
  <c r="I11" i="16"/>
  <c r="I15" i="16"/>
  <c r="I18" i="16"/>
  <c r="I14" i="16"/>
  <c r="I3" i="16"/>
  <c r="I10" i="16"/>
  <c r="F5" i="16"/>
  <c r="H5" i="16"/>
  <c r="G5" i="16"/>
  <c r="I20" i="16"/>
  <c r="I12" i="16"/>
  <c r="G6" i="16"/>
  <c r="H6" i="16"/>
  <c r="F6" i="16"/>
  <c r="I6" i="16" s="1"/>
  <c r="G8" i="16"/>
  <c r="H8" i="16"/>
  <c r="F8" i="16"/>
  <c r="G7" i="16"/>
  <c r="F7" i="16"/>
  <c r="H7" i="16"/>
  <c r="I21" i="16"/>
  <c r="I19" i="16"/>
  <c r="F5" i="15"/>
  <c r="I5" i="15" s="1"/>
  <c r="H5" i="15"/>
  <c r="G5" i="15"/>
  <c r="G4" i="15"/>
  <c r="F4" i="15"/>
  <c r="H4" i="15"/>
  <c r="I18" i="15"/>
  <c r="H6" i="15"/>
  <c r="F6" i="15"/>
  <c r="G6" i="15"/>
  <c r="H12" i="15"/>
  <c r="G12" i="15"/>
  <c r="F12" i="15"/>
  <c r="G20" i="15"/>
  <c r="F20" i="15"/>
  <c r="H20" i="15"/>
  <c r="H13" i="15"/>
  <c r="F13" i="15"/>
  <c r="G13" i="15"/>
  <c r="F14" i="15"/>
  <c r="G14" i="15"/>
  <c r="H14" i="15"/>
  <c r="I17" i="15"/>
  <c r="G19" i="15"/>
  <c r="F19" i="15"/>
  <c r="H19" i="15"/>
  <c r="H9" i="15"/>
  <c r="F9" i="15"/>
  <c r="G9" i="15"/>
  <c r="F10" i="15"/>
  <c r="H10" i="15"/>
  <c r="G10" i="15"/>
  <c r="I2" i="15"/>
  <c r="I11" i="15"/>
  <c r="I3" i="15"/>
  <c r="I16" i="15"/>
  <c r="H20" i="1"/>
  <c r="E17" i="1"/>
  <c r="F17" i="1" s="1"/>
  <c r="E7" i="1"/>
  <c r="F7" i="1" s="1"/>
  <c r="E8" i="1"/>
  <c r="F8" i="1" s="1"/>
  <c r="E21" i="1"/>
  <c r="F21" i="1" s="1"/>
  <c r="E11" i="1"/>
  <c r="F11" i="1" s="1"/>
  <c r="E2" i="1"/>
  <c r="F2" i="1" s="1"/>
  <c r="E18" i="1"/>
  <c r="F18" i="1" s="1"/>
  <c r="E15" i="1"/>
  <c r="F15" i="1" s="1"/>
  <c r="G20" i="1"/>
  <c r="E16" i="1"/>
  <c r="F16" i="1" s="1"/>
  <c r="E13" i="1"/>
  <c r="F13" i="1" s="1"/>
  <c r="G9" i="1"/>
  <c r="H9" i="1"/>
  <c r="H17" i="1"/>
  <c r="H3" i="1"/>
  <c r="G3" i="1"/>
  <c r="G12" i="1"/>
  <c r="H12" i="1"/>
  <c r="H4" i="1"/>
  <c r="G4" i="1"/>
  <c r="G10" i="1"/>
  <c r="H10" i="1"/>
  <c r="G2" i="1"/>
  <c r="G17" i="1" l="1"/>
  <c r="H15" i="1"/>
  <c r="G15" i="1"/>
  <c r="I20" i="1"/>
  <c r="H2" i="1"/>
  <c r="I2" i="1" s="1"/>
  <c r="H7" i="1"/>
  <c r="G7" i="1"/>
  <c r="I8" i="16"/>
  <c r="I7" i="16"/>
  <c r="I9" i="15"/>
  <c r="I14" i="15"/>
  <c r="I17" i="17"/>
  <c r="I14" i="17"/>
  <c r="I3" i="17"/>
  <c r="I13" i="17"/>
  <c r="I7" i="17"/>
  <c r="I5" i="17"/>
  <c r="I16" i="17"/>
  <c r="I15" i="17"/>
  <c r="I9" i="17"/>
  <c r="I10" i="17"/>
  <c r="I11" i="17"/>
  <c r="I4" i="17"/>
  <c r="I6" i="17"/>
  <c r="I2" i="17"/>
  <c r="I13" i="16"/>
  <c r="I9" i="16"/>
  <c r="I5" i="16"/>
  <c r="I20" i="15"/>
  <c r="I10" i="15"/>
  <c r="I13" i="15"/>
  <c r="I19" i="15"/>
  <c r="I12" i="15"/>
  <c r="I6" i="15"/>
  <c r="I4" i="15"/>
  <c r="I22" i="15" s="1"/>
  <c r="H8" i="1"/>
  <c r="G8" i="1"/>
  <c r="G21" i="1"/>
  <c r="H21" i="1"/>
  <c r="G13" i="1"/>
  <c r="H13" i="1"/>
  <c r="H18" i="1"/>
  <c r="G18" i="1"/>
  <c r="H5" i="1"/>
  <c r="G5" i="1"/>
  <c r="I4" i="1"/>
  <c r="I12" i="1"/>
  <c r="G11" i="1"/>
  <c r="H11" i="1"/>
  <c r="G14" i="1"/>
  <c r="H14" i="1"/>
  <c r="I17" i="1"/>
  <c r="G6" i="1"/>
  <c r="H6" i="1"/>
  <c r="I10" i="1"/>
  <c r="G16" i="1"/>
  <c r="H16" i="1"/>
  <c r="I3" i="1"/>
  <c r="I9" i="1"/>
  <c r="I7" i="1" l="1"/>
  <c r="I15" i="1"/>
  <c r="I8" i="1"/>
  <c r="I13" i="1"/>
  <c r="I22" i="17"/>
  <c r="I22" i="16"/>
  <c r="I18" i="1"/>
  <c r="I21" i="1"/>
  <c r="I5" i="1"/>
  <c r="I14" i="1"/>
  <c r="I11" i="1"/>
  <c r="I6" i="1"/>
  <c r="I16" i="1"/>
  <c r="I22" i="1" l="1"/>
  <c r="C25" i="1" s="1"/>
</calcChain>
</file>

<file path=xl/sharedStrings.xml><?xml version="1.0" encoding="utf-8"?>
<sst xmlns="http://schemas.openxmlformats.org/spreadsheetml/2006/main" count="113" uniqueCount="23">
  <si>
    <t>Probability</t>
  </si>
  <si>
    <t>Type</t>
  </si>
  <si>
    <t xml:space="preserve">Good </t>
  </si>
  <si>
    <t xml:space="preserve">Fair </t>
  </si>
  <si>
    <t>Poor</t>
  </si>
  <si>
    <t>Demand</t>
  </si>
  <si>
    <t>Cumulative</t>
  </si>
  <si>
    <t>Day</t>
  </si>
  <si>
    <t>Rand_type</t>
  </si>
  <si>
    <t>Rand_Demand</t>
  </si>
  <si>
    <t>COST PRICE</t>
  </si>
  <si>
    <t>SELL PRICE</t>
  </si>
  <si>
    <t>SCARP</t>
  </si>
  <si>
    <t>SUPPLY</t>
  </si>
  <si>
    <t>TOTAL PROFIT</t>
  </si>
  <si>
    <t>Revenue(in $)</t>
  </si>
  <si>
    <t>LED(in $)</t>
  </si>
  <si>
    <t>salvage(in $)</t>
  </si>
  <si>
    <t>Profit(in $)</t>
  </si>
  <si>
    <t xml:space="preserve">INFERENCE :  </t>
  </si>
  <si>
    <t>STOCK</t>
  </si>
  <si>
    <t>OPTIMAL STOCK</t>
  </si>
  <si>
    <t>The simulation for 20 days may yield different results, but if we simulate for large number of days (say 365 days), then the result may converge.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</si>
</sst>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'70'!$A$25</c:f>
              <c:strCache>
                <c:ptCount val="1"/>
                <c:pt idx="0">
                  <c:v>Profit(in $)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'70'!$B$24:$E$24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cat>
          <c:val>
            <c:numRef>
              <c:f>'70'!$B$25:$E$25</c:f>
              <c:numCache>
                <c:formatCode>General</c:formatCode>
                <c:ptCount val="4"/>
                <c:pt idx="0">
                  <c:v>136.69999999999999</c:v>
                </c:pt>
                <c:pt idx="1">
                  <c:v>155.1</c:v>
                </c:pt>
                <c:pt idx="2">
                  <c:v>167.29999999999993</c:v>
                </c:pt>
                <c:pt idx="3">
                  <c:v>136.09999999999997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8-4F5D-85F1-7D33BD435D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3074456"/>
        <c:axId val="303074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'70'!$A$24</c15:sqref>
                        </c15:formulaRef>
                      </c:ext>
                    </c:extLst>
                    <c:strCache>
                      <c:ptCount val="1"/>
                      <c:pt idx="0">
                        <c:v>STOCK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'70'!$B$24:$E$24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</c:v>
                      </c:pt>
                      <c:pt idx="1">
                        <c:v>70</c:v>
                      </c:pt>
                      <c:pt idx="2">
                        <c:v>80</c:v>
                      </c:pt>
                      <c:pt idx="3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'70'!$B$24:$E$24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</c:v>
                      </c:pt>
                      <c:pt idx="1">
                        <c:v>70</c:v>
                      </c:pt>
                      <c:pt idx="2">
                        <c:v>80</c:v>
                      </c:pt>
                      <c:pt idx="3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5C8-4F5D-85F1-7D33BD435D29}"/>
                  </c:ext>
                </c:extLst>
              </c15:ser>
            </c15:filteredLineSeries>
          </c:ext>
        </c:extLst>
      </c:lineChart>
      <c:catAx>
        <c:axId val="30307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74128"/>
        <c:crosses val="autoZero"/>
        <c:auto val="1"/>
        <c:lblAlgn val="ctr"/>
        <c:lblOffset val="100"/>
        <c:noMultiLvlLbl val="0"/>
      </c:catAx>
      <c:valAx>
        <c:axId val="3030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(IN 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7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27</xdr:row>
      <xdr:rowOff>180975</xdr:rowOff>
    </xdr:from>
    <xdr:to>
      <xdr:col>6</xdr:col>
      <xdr:colOff>57150</xdr:colOff>
      <xdr:row>42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abSelected="1" topLeftCell="A25" workbookViewId="0">
      <selection activeCell="H35" sqref="H35"/>
    </sheetView>
  </sheetViews>
  <sheetFormatPr defaultRowHeight="15" x14ac:dyDescent="0.25"/>
  <cols>
    <col min="1" max="1" width="17.7109375" bestFit="1" customWidth="1"/>
    <col min="6" max="6" width="13.5703125" bestFit="1" customWidth="1"/>
    <col min="7" max="7" width="8.7109375" customWidth="1"/>
    <col min="8" max="8" width="13.42578125" customWidth="1"/>
    <col min="9" max="9" width="10.5703125" bestFit="1" customWidth="1"/>
    <col min="18" max="18" width="11" bestFit="1" customWidth="1"/>
  </cols>
  <sheetData>
    <row r="1" spans="1:24" x14ac:dyDescent="0.25">
      <c r="A1" s="7" t="s">
        <v>7</v>
      </c>
      <c r="B1" s="7" t="s">
        <v>8</v>
      </c>
      <c r="C1" s="7" t="s">
        <v>1</v>
      </c>
      <c r="D1" s="7" t="s">
        <v>9</v>
      </c>
      <c r="E1" s="7" t="s">
        <v>5</v>
      </c>
      <c r="F1" s="8" t="s">
        <v>15</v>
      </c>
      <c r="G1" s="8" t="s">
        <v>16</v>
      </c>
      <c r="H1" s="8" t="s">
        <v>17</v>
      </c>
      <c r="I1" s="8" t="s">
        <v>18</v>
      </c>
    </row>
    <row r="2" spans="1:24" x14ac:dyDescent="0.25">
      <c r="A2">
        <v>1</v>
      </c>
      <c r="B2">
        <v>3.3503772314550484E-2</v>
      </c>
      <c r="C2" t="str">
        <f>IF(B2&gt;$T$4,$R$5,IF(B2&gt;$T$3,$R$4,$R$3))</f>
        <v xml:space="preserve">Good </v>
      </c>
      <c r="D2">
        <v>0.47908508494995783</v>
      </c>
      <c r="E2">
        <f>IF(C2=$R$3,IF(D2&gt;$T$13,$R$14,IF(D2&gt;$T$12,$R$13,IF(D2&gt;$T$11,$R$12,IF(D2&gt;$T$10,$R$11,IF(D2&gt;$T$9,$R$10,IF(D2&gt;$T$8,$R$9,$R$8)))))),IF(C2=$R$4,IF(D2&gt;$V$13,$R$14,IF(D2&gt;$V$12,$R$13,IF(D2&gt;$V$11,$R$12,IF(D2&gt;$V$10,$R$11,IF(D2&gt;$V$9,$R$10,IF(D2&gt;$V$8,$R$9,$R$8)))))),IF(D2&gt;$X$13,$R$14,IF(D2&gt;$X$12,$R$13,IF(D2&gt;$X$11,$R$12,IF(D2&gt;$X$10,$R$11,IF(D2&gt;$X$9,$R$10,IF(D2&gt;$X$8,$R$9,$R$8))))))))</f>
        <v>80</v>
      </c>
      <c r="F2" s="9">
        <f>IF(E2&gt;$S$19,$S$19*$S$17,E2*$S$17)</f>
        <v>35</v>
      </c>
      <c r="G2" s="9">
        <f>IF(E2&gt;$S$19,(E2-$S$19)*($S$17-$S$16),0)</f>
        <v>1.6999999999999997</v>
      </c>
      <c r="H2" s="9">
        <f>IF(E2&lt;$S$19,($S$19-E2)*$S$18,0)</f>
        <v>0</v>
      </c>
      <c r="I2" s="9">
        <f>F2-($S$16*$S$19)-G2+H2</f>
        <v>10.199999999999999</v>
      </c>
      <c r="K2">
        <f ca="1">RAND()</f>
        <v>0.25033240525287315</v>
      </c>
      <c r="R2" t="s">
        <v>1</v>
      </c>
      <c r="S2" t="s">
        <v>0</v>
      </c>
      <c r="T2" t="s">
        <v>6</v>
      </c>
    </row>
    <row r="3" spans="1:24" x14ac:dyDescent="0.25">
      <c r="A3">
        <f>A2+1</f>
        <v>2</v>
      </c>
      <c r="B3">
        <v>0.18170325896999073</v>
      </c>
      <c r="C3" t="str">
        <f>IF(B3&gt;$T$4,$R$5,IF(B3&gt;$T$3,$R$4,$R$3))</f>
        <v xml:space="preserve">Good </v>
      </c>
      <c r="D3">
        <v>0.86937040873627458</v>
      </c>
      <c r="E3">
        <f t="shared" ref="E3" si="0">IF(C3=$R$3,IF(D3&gt;$T$13,$R$14,IF(D3&gt;$T$12,$R$13,IF(D3&gt;$T$11,$R$12,IF(D3&gt;$T$10,$R$11,IF(D3&gt;$T$9,$R$10,IF(D3&gt;$T$8,$R$9,$R$8)))))),IF(C3=$R$4,IF(D3&gt;$V$13,$R$14,IF(D3&gt;$V$12,$R$13,IF(D3&gt;$V$11,$R$12,IF(D3&gt;$V$10,$R$11,IF(D3&gt;$V$9,$R$10,IF(D3&gt;$V$8,$R$9,$R$8)))))),IF(D3&gt;$X$13,$R$14,IF(D3&gt;$X$12,$R$13,IF(D3&gt;$X$11,$R$12,IF(D3&gt;$X$10,$R$11,IF(D3&gt;$X$9,$R$10,IF(D3&gt;$X$8,$R$9,$R$8))))))))</f>
        <v>90</v>
      </c>
      <c r="F3" s="9">
        <f t="shared" ref="F3:F21" si="1">IF(E3&gt;$S$19,$S$19*$S$17,E3*$S$17)</f>
        <v>35</v>
      </c>
      <c r="G3" s="9">
        <f t="shared" ref="G3:G21" si="2">IF(E3&gt;$S$19,(E3-$S$19)*($S$17-$S$16),0)</f>
        <v>3.3999999999999995</v>
      </c>
      <c r="H3" s="9">
        <f>IF(E3&lt;$S$19,($S$19-E3)*$S$18,0)</f>
        <v>0</v>
      </c>
      <c r="I3" s="9">
        <f t="shared" ref="I3:I21" si="3">F3-($S$16*$S$19)-G3+H3</f>
        <v>8.5</v>
      </c>
      <c r="K3">
        <f t="shared" ref="K3:K21" ca="1" si="4">RAND()</f>
        <v>0.4385492779107043</v>
      </c>
      <c r="R3" t="s">
        <v>2</v>
      </c>
      <c r="S3">
        <v>0.35</v>
      </c>
      <c r="T3">
        <v>0.35</v>
      </c>
    </row>
    <row r="4" spans="1:24" x14ac:dyDescent="0.25">
      <c r="A4">
        <f t="shared" ref="A4:A21" si="5">A3+1</f>
        <v>3</v>
      </c>
      <c r="B4">
        <v>0.81515597804993889</v>
      </c>
      <c r="C4" t="str">
        <f>IF(B4&gt;$T$4,$R$5,IF(B4&gt;$T$3,$R$4,$R$3))</f>
        <v>Poor</v>
      </c>
      <c r="D4">
        <v>0.64762265419802312</v>
      </c>
      <c r="E4">
        <f>IF(C4=$R$3,IF(D4&gt;$T$13,$R$14,IF(D4&gt;$T$12,$R$13,IF(D4&gt;$T$11,$R$12,IF(D4&gt;$T$10,$R$11,IF(D4&gt;$T$9,$R$10,IF(D4&gt;$T$8,$R$9,$R$8)))))),IF(C4=$R$4,IF(D4&gt;$V$13,$R$14,IF(D4&gt;$V$12,$R$13,IF(D4&gt;$V$11,$R$12,IF(D4&gt;$V$10,$R$11,IF(D4&gt;$V$9,$R$10,IF(D4&gt;$V$8,$R$9,$R$8)))))),IF(D4&gt;$X$13,$R$14,IF(D4&gt;$X$12,$R$13,IF(D4&gt;$X$11,$R$12,IF(D4&gt;$X$10,$R$11,IF(D4&gt;$X$9,$R$10,IF(D4&gt;$X$8,$R$9,$R$8))))))))</f>
        <v>50</v>
      </c>
      <c r="F4" s="9">
        <f t="shared" si="1"/>
        <v>25</v>
      </c>
      <c r="G4" s="9">
        <f t="shared" si="2"/>
        <v>0</v>
      </c>
      <c r="H4" s="9">
        <f t="shared" ref="H4:H21" si="6">IF(E4&lt;$S$19,($S$19-E4)*$S$18,0)</f>
        <v>1</v>
      </c>
      <c r="I4" s="9">
        <f t="shared" si="3"/>
        <v>2.8999999999999986</v>
      </c>
      <c r="K4">
        <f t="shared" ca="1" si="4"/>
        <v>0.8050136350017566</v>
      </c>
      <c r="R4" t="s">
        <v>3</v>
      </c>
      <c r="S4">
        <v>0.45</v>
      </c>
      <c r="T4">
        <f>T3+S4</f>
        <v>0.8</v>
      </c>
    </row>
    <row r="5" spans="1:24" x14ac:dyDescent="0.25">
      <c r="A5">
        <f t="shared" si="5"/>
        <v>4</v>
      </c>
      <c r="B5">
        <v>0.85217841387922311</v>
      </c>
      <c r="C5" t="str">
        <f>IF(B5&gt;$T$4,$R$5,IF(B5&gt;$T$3,$R$4,$R$3))</f>
        <v>Poor</v>
      </c>
      <c r="D5">
        <v>0.80138015005473506</v>
      </c>
      <c r="E5">
        <f>IF(C5=$R$3,IF(D5&gt;$T$13,$R$14,IF(D5&gt;$T$12,$R$13,IF(D5&gt;$T$11,$R$12,IF(D5&gt;$T$10,$R$11,IF(D5&gt;$T$9,$R$10,IF(D5&gt;$T$8,$R$9,$R$8)))))),IF(C5=$R$4,IF(D5&gt;$V$13,$R$14,IF(D5&gt;$V$12,$R$13,IF(D5&gt;$V$11,$R$12,IF(D5&gt;$V$10,$R$11,IF(D5&gt;$V$9,$R$10,IF(D5&gt;$V$8,$R$9,$R$8)))))),IF(D5&gt;$X$13,$R$14,IF(D5&gt;$X$12,$R$13,IF(D5&gt;$X$11,$R$12,IF(D5&gt;$X$10,$R$11,IF(D5&gt;$X$9,$R$10,IF(D5&gt;$X$8,$R$9,$R$8))))))))</f>
        <v>60</v>
      </c>
      <c r="F5" s="9">
        <f t="shared" si="1"/>
        <v>30</v>
      </c>
      <c r="G5" s="9">
        <f t="shared" si="2"/>
        <v>0</v>
      </c>
      <c r="H5" s="9">
        <f t="shared" si="6"/>
        <v>0.5</v>
      </c>
      <c r="I5" s="9">
        <f t="shared" si="3"/>
        <v>7.3999999999999986</v>
      </c>
      <c r="K5">
        <f t="shared" ca="1" si="4"/>
        <v>0.68007202731832583</v>
      </c>
      <c r="R5" t="s">
        <v>4</v>
      </c>
      <c r="S5">
        <v>0.2</v>
      </c>
      <c r="T5">
        <f>T4+S5</f>
        <v>1</v>
      </c>
    </row>
    <row r="6" spans="1:24" x14ac:dyDescent="0.25">
      <c r="A6">
        <f t="shared" si="5"/>
        <v>5</v>
      </c>
      <c r="B6">
        <v>0.63874070690231755</v>
      </c>
      <c r="C6" t="str">
        <f>IF(B6&gt;$T$4,$R$5,IF(B6&gt;$T$3,$R$4,$R$3))</f>
        <v xml:space="preserve">Fair </v>
      </c>
      <c r="D6">
        <v>0.72604416577461095</v>
      </c>
      <c r="E6">
        <f>IF(C6=$R$3,IF(D6&gt;$T$13,$R$14,IF(D6&gt;$T$12,$R$13,IF(D6&gt;$T$11,$R$12,IF(D6&gt;$T$10,$R$11,IF(D6&gt;$T$9,$R$10,IF(D6&gt;$T$8,$R$9,$R$8)))))),IF(C6=$R$4,IF(D6&gt;$V$13,$R$14,IF(D6&gt;$V$12,$R$13,IF(D6&gt;$V$11,$R$12,IF(D6&gt;$V$10,$R$11,IF(D6&gt;$V$9,$R$10,IF(D6&gt;$V$8,$R$9,$R$8)))))),IF(D6&gt;$X$13,$R$14,IF(D6&gt;$X$12,$R$13,IF(D6&gt;$X$11,$R$12,IF(D6&gt;$X$10,$R$11,IF(D6&gt;$X$9,$R$10,IF(D6&gt;$X$8,$R$9,$R$8))))))))</f>
        <v>70</v>
      </c>
      <c r="F6" s="9">
        <f t="shared" si="1"/>
        <v>35</v>
      </c>
      <c r="G6" s="9">
        <f t="shared" si="2"/>
        <v>0</v>
      </c>
      <c r="H6" s="9">
        <f t="shared" si="6"/>
        <v>0</v>
      </c>
      <c r="I6" s="9">
        <f t="shared" si="3"/>
        <v>11.899999999999999</v>
      </c>
      <c r="K6">
        <f t="shared" ca="1" si="4"/>
        <v>0.3357812844927015</v>
      </c>
    </row>
    <row r="7" spans="1:24" x14ac:dyDescent="0.25">
      <c r="A7">
        <f t="shared" si="5"/>
        <v>6</v>
      </c>
      <c r="B7">
        <v>0.11228097803213255</v>
      </c>
      <c r="C7" t="str">
        <f>IF(B7&gt;$T$4,$R$5,IF(B7&gt;$T$3,$R$4,$R$3))</f>
        <v xml:space="preserve">Good </v>
      </c>
      <c r="D7">
        <v>0.99500442931823452</v>
      </c>
      <c r="E7">
        <f>IF(C7=$R$3,IF(D7&gt;$T$13,$R$14,IF(D7&gt;$T$12,$R$13,IF(D7&gt;$T$11,$R$12,IF(D7&gt;$T$10,$R$11,IF(D7&gt;$T$9,$R$10,IF(D7&gt;$T$8,$R$9,$R$8)))))),IF(C7=$R$4,IF(D7&gt;$V$13,$R$14,IF(D7&gt;$V$12,$R$13,IF(D7&gt;$V$11,$R$12,IF(D7&gt;$V$10,$R$11,IF(D7&gt;$V$9,$R$10,IF(D7&gt;$V$8,$R$9,$R$8)))))),IF(D7&gt;$X$13,$R$14,IF(D7&gt;$X$12,$R$13,IF(D7&gt;$X$11,$R$12,IF(D7&gt;$X$10,$R$11,IF(D7&gt;$X$9,$R$10,IF(D7&gt;$X$8,$R$9,$R$8))))))))</f>
        <v>100</v>
      </c>
      <c r="F7" s="9">
        <f t="shared" si="1"/>
        <v>35</v>
      </c>
      <c r="G7" s="9">
        <f t="shared" si="2"/>
        <v>5.0999999999999996</v>
      </c>
      <c r="H7" s="9">
        <f t="shared" si="6"/>
        <v>0</v>
      </c>
      <c r="I7" s="9">
        <f t="shared" si="3"/>
        <v>6.7999999999999989</v>
      </c>
      <c r="K7">
        <f t="shared" ca="1" si="4"/>
        <v>0.98009721247840897</v>
      </c>
      <c r="R7" t="s">
        <v>5</v>
      </c>
      <c r="S7" t="s">
        <v>2</v>
      </c>
      <c r="T7" t="s">
        <v>6</v>
      </c>
      <c r="U7" t="s">
        <v>3</v>
      </c>
      <c r="V7" t="s">
        <v>6</v>
      </c>
      <c r="W7" t="s">
        <v>4</v>
      </c>
      <c r="X7" t="s">
        <v>6</v>
      </c>
    </row>
    <row r="8" spans="1:24" x14ac:dyDescent="0.25">
      <c r="A8">
        <f t="shared" si="5"/>
        <v>7</v>
      </c>
      <c r="B8">
        <v>0.24308476271211643</v>
      </c>
      <c r="C8" t="str">
        <f>IF(B8&gt;$T$4,$R$5,IF(B8&gt;$T$3,$R$4,$R$3))</f>
        <v xml:space="preserve">Good </v>
      </c>
      <c r="D8">
        <v>0.84393501385356251</v>
      </c>
      <c r="E8">
        <f>IF(C8=$R$3,IF(D8&gt;$T$13,$R$14,IF(D8&gt;$T$12,$R$13,IF(D8&gt;$T$11,$R$12,IF(D8&gt;$T$10,$R$11,IF(D8&gt;$T$9,$R$10,IF(D8&gt;$T$8,$R$9,$R$8)))))),IF(C8=$R$4,IF(D8&gt;$V$13,$R$14,IF(D8&gt;$V$12,$R$13,IF(D8&gt;$V$11,$R$12,IF(D8&gt;$V$10,$R$11,IF(D8&gt;$V$9,$R$10,IF(D8&gt;$V$8,$R$9,$R$8)))))),IF(D8&gt;$X$13,$R$14,IF(D8&gt;$X$12,$R$13,IF(D8&gt;$X$11,$R$12,IF(D8&gt;$X$10,$R$11,IF(D8&gt;$X$9,$R$10,IF(D8&gt;$X$8,$R$9,$R$8))))))))</f>
        <v>90</v>
      </c>
      <c r="F8" s="9">
        <f t="shared" si="1"/>
        <v>35</v>
      </c>
      <c r="G8" s="9">
        <f t="shared" si="2"/>
        <v>3.3999999999999995</v>
      </c>
      <c r="H8" s="9">
        <f t="shared" si="6"/>
        <v>0</v>
      </c>
      <c r="I8" s="9">
        <f t="shared" si="3"/>
        <v>8.5</v>
      </c>
      <c r="K8">
        <f t="shared" ca="1" si="4"/>
        <v>0.60012308126564395</v>
      </c>
      <c r="R8" s="3">
        <v>40</v>
      </c>
      <c r="S8" s="3">
        <v>0.03</v>
      </c>
      <c r="T8" s="3">
        <v>0.03</v>
      </c>
      <c r="U8" s="3">
        <v>0.1</v>
      </c>
      <c r="V8" s="3">
        <v>0.1</v>
      </c>
      <c r="W8" s="3">
        <v>0.44</v>
      </c>
      <c r="X8" s="4">
        <v>0.44</v>
      </c>
    </row>
    <row r="9" spans="1:24" x14ac:dyDescent="0.25">
      <c r="A9">
        <f t="shared" si="5"/>
        <v>8</v>
      </c>
      <c r="B9">
        <v>0.68370523275403605</v>
      </c>
      <c r="C9" t="str">
        <f>IF(B9&gt;$T$4,$R$5,IF(B9&gt;$T$3,$R$4,$R$3))</f>
        <v xml:space="preserve">Fair </v>
      </c>
      <c r="D9">
        <v>0.56090392741745954</v>
      </c>
      <c r="E9">
        <f>IF(C9=$R$3,IF(D9&gt;$T$13,$R$14,IF(D9&gt;$T$12,$R$13,IF(D9&gt;$T$11,$R$12,IF(D9&gt;$T$10,$R$11,IF(D9&gt;$T$9,$R$10,IF(D9&gt;$T$8,$R$9,$R$8)))))),IF(C9=$R$4,IF(D9&gt;$V$13,$R$14,IF(D9&gt;$V$12,$R$13,IF(D9&gt;$V$11,$R$12,IF(D9&gt;$V$10,$R$11,IF(D9&gt;$V$9,$R$10,IF(D9&gt;$V$8,$R$9,$R$8)))))),IF(D9&gt;$X$13,$R$14,IF(D9&gt;$X$12,$R$13,IF(D9&gt;$X$11,$R$12,IF(D9&gt;$X$10,$R$11,IF(D9&gt;$X$9,$R$10,IF(D9&gt;$X$8,$R$9,$R$8))))))))</f>
        <v>60</v>
      </c>
      <c r="F9" s="9">
        <f t="shared" si="1"/>
        <v>30</v>
      </c>
      <c r="G9" s="9">
        <f t="shared" si="2"/>
        <v>0</v>
      </c>
      <c r="H9" s="9">
        <f t="shared" si="6"/>
        <v>0.5</v>
      </c>
      <c r="I9" s="9">
        <f t="shared" si="3"/>
        <v>7.3999999999999986</v>
      </c>
      <c r="K9">
        <f t="shared" ca="1" si="4"/>
        <v>0.96278715451774988</v>
      </c>
      <c r="R9" s="3">
        <v>50</v>
      </c>
      <c r="S9" s="3">
        <v>0.05</v>
      </c>
      <c r="T9" s="3">
        <f>T8+S9</f>
        <v>0.08</v>
      </c>
      <c r="U9" s="3">
        <v>0.18</v>
      </c>
      <c r="V9" s="3">
        <f>V8+U9</f>
        <v>0.28000000000000003</v>
      </c>
      <c r="W9" s="3">
        <v>0.22</v>
      </c>
      <c r="X9" s="5">
        <f>X8+W9</f>
        <v>0.66</v>
      </c>
    </row>
    <row r="10" spans="1:24" x14ac:dyDescent="0.25">
      <c r="A10">
        <f t="shared" si="5"/>
        <v>9</v>
      </c>
      <c r="B10">
        <v>0.75724614239952348</v>
      </c>
      <c r="C10" t="str">
        <f>IF(B10&gt;$T$4,$R$5,IF(B10&gt;$T$3,$R$4,$R$3))</f>
        <v xml:space="preserve">Fair </v>
      </c>
      <c r="D10">
        <v>0.31381611173949508</v>
      </c>
      <c r="E10">
        <f>IF(C10=$R$3,IF(D10&gt;$T$13,$R$14,IF(D10&gt;$T$12,$R$13,IF(D10&gt;$T$11,$R$12,IF(D10&gt;$T$10,$R$11,IF(D10&gt;$T$9,$R$10,IF(D10&gt;$T$8,$R$9,$R$8)))))),IF(C10=$R$4,IF(D10&gt;$V$13,$R$14,IF(D10&gt;$V$12,$R$13,IF(D10&gt;$V$11,$R$12,IF(D10&gt;$V$10,$R$11,IF(D10&gt;$V$9,$R$10,IF(D10&gt;$V$8,$R$9,$R$8)))))),IF(D10&gt;$X$13,$R$14,IF(D10&gt;$X$12,$R$13,IF(D10&gt;$X$11,$R$12,IF(D10&gt;$X$10,$R$11,IF(D10&gt;$X$9,$R$10,IF(D10&gt;$X$8,$R$9,$R$8))))))))</f>
        <v>60</v>
      </c>
      <c r="F10" s="9">
        <f t="shared" si="1"/>
        <v>30</v>
      </c>
      <c r="G10" s="9">
        <f t="shared" si="2"/>
        <v>0</v>
      </c>
      <c r="H10" s="9">
        <f t="shared" si="6"/>
        <v>0.5</v>
      </c>
      <c r="I10" s="9">
        <f t="shared" si="3"/>
        <v>7.3999999999999986</v>
      </c>
      <c r="K10">
        <f t="shared" ca="1" si="4"/>
        <v>0.19700939929306138</v>
      </c>
      <c r="R10" s="3">
        <v>60</v>
      </c>
      <c r="S10" s="3">
        <v>0.15</v>
      </c>
      <c r="T10" s="3">
        <f t="shared" ref="T10:T14" si="7">T9+S10</f>
        <v>0.22999999999999998</v>
      </c>
      <c r="U10" s="3">
        <v>0.4</v>
      </c>
      <c r="V10" s="3">
        <f t="shared" ref="V10:V14" si="8">V9+U10</f>
        <v>0.68</v>
      </c>
      <c r="W10" s="3">
        <v>0.16</v>
      </c>
      <c r="X10" s="5">
        <f t="shared" ref="X10:X14" si="9">X9+W10</f>
        <v>0.82000000000000006</v>
      </c>
    </row>
    <row r="11" spans="1:24" x14ac:dyDescent="0.25">
      <c r="A11">
        <f t="shared" si="5"/>
        <v>10</v>
      </c>
      <c r="B11">
        <v>0.33311592818082691</v>
      </c>
      <c r="C11" t="str">
        <f>IF(B11&gt;$T$4,$R$5,IF(B11&gt;$T$3,$R$4,$R$3))</f>
        <v xml:space="preserve">Good </v>
      </c>
      <c r="D11">
        <v>0.99000067149092408</v>
      </c>
      <c r="E11">
        <f>IF(C11=$R$3,IF(D11&gt;$T$13,$R$14,IF(D11&gt;$T$12,$R$13,IF(D11&gt;$T$11,$R$12,IF(D11&gt;$T$10,$R$11,IF(D11&gt;$T$9,$R$10,IF(D11&gt;$T$8,$R$9,$R$8)))))),IF(C11=$R$4,IF(D11&gt;$V$13,$R$14,IF(D11&gt;$V$12,$R$13,IF(D11&gt;$V$11,$R$12,IF(D11&gt;$V$10,$R$11,IF(D11&gt;$V$9,$R$10,IF(D11&gt;$V$8,$R$9,$R$8)))))),IF(D11&gt;$X$13,$R$14,IF(D11&gt;$X$12,$R$13,IF(D11&gt;$X$11,$R$12,IF(D11&gt;$X$10,$R$11,IF(D11&gt;$X$9,$R$10,IF(D11&gt;$X$8,$R$9,$R$8))))))))</f>
        <v>100</v>
      </c>
      <c r="F11" s="9">
        <f t="shared" si="1"/>
        <v>35</v>
      </c>
      <c r="G11" s="9">
        <f t="shared" si="2"/>
        <v>5.0999999999999996</v>
      </c>
      <c r="H11" s="9">
        <f t="shared" si="6"/>
        <v>0</v>
      </c>
      <c r="I11" s="9">
        <f t="shared" si="3"/>
        <v>6.7999999999999989</v>
      </c>
      <c r="K11">
        <f t="shared" ca="1" si="4"/>
        <v>0.68901741984908671</v>
      </c>
      <c r="R11" s="3">
        <v>70</v>
      </c>
      <c r="S11" s="3">
        <v>0.2</v>
      </c>
      <c r="T11" s="3">
        <f t="shared" si="7"/>
        <v>0.43</v>
      </c>
      <c r="U11" s="3">
        <v>0.2</v>
      </c>
      <c r="V11" s="3">
        <f t="shared" si="8"/>
        <v>0.88000000000000012</v>
      </c>
      <c r="W11" s="3">
        <v>0.12</v>
      </c>
      <c r="X11" s="5">
        <f t="shared" si="9"/>
        <v>0.94000000000000006</v>
      </c>
    </row>
    <row r="12" spans="1:24" x14ac:dyDescent="0.25">
      <c r="A12">
        <f t="shared" si="5"/>
        <v>11</v>
      </c>
      <c r="B12">
        <v>0.79528657230559285</v>
      </c>
      <c r="C12" t="str">
        <f>IF(B12&gt;$T$4,$R$5,IF(B12&gt;$T$3,$R$4,$R$3))</f>
        <v xml:space="preserve">Fair </v>
      </c>
      <c r="D12">
        <v>0.51924504620001821</v>
      </c>
      <c r="E12">
        <f>IF(C12=$R$3,IF(D12&gt;$T$13,$R$14,IF(D12&gt;$T$12,$R$13,IF(D12&gt;$T$11,$R$12,IF(D12&gt;$T$10,$R$11,IF(D12&gt;$T$9,$R$10,IF(D12&gt;$T$8,$R$9,$R$8)))))),IF(C12=$R$4,IF(D12&gt;$V$13,$R$14,IF(D12&gt;$V$12,$R$13,IF(D12&gt;$V$11,$R$12,IF(D12&gt;$V$10,$R$11,IF(D12&gt;$V$9,$R$10,IF(D12&gt;$V$8,$R$9,$R$8)))))),IF(D12&gt;$X$13,$R$14,IF(D12&gt;$X$12,$R$13,IF(D12&gt;$X$11,$R$12,IF(D12&gt;$X$10,$R$11,IF(D12&gt;$X$9,$R$10,IF(D12&gt;$X$8,$R$9,$R$8))))))))</f>
        <v>60</v>
      </c>
      <c r="F12" s="9">
        <f t="shared" si="1"/>
        <v>30</v>
      </c>
      <c r="G12" s="9">
        <f t="shared" si="2"/>
        <v>0</v>
      </c>
      <c r="H12" s="9">
        <f t="shared" si="6"/>
        <v>0.5</v>
      </c>
      <c r="I12" s="9">
        <f t="shared" si="3"/>
        <v>7.3999999999999986</v>
      </c>
      <c r="K12">
        <f t="shared" ca="1" si="4"/>
        <v>0.55520481132311839</v>
      </c>
      <c r="R12" s="3">
        <v>80</v>
      </c>
      <c r="S12" s="3">
        <v>0.35</v>
      </c>
      <c r="T12" s="3">
        <f t="shared" si="7"/>
        <v>0.78</v>
      </c>
      <c r="U12" s="3">
        <v>0.08</v>
      </c>
      <c r="V12" s="3">
        <f t="shared" si="8"/>
        <v>0.96000000000000008</v>
      </c>
      <c r="W12" s="3">
        <v>0.06</v>
      </c>
      <c r="X12" s="5">
        <f t="shared" si="9"/>
        <v>1</v>
      </c>
    </row>
    <row r="13" spans="1:24" x14ac:dyDescent="0.25">
      <c r="A13">
        <f t="shared" si="5"/>
        <v>12</v>
      </c>
      <c r="B13">
        <v>0.10144922395385381</v>
      </c>
      <c r="C13" t="str">
        <f>IF(B13&gt;$T$4,$R$5,IF(B13&gt;$T$3,$R$4,$R$3))</f>
        <v xml:space="preserve">Good </v>
      </c>
      <c r="D13">
        <v>0.54780346501383437</v>
      </c>
      <c r="E13">
        <f>IF(C13=$R$3,IF(D13&gt;$T$13,$R$14,IF(D13&gt;$T$12,$R$13,IF(D13&gt;$T$11,$R$12,IF(D13&gt;$T$10,$R$11,IF(D13&gt;$T$9,$R$10,IF(D13&gt;$T$8,$R$9,$R$8)))))),IF(C13=$R$4,IF(D13&gt;$V$13,$R$14,IF(D13&gt;$V$12,$R$13,IF(D13&gt;$V$11,$R$12,IF(D13&gt;$V$10,$R$11,IF(D13&gt;$V$9,$R$10,IF(D13&gt;$V$8,$R$9,$R$8)))))),IF(D13&gt;$X$13,$R$14,IF(D13&gt;$X$12,$R$13,IF(D13&gt;$X$11,$R$12,IF(D13&gt;$X$10,$R$11,IF(D13&gt;$X$9,$R$10,IF(D13&gt;$X$8,$R$9,$R$8))))))))</f>
        <v>80</v>
      </c>
      <c r="F13" s="9">
        <f t="shared" si="1"/>
        <v>35</v>
      </c>
      <c r="G13" s="9">
        <f t="shared" si="2"/>
        <v>1.6999999999999997</v>
      </c>
      <c r="H13" s="9">
        <f t="shared" si="6"/>
        <v>0</v>
      </c>
      <c r="I13" s="9">
        <f t="shared" si="3"/>
        <v>10.199999999999999</v>
      </c>
      <c r="K13">
        <f t="shared" ca="1" si="4"/>
        <v>0.19715455718041186</v>
      </c>
      <c r="R13" s="3">
        <v>90</v>
      </c>
      <c r="S13" s="3">
        <v>0.15</v>
      </c>
      <c r="T13" s="3">
        <f t="shared" si="7"/>
        <v>0.93</v>
      </c>
      <c r="U13" s="3">
        <v>0.04</v>
      </c>
      <c r="V13" s="3">
        <f t="shared" si="8"/>
        <v>1</v>
      </c>
      <c r="W13" s="3">
        <v>0</v>
      </c>
      <c r="X13" s="5">
        <f t="shared" si="9"/>
        <v>1</v>
      </c>
    </row>
    <row r="14" spans="1:24" x14ac:dyDescent="0.25">
      <c r="A14">
        <f t="shared" si="5"/>
        <v>13</v>
      </c>
      <c r="B14">
        <v>0.68239565392184887</v>
      </c>
      <c r="C14" t="str">
        <f>IF(B14&gt;$T$4,$R$5,IF(B14&gt;$T$3,$R$4,$R$3))</f>
        <v xml:space="preserve">Fair </v>
      </c>
      <c r="D14">
        <v>2.7511599641743545E-2</v>
      </c>
      <c r="E14">
        <f>IF(C14=$R$3,IF(D14&gt;$T$13,$R$14,IF(D14&gt;$T$12,$R$13,IF(D14&gt;$T$11,$R$12,IF(D14&gt;$T$10,$R$11,IF(D14&gt;$T$9,$R$10,IF(D14&gt;$T$8,$R$9,$R$8)))))),IF(C14=$R$4,IF(D14&gt;$V$13,$R$14,IF(D14&gt;$V$12,$R$13,IF(D14&gt;$V$11,$R$12,IF(D14&gt;$V$10,$R$11,IF(D14&gt;$V$9,$R$10,IF(D14&gt;$V$8,$R$9,$R$8)))))),IF(D14&gt;$X$13,$R$14,IF(D14&gt;$X$12,$R$13,IF(D14&gt;$X$11,$R$12,IF(D14&gt;$X$10,$R$11,IF(D14&gt;$X$9,$R$10,IF(D14&gt;$X$8,$R$9,$R$8))))))))</f>
        <v>40</v>
      </c>
      <c r="F14" s="9">
        <f t="shared" si="1"/>
        <v>20</v>
      </c>
      <c r="G14" s="9">
        <f t="shared" si="2"/>
        <v>0</v>
      </c>
      <c r="H14" s="9">
        <f t="shared" si="6"/>
        <v>1.5</v>
      </c>
      <c r="I14" s="9">
        <f t="shared" si="3"/>
        <v>-1.6000000000000014</v>
      </c>
      <c r="K14">
        <f t="shared" ca="1" si="4"/>
        <v>0.62742495156118161</v>
      </c>
      <c r="R14" s="3">
        <v>100</v>
      </c>
      <c r="S14" s="3">
        <v>7.0000000000000007E-2</v>
      </c>
      <c r="T14" s="3">
        <f t="shared" si="7"/>
        <v>1</v>
      </c>
      <c r="U14" s="3">
        <v>0</v>
      </c>
      <c r="V14" s="3">
        <f t="shared" si="8"/>
        <v>1</v>
      </c>
      <c r="W14" s="3">
        <v>0</v>
      </c>
      <c r="X14" s="5">
        <f t="shared" si="9"/>
        <v>1</v>
      </c>
    </row>
    <row r="15" spans="1:24" x14ac:dyDescent="0.25">
      <c r="A15">
        <f t="shared" si="5"/>
        <v>14</v>
      </c>
      <c r="B15">
        <v>0.15787830353720789</v>
      </c>
      <c r="C15" t="str">
        <f>IF(B15&gt;$T$4,$R$5,IF(B15&gt;$T$3,$R$4,$R$3))</f>
        <v xml:space="preserve">Good </v>
      </c>
      <c r="D15">
        <v>0.75759316633916662</v>
      </c>
      <c r="E15">
        <f>IF(C15=$R$3,IF(D15&gt;$T$13,$R$14,IF(D15&gt;$T$12,$R$13,IF(D15&gt;$T$11,$R$12,IF(D15&gt;$T$10,$R$11,IF(D15&gt;$T$9,$R$10,IF(D15&gt;$T$8,$R$9,$R$8)))))),IF(C15=$R$4,IF(D15&gt;$V$13,$R$14,IF(D15&gt;$V$12,$R$13,IF(D15&gt;$V$11,$R$12,IF(D15&gt;$V$10,$R$11,IF(D15&gt;$V$9,$R$10,IF(D15&gt;$V$8,$R$9,$R$8)))))),IF(D15&gt;$X$13,$R$14,IF(D15&gt;$X$12,$R$13,IF(D15&gt;$X$11,$R$12,IF(D15&gt;$X$10,$R$11,IF(D15&gt;$X$9,$R$10,IF(D15&gt;$X$8,$R$9,$R$8))))))))</f>
        <v>80</v>
      </c>
      <c r="F15" s="9">
        <f t="shared" si="1"/>
        <v>35</v>
      </c>
      <c r="G15" s="9">
        <f t="shared" si="2"/>
        <v>1.6999999999999997</v>
      </c>
      <c r="H15" s="9">
        <f t="shared" si="6"/>
        <v>0</v>
      </c>
      <c r="I15" s="9">
        <f t="shared" si="3"/>
        <v>10.199999999999999</v>
      </c>
      <c r="K15">
        <f t="shared" ca="1" si="4"/>
        <v>0.70064815574944306</v>
      </c>
      <c r="R15" s="1"/>
    </row>
    <row r="16" spans="1:24" x14ac:dyDescent="0.25">
      <c r="A16">
        <f t="shared" si="5"/>
        <v>15</v>
      </c>
      <c r="B16">
        <v>4.0606161126644835E-2</v>
      </c>
      <c r="C16" t="str">
        <f>IF(B16&gt;$T$4,$R$5,IF(B16&gt;$T$3,$R$4,$R$3))</f>
        <v xml:space="preserve">Good </v>
      </c>
      <c r="D16">
        <v>0.56586361318577894</v>
      </c>
      <c r="E16">
        <f>IF(C16=$R$3,IF(D16&gt;$T$13,$R$14,IF(D16&gt;$T$12,$R$13,IF(D16&gt;$T$11,$R$12,IF(D16&gt;$T$10,$R$11,IF(D16&gt;$T$9,$R$10,IF(D16&gt;$T$8,$R$9,$R$8)))))),IF(C16=$R$4,IF(D16&gt;$V$13,$R$14,IF(D16&gt;$V$12,$R$13,IF(D16&gt;$V$11,$R$12,IF(D16&gt;$V$10,$R$11,IF(D16&gt;$V$9,$R$10,IF(D16&gt;$V$8,$R$9,$R$8)))))),IF(D16&gt;$X$13,$R$14,IF(D16&gt;$X$12,$R$13,IF(D16&gt;$X$11,$R$12,IF(D16&gt;$X$10,$R$11,IF(D16&gt;$X$9,$R$10,IF(D16&gt;$X$8,$R$9,$R$8))))))))</f>
        <v>80</v>
      </c>
      <c r="F16" s="9">
        <f t="shared" si="1"/>
        <v>35</v>
      </c>
      <c r="G16" s="9">
        <f t="shared" si="2"/>
        <v>1.6999999999999997</v>
      </c>
      <c r="H16" s="9">
        <f t="shared" si="6"/>
        <v>0</v>
      </c>
      <c r="I16" s="9">
        <f t="shared" si="3"/>
        <v>10.199999999999999</v>
      </c>
      <c r="K16">
        <f t="shared" ca="1" si="4"/>
        <v>9.535637082530668E-2</v>
      </c>
      <c r="R16" t="s">
        <v>10</v>
      </c>
      <c r="S16" s="3">
        <v>0.33</v>
      </c>
    </row>
    <row r="17" spans="1:20" x14ac:dyDescent="0.25">
      <c r="A17">
        <f t="shared" si="5"/>
        <v>16</v>
      </c>
      <c r="B17">
        <v>0.133521129853448</v>
      </c>
      <c r="C17" t="str">
        <f>IF(B17&gt;$T$4,$R$5,IF(B17&gt;$T$3,$R$4,$R$3))</f>
        <v xml:space="preserve">Good </v>
      </c>
      <c r="D17">
        <v>0.50924925333338933</v>
      </c>
      <c r="E17">
        <f>IF(C17=$R$3,IF(D17&gt;$T$13,$R$14,IF(D17&gt;$T$12,$R$13,IF(D17&gt;$T$11,$R$12,IF(D17&gt;$T$10,$R$11,IF(D17&gt;$T$9,$R$10,IF(D17&gt;$T$8,$R$9,$R$8)))))),IF(C17=$R$4,IF(D17&gt;$V$13,$R$14,IF(D17&gt;$V$12,$R$13,IF(D17&gt;$V$11,$R$12,IF(D17&gt;$V$10,$R$11,IF(D17&gt;$V$9,$R$10,IF(D17&gt;$V$8,$R$9,$R$8)))))),IF(D17&gt;$X$13,$R$14,IF(D17&gt;$X$12,$R$13,IF(D17&gt;$X$11,$R$12,IF(D17&gt;$X$10,$R$11,IF(D17&gt;$X$9,$R$10,IF(D17&gt;$X$8,$R$9,$R$8))))))))</f>
        <v>80</v>
      </c>
      <c r="F17" s="9">
        <f t="shared" si="1"/>
        <v>35</v>
      </c>
      <c r="G17" s="9">
        <f t="shared" si="2"/>
        <v>1.6999999999999997</v>
      </c>
      <c r="H17" s="9">
        <f t="shared" si="6"/>
        <v>0</v>
      </c>
      <c r="I17" s="9">
        <f t="shared" si="3"/>
        <v>10.199999999999999</v>
      </c>
      <c r="K17">
        <f t="shared" ca="1" si="4"/>
        <v>0.16998150988955762</v>
      </c>
      <c r="R17" t="s">
        <v>11</v>
      </c>
      <c r="S17" s="2">
        <v>0.5</v>
      </c>
    </row>
    <row r="18" spans="1:20" x14ac:dyDescent="0.25">
      <c r="A18">
        <f t="shared" si="5"/>
        <v>17</v>
      </c>
      <c r="B18">
        <v>0.25820429235682174</v>
      </c>
      <c r="C18" t="str">
        <f>IF(B18&gt;$T$4,$R$5,IF(B18&gt;$T$3,$R$4,$R$3))</f>
        <v xml:space="preserve">Good </v>
      </c>
      <c r="D18">
        <v>0.60823363100249894</v>
      </c>
      <c r="E18">
        <f>IF(C18=$R$3,IF(D18&gt;$T$13,$R$14,IF(D18&gt;$T$12,$R$13,IF(D18&gt;$T$11,$R$12,IF(D18&gt;$T$10,$R$11,IF(D18&gt;$T$9,$R$10,IF(D18&gt;$T$8,$R$9,$R$8)))))),IF(C18=$R$4,IF(D18&gt;$V$13,$R$14,IF(D18&gt;$V$12,$R$13,IF(D18&gt;$V$11,$R$12,IF(D18&gt;$V$10,$R$11,IF(D18&gt;$V$9,$R$10,IF(D18&gt;$V$8,$R$9,$R$8)))))),IF(D18&gt;$X$13,$R$14,IF(D18&gt;$X$12,$R$13,IF(D18&gt;$X$11,$R$12,IF(D18&gt;$X$10,$R$11,IF(D18&gt;$X$9,$R$10,IF(D18&gt;$X$8,$R$9,$R$8))))))))</f>
        <v>80</v>
      </c>
      <c r="F18" s="9">
        <f t="shared" si="1"/>
        <v>35</v>
      </c>
      <c r="G18" s="9">
        <f t="shared" si="2"/>
        <v>1.6999999999999997</v>
      </c>
      <c r="H18" s="9">
        <f t="shared" si="6"/>
        <v>0</v>
      </c>
      <c r="I18" s="9">
        <f t="shared" si="3"/>
        <v>10.199999999999999</v>
      </c>
      <c r="K18">
        <f t="shared" ca="1" si="4"/>
        <v>0.21428602287258591</v>
      </c>
      <c r="R18" t="s">
        <v>12</v>
      </c>
      <c r="S18" s="2">
        <v>0.05</v>
      </c>
    </row>
    <row r="19" spans="1:20" x14ac:dyDescent="0.25">
      <c r="A19">
        <f t="shared" si="5"/>
        <v>18</v>
      </c>
      <c r="B19">
        <v>0.3637375857024765</v>
      </c>
      <c r="C19" t="str">
        <f>IF(B19&gt;$T$4,$R$5,IF(B19&gt;$T$3,$R$4,$R$3))</f>
        <v xml:space="preserve">Fair </v>
      </c>
      <c r="D19">
        <v>0.92196432594448496</v>
      </c>
      <c r="E19">
        <f>IF(C19=$R$3,IF(D19&gt;$T$13,$R$14,IF(D19&gt;$T$12,$R$13,IF(D19&gt;$T$11,$R$12,IF(D19&gt;$T$10,$R$11,IF(D19&gt;$T$9,$R$10,IF(D19&gt;$T$8,$R$9,$R$8)))))),IF(C19=$R$4,IF(D19&gt;$V$13,$R$14,IF(D19&gt;$V$12,$R$13,IF(D19&gt;$V$11,$R$12,IF(D19&gt;$V$10,$R$11,IF(D19&gt;$V$9,$R$10,IF(D19&gt;$V$8,$R$9,$R$8)))))),IF(D19&gt;$X$13,$R$14,IF(D19&gt;$X$12,$R$13,IF(D19&gt;$X$11,$R$12,IF(D19&gt;$X$10,$R$11,IF(D19&gt;$X$9,$R$10,IF(D19&gt;$X$8,$R$9,$R$8))))))))</f>
        <v>80</v>
      </c>
      <c r="F19" s="9">
        <f t="shared" si="1"/>
        <v>35</v>
      </c>
      <c r="G19" s="9">
        <f t="shared" si="2"/>
        <v>1.6999999999999997</v>
      </c>
      <c r="H19" s="9">
        <f t="shared" si="6"/>
        <v>0</v>
      </c>
      <c r="I19" s="9">
        <f t="shared" si="3"/>
        <v>10.199999999999999</v>
      </c>
      <c r="K19">
        <f t="shared" ca="1" si="4"/>
        <v>0.84000086747962166</v>
      </c>
      <c r="R19" t="s">
        <v>13</v>
      </c>
      <c r="S19" s="2">
        <v>70</v>
      </c>
    </row>
    <row r="20" spans="1:20" x14ac:dyDescent="0.25">
      <c r="A20">
        <f t="shared" si="5"/>
        <v>19</v>
      </c>
      <c r="B20">
        <v>0.63581210650801367</v>
      </c>
      <c r="C20" t="str">
        <f>IF(B20&gt;$T$4,$R$5,IF(B20&gt;$T$3,$R$4,$R$3))</f>
        <v xml:space="preserve">Fair </v>
      </c>
      <c r="D20">
        <v>0.22281840903585259</v>
      </c>
      <c r="E20">
        <f>IF(C20=$R$3,IF(D20&gt;$T$13,$R$14,IF(D20&gt;$T$12,$R$13,IF(D20&gt;$T$11,$R$12,IF(D20&gt;$T$10,$R$11,IF(D20&gt;$T$9,$R$10,IF(D20&gt;$T$8,$R$9,$R$8)))))),IF(C20=$R$4,IF(D20&gt;$V$13,$R$14,IF(D20&gt;$V$12,$R$13,IF(D20&gt;$V$11,$R$12,IF(D20&gt;$V$10,$R$11,IF(D20&gt;$V$9,$R$10,IF(D20&gt;$V$8,$R$9,$R$8)))))),IF(D20&gt;$X$13,$R$14,IF(D20&gt;$X$12,$R$13,IF(D20&gt;$X$11,$R$12,IF(D20&gt;$X$10,$R$11,IF(D20&gt;$X$9,$R$10,IF(D20&gt;$X$8,$R$9,$R$8))))))))</f>
        <v>50</v>
      </c>
      <c r="F20" s="9">
        <f t="shared" si="1"/>
        <v>25</v>
      </c>
      <c r="G20" s="9">
        <f t="shared" si="2"/>
        <v>0</v>
      </c>
      <c r="H20" s="9">
        <f t="shared" si="6"/>
        <v>1</v>
      </c>
      <c r="I20" s="9">
        <f t="shared" si="3"/>
        <v>2.8999999999999986</v>
      </c>
      <c r="K20">
        <f t="shared" ca="1" si="4"/>
        <v>0.54707823985743576</v>
      </c>
    </row>
    <row r="21" spans="1:20" x14ac:dyDescent="0.25">
      <c r="A21">
        <f t="shared" si="5"/>
        <v>20</v>
      </c>
      <c r="B21">
        <v>0.11950651781737187</v>
      </c>
      <c r="C21" t="str">
        <f>IF(B21&gt;$T$4,$R$5,IF(B21&gt;$T$3,$R$4,$R$3))</f>
        <v xml:space="preserve">Good </v>
      </c>
      <c r="D21">
        <v>0.22281840903585259</v>
      </c>
      <c r="E21">
        <f>IF(C21=$R$3,IF(D21&gt;$T$13,$R$14,IF(D21&gt;$T$12,$R$13,IF(D21&gt;$T$11,$R$12,IF(D21&gt;$T$10,$R$11,IF(D21&gt;$T$9,$R$10,IF(D21&gt;$T$8,$R$9,$R$8)))))),IF(C21=$R$4,IF(D21&gt;$V$13,$R$14,IF(D21&gt;$V$12,$R$13,IF(D21&gt;$V$11,$R$12,IF(D21&gt;$V$10,$R$11,IF(D21&gt;$V$9,$R$10,IF(D21&gt;$V$8,$R$9,$R$8)))))),IF(D21&gt;$X$13,$R$14,IF(D21&gt;$X$12,$R$13,IF(D21&gt;$X$11,$R$12,IF(D21&gt;$X$10,$R$11,IF(D21&gt;$X$9,$R$10,IF(D21&gt;$X$8,$R$9,$R$8))))))))</f>
        <v>60</v>
      </c>
      <c r="F21" s="9">
        <f t="shared" si="1"/>
        <v>30</v>
      </c>
      <c r="G21" s="9">
        <f t="shared" si="2"/>
        <v>0</v>
      </c>
      <c r="H21" s="9">
        <f t="shared" si="6"/>
        <v>0.5</v>
      </c>
      <c r="I21" s="9">
        <f t="shared" si="3"/>
        <v>7.3999999999999986</v>
      </c>
      <c r="K21">
        <f t="shared" ca="1" si="4"/>
        <v>0.61146702836302336</v>
      </c>
    </row>
    <row r="22" spans="1:20" x14ac:dyDescent="0.25">
      <c r="H22" s="6" t="s">
        <v>14</v>
      </c>
      <c r="I22" s="6">
        <f>SUM(I2:I21)</f>
        <v>155.1</v>
      </c>
    </row>
    <row r="24" spans="1:20" x14ac:dyDescent="0.25">
      <c r="A24" s="10" t="s">
        <v>20</v>
      </c>
      <c r="B24" s="10">
        <v>60</v>
      </c>
      <c r="C24" s="10">
        <v>70</v>
      </c>
      <c r="D24" s="10">
        <v>80</v>
      </c>
      <c r="E24" s="10">
        <v>90</v>
      </c>
    </row>
    <row r="25" spans="1:20" x14ac:dyDescent="0.25">
      <c r="A25" s="10" t="s">
        <v>18</v>
      </c>
      <c r="B25" s="11">
        <f>'60'!I22</f>
        <v>136.69999999999999</v>
      </c>
      <c r="C25" s="11">
        <f>I22</f>
        <v>155.1</v>
      </c>
      <c r="D25" s="11">
        <f>'80'!I22</f>
        <v>167.29999999999993</v>
      </c>
      <c r="E25" s="11">
        <f>'90'!I22</f>
        <v>136.09999999999997</v>
      </c>
    </row>
    <row r="27" spans="1:20" x14ac:dyDescent="0.25">
      <c r="A27" s="12" t="s">
        <v>21</v>
      </c>
      <c r="B27" s="12">
        <v>80</v>
      </c>
      <c r="F27" s="13" t="s">
        <v>19</v>
      </c>
      <c r="G27" s="14" t="s">
        <v>22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</sheetData>
  <mergeCells count="1">
    <mergeCell ref="G27:T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opLeftCell="B1" workbookViewId="0">
      <selection activeCell="S20" sqref="S20"/>
    </sheetView>
  </sheetViews>
  <sheetFormatPr defaultRowHeight="15" x14ac:dyDescent="0.25"/>
  <cols>
    <col min="1" max="1" width="13.42578125" bestFit="1" customWidth="1"/>
    <col min="6" max="6" width="13.5703125" bestFit="1" customWidth="1"/>
    <col min="7" max="7" width="8.7109375" customWidth="1"/>
    <col min="8" max="8" width="13.42578125" customWidth="1"/>
    <col min="9" max="9" width="10.5703125" bestFit="1" customWidth="1"/>
    <col min="18" max="18" width="11" bestFit="1" customWidth="1"/>
  </cols>
  <sheetData>
    <row r="1" spans="1:24" x14ac:dyDescent="0.25">
      <c r="A1" s="7" t="s">
        <v>7</v>
      </c>
      <c r="B1" s="7" t="s">
        <v>8</v>
      </c>
      <c r="C1" s="7" t="s">
        <v>1</v>
      </c>
      <c r="D1" s="7" t="s">
        <v>9</v>
      </c>
      <c r="E1" s="7" t="s">
        <v>5</v>
      </c>
      <c r="F1" s="8" t="s">
        <v>15</v>
      </c>
      <c r="G1" s="8" t="s">
        <v>16</v>
      </c>
      <c r="H1" s="8" t="s">
        <v>17</v>
      </c>
      <c r="I1" s="8" t="s">
        <v>18</v>
      </c>
    </row>
    <row r="2" spans="1:24" x14ac:dyDescent="0.25">
      <c r="A2">
        <v>1</v>
      </c>
      <c r="B2">
        <v>3.3503772314550484E-2</v>
      </c>
      <c r="C2" t="str">
        <f>IF(B2&gt;$T$4,$R$5,IF(B2&gt;$T$3,$R$4,$R$3))</f>
        <v xml:space="preserve">Good </v>
      </c>
      <c r="D2">
        <v>0.47908508494995783</v>
      </c>
      <c r="E2">
        <f>IF(C2=$R$3,IF(D2&gt;$T$13,$R$14,IF(D2&gt;$T$12,$R$13,IF(D2&gt;$T$11,$R$12,IF(D2&gt;$T$10,$R$11,IF(D2&gt;$T$9,$R$10,IF(D2&gt;$T$8,$R$9,$R$8)))))),IF(C2=$R$4,IF(D2&gt;$V$13,$R$14,IF(D2&gt;$V$12,$R$13,IF(D2&gt;$V$11,$R$12,IF(D2&gt;$V$10,$R$11,IF(D2&gt;$V$9,$R$10,IF(D2&gt;$V$8,$R$9,$R$8)))))),IF(D2&gt;$X$13,$R$14,IF(D2&gt;$X$12,$R$13,IF(D2&gt;$X$11,$R$12,IF(D2&gt;$X$10,$R$11,IF(D2&gt;$X$9,$R$10,IF(D2&gt;$X$8,$R$9,$R$8))))))))</f>
        <v>80</v>
      </c>
      <c r="F2" s="9">
        <f>IF(E2&gt;$S$19,$S$19*$S$17,E2*$S$17)</f>
        <v>30</v>
      </c>
      <c r="G2" s="9">
        <f>IF(E2&gt;$S$19,(E2-$S$19)*($S$17-$S$16),0)</f>
        <v>3.3999999999999995</v>
      </c>
      <c r="H2" s="9">
        <f>IF(E2&lt;$S$19,($S$19-E2)*$S$18,0)</f>
        <v>0</v>
      </c>
      <c r="I2" s="9">
        <f>F2-($S$16*$S$19)-G2+H2</f>
        <v>6.8</v>
      </c>
      <c r="K2">
        <f ca="1">RAND()</f>
        <v>0.25790227035766822</v>
      </c>
      <c r="R2" t="s">
        <v>1</v>
      </c>
      <c r="S2" t="s">
        <v>0</v>
      </c>
      <c r="T2" t="s">
        <v>6</v>
      </c>
    </row>
    <row r="3" spans="1:24" x14ac:dyDescent="0.25">
      <c r="A3">
        <f>A2+1</f>
        <v>2</v>
      </c>
      <c r="B3">
        <v>0.18170325896999073</v>
      </c>
      <c r="C3" t="str">
        <f>IF(B3&gt;$T$4,$R$5,IF(B3&gt;$T$3,$R$4,$R$3))</f>
        <v xml:space="preserve">Good </v>
      </c>
      <c r="D3">
        <v>0.86937040873627458</v>
      </c>
      <c r="E3">
        <f t="shared" ref="E3" si="0">IF(C3=$R$3,IF(D3&gt;$T$13,$R$14,IF(D3&gt;$T$12,$R$13,IF(D3&gt;$T$11,$R$12,IF(D3&gt;$T$10,$R$11,IF(D3&gt;$T$9,$R$10,IF(D3&gt;$T$8,$R$9,$R$8)))))),IF(C3=$R$4,IF(D3&gt;$V$13,$R$14,IF(D3&gt;$V$12,$R$13,IF(D3&gt;$V$11,$R$12,IF(D3&gt;$V$10,$R$11,IF(D3&gt;$V$9,$R$10,IF(D3&gt;$V$8,$R$9,$R$8)))))),IF(D3&gt;$X$13,$R$14,IF(D3&gt;$X$12,$R$13,IF(D3&gt;$X$11,$R$12,IF(D3&gt;$X$10,$R$11,IF(D3&gt;$X$9,$R$10,IF(D3&gt;$X$8,$R$9,$R$8))))))))</f>
        <v>90</v>
      </c>
      <c r="F3" s="9">
        <f t="shared" ref="F3:F21" si="1">IF(E3&gt;$S$19,$S$19*$S$17,E3*$S$17)</f>
        <v>30</v>
      </c>
      <c r="G3" s="9">
        <f t="shared" ref="G3:G21" si="2">IF(E3&gt;$S$19,(E3-$S$19)*($S$17-$S$16),0)</f>
        <v>5.0999999999999996</v>
      </c>
      <c r="H3" s="9">
        <f>IF(E3&lt;$S$19,($S$19-E3)*$S$18,0)</f>
        <v>0</v>
      </c>
      <c r="I3" s="9">
        <f t="shared" ref="I3:I21" si="3">F3-($S$16*$S$19)-G3+H3</f>
        <v>5.0999999999999996</v>
      </c>
      <c r="K3">
        <f t="shared" ref="K3:K21" ca="1" si="4">RAND()</f>
        <v>0.41419285385830817</v>
      </c>
      <c r="R3" t="s">
        <v>2</v>
      </c>
      <c r="S3">
        <v>0.35</v>
      </c>
      <c r="T3">
        <v>0.35</v>
      </c>
    </row>
    <row r="4" spans="1:24" x14ac:dyDescent="0.25">
      <c r="A4">
        <f t="shared" ref="A4:A21" si="5">A3+1</f>
        <v>3</v>
      </c>
      <c r="B4">
        <v>0.81515597804993889</v>
      </c>
      <c r="C4" t="str">
        <f>IF(B4&gt;$T$4,$R$5,IF(B4&gt;$T$3,$R$4,$R$3))</f>
        <v>Poor</v>
      </c>
      <c r="D4">
        <v>0.64762265419802312</v>
      </c>
      <c r="E4">
        <f>IF(C4=$R$3,IF(D4&gt;$T$13,$R$14,IF(D4&gt;$T$12,$R$13,IF(D4&gt;$T$11,$R$12,IF(D4&gt;$T$10,$R$11,IF(D4&gt;$T$9,$R$10,IF(D4&gt;$T$8,$R$9,$R$8)))))),IF(C4=$R$4,IF(D4&gt;$V$13,$R$14,IF(D4&gt;$V$12,$R$13,IF(D4&gt;$V$11,$R$12,IF(D4&gt;$V$10,$R$11,IF(D4&gt;$V$9,$R$10,IF(D4&gt;$V$8,$R$9,$R$8)))))),IF(D4&gt;$X$13,$R$14,IF(D4&gt;$X$12,$R$13,IF(D4&gt;$X$11,$R$12,IF(D4&gt;$X$10,$R$11,IF(D4&gt;$X$9,$R$10,IF(D4&gt;$X$8,$R$9,$R$8))))))))</f>
        <v>50</v>
      </c>
      <c r="F4" s="9">
        <f t="shared" si="1"/>
        <v>25</v>
      </c>
      <c r="G4" s="9">
        <f t="shared" si="2"/>
        <v>0</v>
      </c>
      <c r="H4" s="9">
        <f t="shared" ref="H4:H21" si="6">IF(E4&lt;$S$19,($S$19-E4)*$S$18,0)</f>
        <v>0.5</v>
      </c>
      <c r="I4" s="9">
        <f t="shared" si="3"/>
        <v>5.6999999999999993</v>
      </c>
      <c r="K4">
        <f t="shared" ca="1" si="4"/>
        <v>0.42926768648151314</v>
      </c>
      <c r="R4" t="s">
        <v>3</v>
      </c>
      <c r="S4">
        <v>0.45</v>
      </c>
      <c r="T4">
        <f>T3+S4</f>
        <v>0.8</v>
      </c>
    </row>
    <row r="5" spans="1:24" x14ac:dyDescent="0.25">
      <c r="A5">
        <f t="shared" si="5"/>
        <v>4</v>
      </c>
      <c r="B5">
        <v>0.85217841387922311</v>
      </c>
      <c r="C5" t="str">
        <f>IF(B5&gt;$T$4,$R$5,IF(B5&gt;$T$3,$R$4,$R$3))</f>
        <v>Poor</v>
      </c>
      <c r="D5">
        <v>0.80138015005473506</v>
      </c>
      <c r="E5">
        <f>IF(C5=$R$3,IF(D5&gt;$T$13,$R$14,IF(D5&gt;$T$12,$R$13,IF(D5&gt;$T$11,$R$12,IF(D5&gt;$T$10,$R$11,IF(D5&gt;$T$9,$R$10,IF(D5&gt;$T$8,$R$9,$R$8)))))),IF(C5=$R$4,IF(D5&gt;$V$13,$R$14,IF(D5&gt;$V$12,$R$13,IF(D5&gt;$V$11,$R$12,IF(D5&gt;$V$10,$R$11,IF(D5&gt;$V$9,$R$10,IF(D5&gt;$V$8,$R$9,$R$8)))))),IF(D5&gt;$X$13,$R$14,IF(D5&gt;$X$12,$R$13,IF(D5&gt;$X$11,$R$12,IF(D5&gt;$X$10,$R$11,IF(D5&gt;$X$9,$R$10,IF(D5&gt;$X$8,$R$9,$R$8))))))))</f>
        <v>60</v>
      </c>
      <c r="F5" s="9">
        <f t="shared" si="1"/>
        <v>30</v>
      </c>
      <c r="G5" s="9">
        <f t="shared" si="2"/>
        <v>0</v>
      </c>
      <c r="H5" s="9">
        <f t="shared" si="6"/>
        <v>0</v>
      </c>
      <c r="I5" s="9">
        <f t="shared" si="3"/>
        <v>10.199999999999999</v>
      </c>
      <c r="K5">
        <f t="shared" ca="1" si="4"/>
        <v>4.9969416811858069E-3</v>
      </c>
      <c r="R5" t="s">
        <v>4</v>
      </c>
      <c r="S5">
        <v>0.2</v>
      </c>
      <c r="T5">
        <f>T4+S5</f>
        <v>1</v>
      </c>
    </row>
    <row r="6" spans="1:24" x14ac:dyDescent="0.25">
      <c r="A6">
        <f t="shared" si="5"/>
        <v>5</v>
      </c>
      <c r="B6">
        <v>0.63874070690231755</v>
      </c>
      <c r="C6" t="str">
        <f>IF(B6&gt;$T$4,$R$5,IF(B6&gt;$T$3,$R$4,$R$3))</f>
        <v xml:space="preserve">Fair </v>
      </c>
      <c r="D6">
        <v>0.72604416577461095</v>
      </c>
      <c r="E6">
        <f>IF(C6=$R$3,IF(D6&gt;$T$13,$R$14,IF(D6&gt;$T$12,$R$13,IF(D6&gt;$T$11,$R$12,IF(D6&gt;$T$10,$R$11,IF(D6&gt;$T$9,$R$10,IF(D6&gt;$T$8,$R$9,$R$8)))))),IF(C6=$R$4,IF(D6&gt;$V$13,$R$14,IF(D6&gt;$V$12,$R$13,IF(D6&gt;$V$11,$R$12,IF(D6&gt;$V$10,$R$11,IF(D6&gt;$V$9,$R$10,IF(D6&gt;$V$8,$R$9,$R$8)))))),IF(D6&gt;$X$13,$R$14,IF(D6&gt;$X$12,$R$13,IF(D6&gt;$X$11,$R$12,IF(D6&gt;$X$10,$R$11,IF(D6&gt;$X$9,$R$10,IF(D6&gt;$X$8,$R$9,$R$8))))))))</f>
        <v>70</v>
      </c>
      <c r="F6" s="9">
        <f t="shared" si="1"/>
        <v>30</v>
      </c>
      <c r="G6" s="9">
        <f t="shared" si="2"/>
        <v>1.6999999999999997</v>
      </c>
      <c r="H6" s="9">
        <f t="shared" si="6"/>
        <v>0</v>
      </c>
      <c r="I6" s="9">
        <f t="shared" si="3"/>
        <v>8.5</v>
      </c>
      <c r="K6">
        <f t="shared" ca="1" si="4"/>
        <v>0.94513990906448953</v>
      </c>
    </row>
    <row r="7" spans="1:24" x14ac:dyDescent="0.25">
      <c r="A7">
        <f t="shared" si="5"/>
        <v>6</v>
      </c>
      <c r="B7">
        <v>0.11228097803213255</v>
      </c>
      <c r="C7" t="str">
        <f>IF(B7&gt;$T$4,$R$5,IF(B7&gt;$T$3,$R$4,$R$3))</f>
        <v xml:space="preserve">Good </v>
      </c>
      <c r="D7">
        <v>0.99500442931823452</v>
      </c>
      <c r="E7">
        <f>IF(C7=$R$3,IF(D7&gt;$T$13,$R$14,IF(D7&gt;$T$12,$R$13,IF(D7&gt;$T$11,$R$12,IF(D7&gt;$T$10,$R$11,IF(D7&gt;$T$9,$R$10,IF(D7&gt;$T$8,$R$9,$R$8)))))),IF(C7=$R$4,IF(D7&gt;$V$13,$R$14,IF(D7&gt;$V$12,$R$13,IF(D7&gt;$V$11,$R$12,IF(D7&gt;$V$10,$R$11,IF(D7&gt;$V$9,$R$10,IF(D7&gt;$V$8,$R$9,$R$8)))))),IF(D7&gt;$X$13,$R$14,IF(D7&gt;$X$12,$R$13,IF(D7&gt;$X$11,$R$12,IF(D7&gt;$X$10,$R$11,IF(D7&gt;$X$9,$R$10,IF(D7&gt;$X$8,$R$9,$R$8))))))))</f>
        <v>100</v>
      </c>
      <c r="F7" s="9">
        <f t="shared" si="1"/>
        <v>30</v>
      </c>
      <c r="G7" s="9">
        <f t="shared" si="2"/>
        <v>6.7999999999999989</v>
      </c>
      <c r="H7" s="9">
        <f t="shared" si="6"/>
        <v>0</v>
      </c>
      <c r="I7" s="9">
        <f t="shared" si="3"/>
        <v>3.4000000000000004</v>
      </c>
      <c r="K7">
        <f t="shared" ca="1" si="4"/>
        <v>0.22596400772480585</v>
      </c>
      <c r="R7" t="s">
        <v>5</v>
      </c>
      <c r="S7" t="s">
        <v>2</v>
      </c>
      <c r="T7" t="s">
        <v>6</v>
      </c>
      <c r="U7" t="s">
        <v>3</v>
      </c>
      <c r="V7" t="s">
        <v>6</v>
      </c>
      <c r="W7" t="s">
        <v>4</v>
      </c>
      <c r="X7" t="s">
        <v>6</v>
      </c>
    </row>
    <row r="8" spans="1:24" x14ac:dyDescent="0.25">
      <c r="A8">
        <f t="shared" si="5"/>
        <v>7</v>
      </c>
      <c r="B8">
        <v>0.24308476271211643</v>
      </c>
      <c r="C8" t="str">
        <f>IF(B8&gt;$T$4,$R$5,IF(B8&gt;$T$3,$R$4,$R$3))</f>
        <v xml:space="preserve">Good </v>
      </c>
      <c r="D8">
        <v>0.84393501385356251</v>
      </c>
      <c r="E8">
        <f>IF(C8=$R$3,IF(D8&gt;$T$13,$R$14,IF(D8&gt;$T$12,$R$13,IF(D8&gt;$T$11,$R$12,IF(D8&gt;$T$10,$R$11,IF(D8&gt;$T$9,$R$10,IF(D8&gt;$T$8,$R$9,$R$8)))))),IF(C8=$R$4,IF(D8&gt;$V$13,$R$14,IF(D8&gt;$V$12,$R$13,IF(D8&gt;$V$11,$R$12,IF(D8&gt;$V$10,$R$11,IF(D8&gt;$V$9,$R$10,IF(D8&gt;$V$8,$R$9,$R$8)))))),IF(D8&gt;$X$13,$R$14,IF(D8&gt;$X$12,$R$13,IF(D8&gt;$X$11,$R$12,IF(D8&gt;$X$10,$R$11,IF(D8&gt;$X$9,$R$10,IF(D8&gt;$X$8,$R$9,$R$8))))))))</f>
        <v>90</v>
      </c>
      <c r="F8" s="9">
        <f t="shared" si="1"/>
        <v>30</v>
      </c>
      <c r="G8" s="9">
        <f t="shared" si="2"/>
        <v>5.0999999999999996</v>
      </c>
      <c r="H8" s="9">
        <f t="shared" si="6"/>
        <v>0</v>
      </c>
      <c r="I8" s="9">
        <f t="shared" si="3"/>
        <v>5.0999999999999996</v>
      </c>
      <c r="K8">
        <f t="shared" ca="1" si="4"/>
        <v>0.83373705682890786</v>
      </c>
      <c r="R8" s="3">
        <v>40</v>
      </c>
      <c r="S8" s="3">
        <v>0.03</v>
      </c>
      <c r="T8" s="3">
        <v>0.03</v>
      </c>
      <c r="U8" s="3">
        <v>0.1</v>
      </c>
      <c r="V8" s="3">
        <v>0.1</v>
      </c>
      <c r="W8" s="3">
        <v>0.44</v>
      </c>
      <c r="X8" s="4">
        <v>0.44</v>
      </c>
    </row>
    <row r="9" spans="1:24" x14ac:dyDescent="0.25">
      <c r="A9">
        <f t="shared" si="5"/>
        <v>8</v>
      </c>
      <c r="B9">
        <v>0.68370523275403605</v>
      </c>
      <c r="C9" t="str">
        <f>IF(B9&gt;$T$4,$R$5,IF(B9&gt;$T$3,$R$4,$R$3))</f>
        <v xml:space="preserve">Fair </v>
      </c>
      <c r="D9">
        <v>0.56090392741745954</v>
      </c>
      <c r="E9">
        <f>IF(C9=$R$3,IF(D9&gt;$T$13,$R$14,IF(D9&gt;$T$12,$R$13,IF(D9&gt;$T$11,$R$12,IF(D9&gt;$T$10,$R$11,IF(D9&gt;$T$9,$R$10,IF(D9&gt;$T$8,$R$9,$R$8)))))),IF(C9=$R$4,IF(D9&gt;$V$13,$R$14,IF(D9&gt;$V$12,$R$13,IF(D9&gt;$V$11,$R$12,IF(D9&gt;$V$10,$R$11,IF(D9&gt;$V$9,$R$10,IF(D9&gt;$V$8,$R$9,$R$8)))))),IF(D9&gt;$X$13,$R$14,IF(D9&gt;$X$12,$R$13,IF(D9&gt;$X$11,$R$12,IF(D9&gt;$X$10,$R$11,IF(D9&gt;$X$9,$R$10,IF(D9&gt;$X$8,$R$9,$R$8))))))))</f>
        <v>60</v>
      </c>
      <c r="F9" s="9">
        <f t="shared" si="1"/>
        <v>30</v>
      </c>
      <c r="G9" s="9">
        <f t="shared" si="2"/>
        <v>0</v>
      </c>
      <c r="H9" s="9">
        <f t="shared" si="6"/>
        <v>0</v>
      </c>
      <c r="I9" s="9">
        <f t="shared" si="3"/>
        <v>10.199999999999999</v>
      </c>
      <c r="K9">
        <f t="shared" ca="1" si="4"/>
        <v>0.8492545766587779</v>
      </c>
      <c r="R9" s="3">
        <v>50</v>
      </c>
      <c r="S9" s="3">
        <v>0.05</v>
      </c>
      <c r="T9" s="3">
        <f>T8+S9</f>
        <v>0.08</v>
      </c>
      <c r="U9" s="3">
        <v>0.18</v>
      </c>
      <c r="V9" s="3">
        <f>V8+U9</f>
        <v>0.28000000000000003</v>
      </c>
      <c r="W9" s="3">
        <v>0.22</v>
      </c>
      <c r="X9" s="5">
        <f>X8+W9</f>
        <v>0.66</v>
      </c>
    </row>
    <row r="10" spans="1:24" x14ac:dyDescent="0.25">
      <c r="A10">
        <f t="shared" si="5"/>
        <v>9</v>
      </c>
      <c r="B10">
        <v>0.75724614239952348</v>
      </c>
      <c r="C10" t="str">
        <f>IF(B10&gt;$T$4,$R$5,IF(B10&gt;$T$3,$R$4,$R$3))</f>
        <v xml:space="preserve">Fair </v>
      </c>
      <c r="D10">
        <v>0.31381611173949508</v>
      </c>
      <c r="E10">
        <f>IF(C10=$R$3,IF(D10&gt;$T$13,$R$14,IF(D10&gt;$T$12,$R$13,IF(D10&gt;$T$11,$R$12,IF(D10&gt;$T$10,$R$11,IF(D10&gt;$T$9,$R$10,IF(D10&gt;$T$8,$R$9,$R$8)))))),IF(C10=$R$4,IF(D10&gt;$V$13,$R$14,IF(D10&gt;$V$12,$R$13,IF(D10&gt;$V$11,$R$12,IF(D10&gt;$V$10,$R$11,IF(D10&gt;$V$9,$R$10,IF(D10&gt;$V$8,$R$9,$R$8)))))),IF(D10&gt;$X$13,$R$14,IF(D10&gt;$X$12,$R$13,IF(D10&gt;$X$11,$R$12,IF(D10&gt;$X$10,$R$11,IF(D10&gt;$X$9,$R$10,IF(D10&gt;$X$8,$R$9,$R$8))))))))</f>
        <v>60</v>
      </c>
      <c r="F10" s="9">
        <f t="shared" si="1"/>
        <v>30</v>
      </c>
      <c r="G10" s="9">
        <f t="shared" si="2"/>
        <v>0</v>
      </c>
      <c r="H10" s="9">
        <f t="shared" si="6"/>
        <v>0</v>
      </c>
      <c r="I10" s="9">
        <f t="shared" si="3"/>
        <v>10.199999999999999</v>
      </c>
      <c r="K10">
        <f t="shared" ca="1" si="4"/>
        <v>0.93877773461345027</v>
      </c>
      <c r="R10" s="3">
        <v>60</v>
      </c>
      <c r="S10" s="3">
        <v>0.15</v>
      </c>
      <c r="T10" s="3">
        <f t="shared" ref="T10:T14" si="7">T9+S10</f>
        <v>0.22999999999999998</v>
      </c>
      <c r="U10" s="3">
        <v>0.4</v>
      </c>
      <c r="V10" s="3">
        <f t="shared" ref="V10:V14" si="8">V9+U10</f>
        <v>0.68</v>
      </c>
      <c r="W10" s="3">
        <v>0.16</v>
      </c>
      <c r="X10" s="5">
        <f t="shared" ref="X10:X14" si="9">X9+W10</f>
        <v>0.82000000000000006</v>
      </c>
    </row>
    <row r="11" spans="1:24" x14ac:dyDescent="0.25">
      <c r="A11">
        <f t="shared" si="5"/>
        <v>10</v>
      </c>
      <c r="B11">
        <v>0.33311592818082691</v>
      </c>
      <c r="C11" t="str">
        <f>IF(B11&gt;$T$4,$R$5,IF(B11&gt;$T$3,$R$4,$R$3))</f>
        <v xml:space="preserve">Good </v>
      </c>
      <c r="D11">
        <v>0.99000067149092408</v>
      </c>
      <c r="E11">
        <f>IF(C11=$R$3,IF(D11&gt;$T$13,$R$14,IF(D11&gt;$T$12,$R$13,IF(D11&gt;$T$11,$R$12,IF(D11&gt;$T$10,$R$11,IF(D11&gt;$T$9,$R$10,IF(D11&gt;$T$8,$R$9,$R$8)))))),IF(C11=$R$4,IF(D11&gt;$V$13,$R$14,IF(D11&gt;$V$12,$R$13,IF(D11&gt;$V$11,$R$12,IF(D11&gt;$V$10,$R$11,IF(D11&gt;$V$9,$R$10,IF(D11&gt;$V$8,$R$9,$R$8)))))),IF(D11&gt;$X$13,$R$14,IF(D11&gt;$X$12,$R$13,IF(D11&gt;$X$11,$R$12,IF(D11&gt;$X$10,$R$11,IF(D11&gt;$X$9,$R$10,IF(D11&gt;$X$8,$R$9,$R$8))))))))</f>
        <v>100</v>
      </c>
      <c r="F11" s="9">
        <f t="shared" si="1"/>
        <v>30</v>
      </c>
      <c r="G11" s="9">
        <f t="shared" si="2"/>
        <v>6.7999999999999989</v>
      </c>
      <c r="H11" s="9">
        <f t="shared" si="6"/>
        <v>0</v>
      </c>
      <c r="I11" s="9">
        <f t="shared" si="3"/>
        <v>3.4000000000000004</v>
      </c>
      <c r="K11">
        <f t="shared" ca="1" si="4"/>
        <v>0.93067617217730458</v>
      </c>
      <c r="R11" s="3">
        <v>70</v>
      </c>
      <c r="S11" s="3">
        <v>0.2</v>
      </c>
      <c r="T11" s="3">
        <f t="shared" si="7"/>
        <v>0.43</v>
      </c>
      <c r="U11" s="3">
        <v>0.2</v>
      </c>
      <c r="V11" s="3">
        <f t="shared" si="8"/>
        <v>0.88000000000000012</v>
      </c>
      <c r="W11" s="3">
        <v>0.12</v>
      </c>
      <c r="X11" s="5">
        <f t="shared" si="9"/>
        <v>0.94000000000000006</v>
      </c>
    </row>
    <row r="12" spans="1:24" x14ac:dyDescent="0.25">
      <c r="A12">
        <f t="shared" si="5"/>
        <v>11</v>
      </c>
      <c r="B12">
        <v>0.79528657230559285</v>
      </c>
      <c r="C12" t="str">
        <f>IF(B12&gt;$T$4,$R$5,IF(B12&gt;$T$3,$R$4,$R$3))</f>
        <v xml:space="preserve">Fair </v>
      </c>
      <c r="D12">
        <v>0.51924504620001821</v>
      </c>
      <c r="E12">
        <f>IF(C12=$R$3,IF(D12&gt;$T$13,$R$14,IF(D12&gt;$T$12,$R$13,IF(D12&gt;$T$11,$R$12,IF(D12&gt;$T$10,$R$11,IF(D12&gt;$T$9,$R$10,IF(D12&gt;$T$8,$R$9,$R$8)))))),IF(C12=$R$4,IF(D12&gt;$V$13,$R$14,IF(D12&gt;$V$12,$R$13,IF(D12&gt;$V$11,$R$12,IF(D12&gt;$V$10,$R$11,IF(D12&gt;$V$9,$R$10,IF(D12&gt;$V$8,$R$9,$R$8)))))),IF(D12&gt;$X$13,$R$14,IF(D12&gt;$X$12,$R$13,IF(D12&gt;$X$11,$R$12,IF(D12&gt;$X$10,$R$11,IF(D12&gt;$X$9,$R$10,IF(D12&gt;$X$8,$R$9,$R$8))))))))</f>
        <v>60</v>
      </c>
      <c r="F12" s="9">
        <f t="shared" si="1"/>
        <v>30</v>
      </c>
      <c r="G12" s="9">
        <f t="shared" si="2"/>
        <v>0</v>
      </c>
      <c r="H12" s="9">
        <f t="shared" si="6"/>
        <v>0</v>
      </c>
      <c r="I12" s="9">
        <f t="shared" si="3"/>
        <v>10.199999999999999</v>
      </c>
      <c r="K12">
        <f t="shared" ca="1" si="4"/>
        <v>0.88639381124664085</v>
      </c>
      <c r="R12" s="3">
        <v>80</v>
      </c>
      <c r="S12" s="3">
        <v>0.35</v>
      </c>
      <c r="T12" s="3">
        <f t="shared" si="7"/>
        <v>0.78</v>
      </c>
      <c r="U12" s="3">
        <v>0.08</v>
      </c>
      <c r="V12" s="3">
        <f t="shared" si="8"/>
        <v>0.96000000000000008</v>
      </c>
      <c r="W12" s="3">
        <v>0.06</v>
      </c>
      <c r="X12" s="5">
        <f t="shared" si="9"/>
        <v>1</v>
      </c>
    </row>
    <row r="13" spans="1:24" x14ac:dyDescent="0.25">
      <c r="A13">
        <f t="shared" si="5"/>
        <v>12</v>
      </c>
      <c r="B13">
        <v>0.10144922395385381</v>
      </c>
      <c r="C13" t="str">
        <f>IF(B13&gt;$T$4,$R$5,IF(B13&gt;$T$3,$R$4,$R$3))</f>
        <v xml:space="preserve">Good </v>
      </c>
      <c r="D13">
        <v>0.54780346501383437</v>
      </c>
      <c r="E13">
        <f>IF(C13=$R$3,IF(D13&gt;$T$13,$R$14,IF(D13&gt;$T$12,$R$13,IF(D13&gt;$T$11,$R$12,IF(D13&gt;$T$10,$R$11,IF(D13&gt;$T$9,$R$10,IF(D13&gt;$T$8,$R$9,$R$8)))))),IF(C13=$R$4,IF(D13&gt;$V$13,$R$14,IF(D13&gt;$V$12,$R$13,IF(D13&gt;$V$11,$R$12,IF(D13&gt;$V$10,$R$11,IF(D13&gt;$V$9,$R$10,IF(D13&gt;$V$8,$R$9,$R$8)))))),IF(D13&gt;$X$13,$R$14,IF(D13&gt;$X$12,$R$13,IF(D13&gt;$X$11,$R$12,IF(D13&gt;$X$10,$R$11,IF(D13&gt;$X$9,$R$10,IF(D13&gt;$X$8,$R$9,$R$8))))))))</f>
        <v>80</v>
      </c>
      <c r="F13" s="9">
        <f t="shared" si="1"/>
        <v>30</v>
      </c>
      <c r="G13" s="9">
        <f t="shared" si="2"/>
        <v>3.3999999999999995</v>
      </c>
      <c r="H13" s="9">
        <f t="shared" si="6"/>
        <v>0</v>
      </c>
      <c r="I13" s="9">
        <f t="shared" si="3"/>
        <v>6.8</v>
      </c>
      <c r="K13">
        <f t="shared" ca="1" si="4"/>
        <v>0.49032666611343656</v>
      </c>
      <c r="R13" s="3">
        <v>90</v>
      </c>
      <c r="S13" s="3">
        <v>0.15</v>
      </c>
      <c r="T13" s="3">
        <f t="shared" si="7"/>
        <v>0.93</v>
      </c>
      <c r="U13" s="3">
        <v>0.04</v>
      </c>
      <c r="V13" s="3">
        <f t="shared" si="8"/>
        <v>1</v>
      </c>
      <c r="W13" s="3">
        <v>0</v>
      </c>
      <c r="X13" s="5">
        <f t="shared" si="9"/>
        <v>1</v>
      </c>
    </row>
    <row r="14" spans="1:24" x14ac:dyDescent="0.25">
      <c r="A14">
        <f t="shared" si="5"/>
        <v>13</v>
      </c>
      <c r="B14">
        <v>0.68239565392184887</v>
      </c>
      <c r="C14" t="str">
        <f>IF(B14&gt;$T$4,$R$5,IF(B14&gt;$T$3,$R$4,$R$3))</f>
        <v xml:space="preserve">Fair </v>
      </c>
      <c r="D14">
        <v>2.7511599641743545E-2</v>
      </c>
      <c r="E14">
        <f>IF(C14=$R$3,IF(D14&gt;$T$13,$R$14,IF(D14&gt;$T$12,$R$13,IF(D14&gt;$T$11,$R$12,IF(D14&gt;$T$10,$R$11,IF(D14&gt;$T$9,$R$10,IF(D14&gt;$T$8,$R$9,$R$8)))))),IF(C14=$R$4,IF(D14&gt;$V$13,$R$14,IF(D14&gt;$V$12,$R$13,IF(D14&gt;$V$11,$R$12,IF(D14&gt;$V$10,$R$11,IF(D14&gt;$V$9,$R$10,IF(D14&gt;$V$8,$R$9,$R$8)))))),IF(D14&gt;$X$13,$R$14,IF(D14&gt;$X$12,$R$13,IF(D14&gt;$X$11,$R$12,IF(D14&gt;$X$10,$R$11,IF(D14&gt;$X$9,$R$10,IF(D14&gt;$X$8,$R$9,$R$8))))))))</f>
        <v>40</v>
      </c>
      <c r="F14" s="9">
        <f t="shared" si="1"/>
        <v>20</v>
      </c>
      <c r="G14" s="9">
        <f t="shared" si="2"/>
        <v>0</v>
      </c>
      <c r="H14" s="9">
        <f t="shared" si="6"/>
        <v>1</v>
      </c>
      <c r="I14" s="9">
        <f t="shared" si="3"/>
        <v>1.1999999999999993</v>
      </c>
      <c r="K14">
        <f t="shared" ca="1" si="4"/>
        <v>0.52224491557653641</v>
      </c>
      <c r="R14" s="3">
        <v>100</v>
      </c>
      <c r="S14" s="3">
        <v>7.0000000000000007E-2</v>
      </c>
      <c r="T14" s="3">
        <f t="shared" si="7"/>
        <v>1</v>
      </c>
      <c r="U14" s="3">
        <v>0</v>
      </c>
      <c r="V14" s="3">
        <f t="shared" si="8"/>
        <v>1</v>
      </c>
      <c r="W14" s="3">
        <v>0</v>
      </c>
      <c r="X14" s="5">
        <f t="shared" si="9"/>
        <v>1</v>
      </c>
    </row>
    <row r="15" spans="1:24" x14ac:dyDescent="0.25">
      <c r="A15">
        <f t="shared" si="5"/>
        <v>14</v>
      </c>
      <c r="B15">
        <v>0.15787830353720789</v>
      </c>
      <c r="C15" t="str">
        <f>IF(B15&gt;$T$4,$R$5,IF(B15&gt;$T$3,$R$4,$R$3))</f>
        <v xml:space="preserve">Good </v>
      </c>
      <c r="D15">
        <v>0.75759316633916662</v>
      </c>
      <c r="E15">
        <f>IF(C15=$R$3,IF(D15&gt;$T$13,$R$14,IF(D15&gt;$T$12,$R$13,IF(D15&gt;$T$11,$R$12,IF(D15&gt;$T$10,$R$11,IF(D15&gt;$T$9,$R$10,IF(D15&gt;$T$8,$R$9,$R$8)))))),IF(C15=$R$4,IF(D15&gt;$V$13,$R$14,IF(D15&gt;$V$12,$R$13,IF(D15&gt;$V$11,$R$12,IF(D15&gt;$V$10,$R$11,IF(D15&gt;$V$9,$R$10,IF(D15&gt;$V$8,$R$9,$R$8)))))),IF(D15&gt;$X$13,$R$14,IF(D15&gt;$X$12,$R$13,IF(D15&gt;$X$11,$R$12,IF(D15&gt;$X$10,$R$11,IF(D15&gt;$X$9,$R$10,IF(D15&gt;$X$8,$R$9,$R$8))))))))</f>
        <v>80</v>
      </c>
      <c r="F15" s="9">
        <f t="shared" si="1"/>
        <v>30</v>
      </c>
      <c r="G15" s="9">
        <f t="shared" si="2"/>
        <v>3.3999999999999995</v>
      </c>
      <c r="H15" s="9">
        <f t="shared" si="6"/>
        <v>0</v>
      </c>
      <c r="I15" s="9">
        <f t="shared" si="3"/>
        <v>6.8</v>
      </c>
      <c r="K15">
        <f t="shared" ca="1" si="4"/>
        <v>0.19900196064646369</v>
      </c>
      <c r="R15" s="1"/>
    </row>
    <row r="16" spans="1:24" x14ac:dyDescent="0.25">
      <c r="A16">
        <f t="shared" si="5"/>
        <v>15</v>
      </c>
      <c r="B16">
        <v>4.0606161126644835E-2</v>
      </c>
      <c r="C16" t="str">
        <f>IF(B16&gt;$T$4,$R$5,IF(B16&gt;$T$3,$R$4,$R$3))</f>
        <v xml:space="preserve">Good </v>
      </c>
      <c r="D16">
        <v>0.56586361318577894</v>
      </c>
      <c r="E16">
        <f>IF(C16=$R$3,IF(D16&gt;$T$13,$R$14,IF(D16&gt;$T$12,$R$13,IF(D16&gt;$T$11,$R$12,IF(D16&gt;$T$10,$R$11,IF(D16&gt;$T$9,$R$10,IF(D16&gt;$T$8,$R$9,$R$8)))))),IF(C16=$R$4,IF(D16&gt;$V$13,$R$14,IF(D16&gt;$V$12,$R$13,IF(D16&gt;$V$11,$R$12,IF(D16&gt;$V$10,$R$11,IF(D16&gt;$V$9,$R$10,IF(D16&gt;$V$8,$R$9,$R$8)))))),IF(D16&gt;$X$13,$R$14,IF(D16&gt;$X$12,$R$13,IF(D16&gt;$X$11,$R$12,IF(D16&gt;$X$10,$R$11,IF(D16&gt;$X$9,$R$10,IF(D16&gt;$X$8,$R$9,$R$8))))))))</f>
        <v>80</v>
      </c>
      <c r="F16" s="9">
        <f t="shared" si="1"/>
        <v>30</v>
      </c>
      <c r="G16" s="9">
        <f t="shared" si="2"/>
        <v>3.3999999999999995</v>
      </c>
      <c r="H16" s="9">
        <f t="shared" si="6"/>
        <v>0</v>
      </c>
      <c r="I16" s="9">
        <f t="shared" si="3"/>
        <v>6.8</v>
      </c>
      <c r="K16">
        <f t="shared" ca="1" si="4"/>
        <v>0.52468134625098128</v>
      </c>
      <c r="R16" t="s">
        <v>10</v>
      </c>
      <c r="S16" s="3">
        <v>0.33</v>
      </c>
    </row>
    <row r="17" spans="1:19" x14ac:dyDescent="0.25">
      <c r="A17">
        <f t="shared" si="5"/>
        <v>16</v>
      </c>
      <c r="B17">
        <v>0.133521129853448</v>
      </c>
      <c r="C17" t="str">
        <f>IF(B17&gt;$T$4,$R$5,IF(B17&gt;$T$3,$R$4,$R$3))</f>
        <v xml:space="preserve">Good </v>
      </c>
      <c r="D17">
        <v>0.50924925333338933</v>
      </c>
      <c r="E17">
        <f>IF(C17=$R$3,IF(D17&gt;$T$13,$R$14,IF(D17&gt;$T$12,$R$13,IF(D17&gt;$T$11,$R$12,IF(D17&gt;$T$10,$R$11,IF(D17&gt;$T$9,$R$10,IF(D17&gt;$T$8,$R$9,$R$8)))))),IF(C17=$R$4,IF(D17&gt;$V$13,$R$14,IF(D17&gt;$V$12,$R$13,IF(D17&gt;$V$11,$R$12,IF(D17&gt;$V$10,$R$11,IF(D17&gt;$V$9,$R$10,IF(D17&gt;$V$8,$R$9,$R$8)))))),IF(D17&gt;$X$13,$R$14,IF(D17&gt;$X$12,$R$13,IF(D17&gt;$X$11,$R$12,IF(D17&gt;$X$10,$R$11,IF(D17&gt;$X$9,$R$10,IF(D17&gt;$X$8,$R$9,$R$8))))))))</f>
        <v>80</v>
      </c>
      <c r="F17" s="9">
        <f t="shared" si="1"/>
        <v>30</v>
      </c>
      <c r="G17" s="9">
        <f t="shared" si="2"/>
        <v>3.3999999999999995</v>
      </c>
      <c r="H17" s="9">
        <f t="shared" si="6"/>
        <v>0</v>
      </c>
      <c r="I17" s="9">
        <f t="shared" si="3"/>
        <v>6.8</v>
      </c>
      <c r="K17">
        <f t="shared" ca="1" si="4"/>
        <v>0.30048298063941015</v>
      </c>
      <c r="R17" t="s">
        <v>11</v>
      </c>
      <c r="S17" s="2">
        <v>0.5</v>
      </c>
    </row>
    <row r="18" spans="1:19" x14ac:dyDescent="0.25">
      <c r="A18">
        <f t="shared" si="5"/>
        <v>17</v>
      </c>
      <c r="B18">
        <v>0.25820429235682174</v>
      </c>
      <c r="C18" t="str">
        <f>IF(B18&gt;$T$4,$R$5,IF(B18&gt;$T$3,$R$4,$R$3))</f>
        <v xml:space="preserve">Good </v>
      </c>
      <c r="D18">
        <v>0.60823363100249894</v>
      </c>
      <c r="E18">
        <f>IF(C18=$R$3,IF(D18&gt;$T$13,$R$14,IF(D18&gt;$T$12,$R$13,IF(D18&gt;$T$11,$R$12,IF(D18&gt;$T$10,$R$11,IF(D18&gt;$T$9,$R$10,IF(D18&gt;$T$8,$R$9,$R$8)))))),IF(C18=$R$4,IF(D18&gt;$V$13,$R$14,IF(D18&gt;$V$12,$R$13,IF(D18&gt;$V$11,$R$12,IF(D18&gt;$V$10,$R$11,IF(D18&gt;$V$9,$R$10,IF(D18&gt;$V$8,$R$9,$R$8)))))),IF(D18&gt;$X$13,$R$14,IF(D18&gt;$X$12,$R$13,IF(D18&gt;$X$11,$R$12,IF(D18&gt;$X$10,$R$11,IF(D18&gt;$X$9,$R$10,IF(D18&gt;$X$8,$R$9,$R$8))))))))</f>
        <v>80</v>
      </c>
      <c r="F18" s="9">
        <f t="shared" si="1"/>
        <v>30</v>
      </c>
      <c r="G18" s="9">
        <f t="shared" si="2"/>
        <v>3.3999999999999995</v>
      </c>
      <c r="H18" s="9">
        <f t="shared" si="6"/>
        <v>0</v>
      </c>
      <c r="I18" s="9">
        <f t="shared" si="3"/>
        <v>6.8</v>
      </c>
      <c r="K18">
        <f t="shared" ca="1" si="4"/>
        <v>0.28300072240364815</v>
      </c>
      <c r="R18" t="s">
        <v>12</v>
      </c>
      <c r="S18" s="2">
        <v>0.05</v>
      </c>
    </row>
    <row r="19" spans="1:19" x14ac:dyDescent="0.25">
      <c r="A19">
        <f t="shared" si="5"/>
        <v>18</v>
      </c>
      <c r="B19">
        <v>0.3637375857024765</v>
      </c>
      <c r="C19" t="str">
        <f>IF(B19&gt;$T$4,$R$5,IF(B19&gt;$T$3,$R$4,$R$3))</f>
        <v xml:space="preserve">Fair </v>
      </c>
      <c r="D19">
        <v>0.92196432594448496</v>
      </c>
      <c r="E19">
        <f>IF(C19=$R$3,IF(D19&gt;$T$13,$R$14,IF(D19&gt;$T$12,$R$13,IF(D19&gt;$T$11,$R$12,IF(D19&gt;$T$10,$R$11,IF(D19&gt;$T$9,$R$10,IF(D19&gt;$T$8,$R$9,$R$8)))))),IF(C19=$R$4,IF(D19&gt;$V$13,$R$14,IF(D19&gt;$V$12,$R$13,IF(D19&gt;$V$11,$R$12,IF(D19&gt;$V$10,$R$11,IF(D19&gt;$V$9,$R$10,IF(D19&gt;$V$8,$R$9,$R$8)))))),IF(D19&gt;$X$13,$R$14,IF(D19&gt;$X$12,$R$13,IF(D19&gt;$X$11,$R$12,IF(D19&gt;$X$10,$R$11,IF(D19&gt;$X$9,$R$10,IF(D19&gt;$X$8,$R$9,$R$8))))))))</f>
        <v>80</v>
      </c>
      <c r="F19" s="9">
        <f t="shared" si="1"/>
        <v>30</v>
      </c>
      <c r="G19" s="9">
        <f t="shared" si="2"/>
        <v>3.3999999999999995</v>
      </c>
      <c r="H19" s="9">
        <f t="shared" si="6"/>
        <v>0</v>
      </c>
      <c r="I19" s="9">
        <f t="shared" si="3"/>
        <v>6.8</v>
      </c>
      <c r="K19">
        <f t="shared" ca="1" si="4"/>
        <v>6.2261672588933448E-2</v>
      </c>
      <c r="R19" t="s">
        <v>13</v>
      </c>
      <c r="S19" s="2">
        <v>60</v>
      </c>
    </row>
    <row r="20" spans="1:19" x14ac:dyDescent="0.25">
      <c r="A20">
        <f t="shared" si="5"/>
        <v>19</v>
      </c>
      <c r="B20">
        <v>0.63581210650801367</v>
      </c>
      <c r="C20" t="str">
        <f>IF(B20&gt;$T$4,$R$5,IF(B20&gt;$T$3,$R$4,$R$3))</f>
        <v xml:space="preserve">Fair </v>
      </c>
      <c r="D20">
        <v>0.22281840903585259</v>
      </c>
      <c r="E20">
        <f>IF(C20=$R$3,IF(D20&gt;$T$13,$R$14,IF(D20&gt;$T$12,$R$13,IF(D20&gt;$T$11,$R$12,IF(D20&gt;$T$10,$R$11,IF(D20&gt;$T$9,$R$10,IF(D20&gt;$T$8,$R$9,$R$8)))))),IF(C20=$R$4,IF(D20&gt;$V$13,$R$14,IF(D20&gt;$V$12,$R$13,IF(D20&gt;$V$11,$R$12,IF(D20&gt;$V$10,$R$11,IF(D20&gt;$V$9,$R$10,IF(D20&gt;$V$8,$R$9,$R$8)))))),IF(D20&gt;$X$13,$R$14,IF(D20&gt;$X$12,$R$13,IF(D20&gt;$X$11,$R$12,IF(D20&gt;$X$10,$R$11,IF(D20&gt;$X$9,$R$10,IF(D20&gt;$X$8,$R$9,$R$8))))))))</f>
        <v>50</v>
      </c>
      <c r="F20" s="9">
        <f t="shared" si="1"/>
        <v>25</v>
      </c>
      <c r="G20" s="9">
        <f t="shared" si="2"/>
        <v>0</v>
      </c>
      <c r="H20" s="9">
        <f t="shared" si="6"/>
        <v>0.5</v>
      </c>
      <c r="I20" s="9">
        <f t="shared" si="3"/>
        <v>5.6999999999999993</v>
      </c>
      <c r="K20">
        <f t="shared" ca="1" si="4"/>
        <v>0.85404126262388902</v>
      </c>
    </row>
    <row r="21" spans="1:19" x14ac:dyDescent="0.25">
      <c r="A21">
        <f t="shared" si="5"/>
        <v>20</v>
      </c>
      <c r="B21">
        <v>0.11950651781737187</v>
      </c>
      <c r="C21" t="str">
        <f>IF(B21&gt;$T$4,$R$5,IF(B21&gt;$T$3,$R$4,$R$3))</f>
        <v xml:space="preserve">Good </v>
      </c>
      <c r="D21">
        <v>0.22281840903585259</v>
      </c>
      <c r="E21">
        <f>IF(C21=$R$3,IF(D21&gt;$T$13,$R$14,IF(D21&gt;$T$12,$R$13,IF(D21&gt;$T$11,$R$12,IF(D21&gt;$T$10,$R$11,IF(D21&gt;$T$9,$R$10,IF(D21&gt;$T$8,$R$9,$R$8)))))),IF(C21=$R$4,IF(D21&gt;$V$13,$R$14,IF(D21&gt;$V$12,$R$13,IF(D21&gt;$V$11,$R$12,IF(D21&gt;$V$10,$R$11,IF(D21&gt;$V$9,$R$10,IF(D21&gt;$V$8,$R$9,$R$8)))))),IF(D21&gt;$X$13,$R$14,IF(D21&gt;$X$12,$R$13,IF(D21&gt;$X$11,$R$12,IF(D21&gt;$X$10,$R$11,IF(D21&gt;$X$9,$R$10,IF(D21&gt;$X$8,$R$9,$R$8))))))))</f>
        <v>60</v>
      </c>
      <c r="F21" s="9">
        <f t="shared" si="1"/>
        <v>30</v>
      </c>
      <c r="G21" s="9">
        <f t="shared" si="2"/>
        <v>0</v>
      </c>
      <c r="H21" s="9">
        <f t="shared" si="6"/>
        <v>0</v>
      </c>
      <c r="I21" s="9">
        <f t="shared" si="3"/>
        <v>10.199999999999999</v>
      </c>
      <c r="K21">
        <f t="shared" ca="1" si="4"/>
        <v>0.46247420810517559</v>
      </c>
    </row>
    <row r="22" spans="1:19" x14ac:dyDescent="0.25">
      <c r="H22" s="6" t="s">
        <v>14</v>
      </c>
      <c r="I22" s="6">
        <f>SUM(I2:I21)</f>
        <v>136.69999999999999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S20" sqref="S20"/>
    </sheetView>
  </sheetViews>
  <sheetFormatPr defaultRowHeight="15" x14ac:dyDescent="0.25"/>
  <cols>
    <col min="1" max="1" width="13.42578125" bestFit="1" customWidth="1"/>
    <col min="6" max="6" width="13.5703125" bestFit="1" customWidth="1"/>
    <col min="7" max="7" width="8.7109375" customWidth="1"/>
    <col min="8" max="8" width="13.42578125" customWidth="1"/>
    <col min="9" max="9" width="10.5703125" bestFit="1" customWidth="1"/>
    <col min="18" max="18" width="11" bestFit="1" customWidth="1"/>
  </cols>
  <sheetData>
    <row r="1" spans="1:24" x14ac:dyDescent="0.25">
      <c r="A1" s="7" t="s">
        <v>7</v>
      </c>
      <c r="B1" s="7" t="s">
        <v>8</v>
      </c>
      <c r="C1" s="7" t="s">
        <v>1</v>
      </c>
      <c r="D1" s="7" t="s">
        <v>9</v>
      </c>
      <c r="E1" s="7" t="s">
        <v>5</v>
      </c>
      <c r="F1" s="8" t="s">
        <v>15</v>
      </c>
      <c r="G1" s="8" t="s">
        <v>16</v>
      </c>
      <c r="H1" s="8" t="s">
        <v>17</v>
      </c>
      <c r="I1" s="8" t="s">
        <v>18</v>
      </c>
    </row>
    <row r="2" spans="1:24" x14ac:dyDescent="0.25">
      <c r="A2">
        <v>1</v>
      </c>
      <c r="B2">
        <v>3.3503772314550484E-2</v>
      </c>
      <c r="C2" t="str">
        <f>IF(B2&gt;$T$4,$R$5,IF(B2&gt;$T$3,$R$4,$R$3))</f>
        <v xml:space="preserve">Good </v>
      </c>
      <c r="D2">
        <v>0.47908508494995783</v>
      </c>
      <c r="E2">
        <f>IF(C2=$R$3,IF(D2&gt;$T$13,$R$14,IF(D2&gt;$T$12,$R$13,IF(D2&gt;$T$11,$R$12,IF(D2&gt;$T$10,$R$11,IF(D2&gt;$T$9,$R$10,IF(D2&gt;$T$8,$R$9,$R$8)))))),IF(C2=$R$4,IF(D2&gt;$V$13,$R$14,IF(D2&gt;$V$12,$R$13,IF(D2&gt;$V$11,$R$12,IF(D2&gt;$V$10,$R$11,IF(D2&gt;$V$9,$R$10,IF(D2&gt;$V$8,$R$9,$R$8)))))),IF(D2&gt;$X$13,$R$14,IF(D2&gt;$X$12,$R$13,IF(D2&gt;$X$11,$R$12,IF(D2&gt;$X$10,$R$11,IF(D2&gt;$X$9,$R$10,IF(D2&gt;$X$8,$R$9,$R$8))))))))</f>
        <v>80</v>
      </c>
      <c r="F2" s="9">
        <f>IF(E2&gt;$S$19,$S$19*$S$17,E2*$S$17)</f>
        <v>40</v>
      </c>
      <c r="G2" s="9">
        <f>IF(E2&gt;$S$19,(E2-$S$19)*($S$17-$S$16),0)</f>
        <v>0</v>
      </c>
      <c r="H2" s="9">
        <f>IF(E2&lt;$S$19,($S$19-E2)*$S$18,0)</f>
        <v>0</v>
      </c>
      <c r="I2" s="9">
        <f>F2-($S$16*$S$19)-G2+H2</f>
        <v>13.599999999999998</v>
      </c>
      <c r="K2">
        <f ca="1">RAND()</f>
        <v>0.28080628544747077</v>
      </c>
      <c r="R2" t="s">
        <v>1</v>
      </c>
      <c r="S2" t="s">
        <v>0</v>
      </c>
      <c r="T2" t="s">
        <v>6</v>
      </c>
    </row>
    <row r="3" spans="1:24" x14ac:dyDescent="0.25">
      <c r="A3">
        <f>A2+1</f>
        <v>2</v>
      </c>
      <c r="B3">
        <v>0.18170325896999073</v>
      </c>
      <c r="C3" t="str">
        <f>IF(B3&gt;$T$4,$R$5,IF(B3&gt;$T$3,$R$4,$R$3))</f>
        <v xml:space="preserve">Good </v>
      </c>
      <c r="D3">
        <v>0.86937040873627458</v>
      </c>
      <c r="E3">
        <f t="shared" ref="E3" si="0">IF(C3=$R$3,IF(D3&gt;$T$13,$R$14,IF(D3&gt;$T$12,$R$13,IF(D3&gt;$T$11,$R$12,IF(D3&gt;$T$10,$R$11,IF(D3&gt;$T$9,$R$10,IF(D3&gt;$T$8,$R$9,$R$8)))))),IF(C3=$R$4,IF(D3&gt;$V$13,$R$14,IF(D3&gt;$V$12,$R$13,IF(D3&gt;$V$11,$R$12,IF(D3&gt;$V$10,$R$11,IF(D3&gt;$V$9,$R$10,IF(D3&gt;$V$8,$R$9,$R$8)))))),IF(D3&gt;$X$13,$R$14,IF(D3&gt;$X$12,$R$13,IF(D3&gt;$X$11,$R$12,IF(D3&gt;$X$10,$R$11,IF(D3&gt;$X$9,$R$10,IF(D3&gt;$X$8,$R$9,$R$8))))))))</f>
        <v>90</v>
      </c>
      <c r="F3" s="9">
        <f t="shared" ref="F3:F21" si="1">IF(E3&gt;$S$19,$S$19*$S$17,E3*$S$17)</f>
        <v>40</v>
      </c>
      <c r="G3" s="9">
        <f t="shared" ref="G3:G21" si="2">IF(E3&gt;$S$19,(E3-$S$19)*($S$17-$S$16),0)</f>
        <v>1.6999999999999997</v>
      </c>
      <c r="H3" s="9">
        <f>IF(E3&lt;$S$19,($S$19-E3)*$S$18,0)</f>
        <v>0</v>
      </c>
      <c r="I3" s="9">
        <f t="shared" ref="I3:I21" si="3">F3-($S$16*$S$19)-G3+H3</f>
        <v>11.899999999999999</v>
      </c>
      <c r="K3">
        <f t="shared" ref="K3:K21" ca="1" si="4">RAND()</f>
        <v>0.52915109551257611</v>
      </c>
      <c r="R3" t="s">
        <v>2</v>
      </c>
      <c r="S3">
        <v>0.35</v>
      </c>
      <c r="T3">
        <v>0.35</v>
      </c>
    </row>
    <row r="4" spans="1:24" x14ac:dyDescent="0.25">
      <c r="A4">
        <f t="shared" ref="A4:A21" si="5">A3+1</f>
        <v>3</v>
      </c>
      <c r="B4">
        <v>0.81515597804993889</v>
      </c>
      <c r="C4" t="str">
        <f>IF(B4&gt;$T$4,$R$5,IF(B4&gt;$T$3,$R$4,$R$3))</f>
        <v>Poor</v>
      </c>
      <c r="D4">
        <v>0.64762265419802312</v>
      </c>
      <c r="E4">
        <f>IF(C4=$R$3,IF(D4&gt;$T$13,$R$14,IF(D4&gt;$T$12,$R$13,IF(D4&gt;$T$11,$R$12,IF(D4&gt;$T$10,$R$11,IF(D4&gt;$T$9,$R$10,IF(D4&gt;$T$8,$R$9,$R$8)))))),IF(C4=$R$4,IF(D4&gt;$V$13,$R$14,IF(D4&gt;$V$12,$R$13,IF(D4&gt;$V$11,$R$12,IF(D4&gt;$V$10,$R$11,IF(D4&gt;$V$9,$R$10,IF(D4&gt;$V$8,$R$9,$R$8)))))),IF(D4&gt;$X$13,$R$14,IF(D4&gt;$X$12,$R$13,IF(D4&gt;$X$11,$R$12,IF(D4&gt;$X$10,$R$11,IF(D4&gt;$X$9,$R$10,IF(D4&gt;$X$8,$R$9,$R$8))))))))</f>
        <v>50</v>
      </c>
      <c r="F4" s="9">
        <f t="shared" si="1"/>
        <v>25</v>
      </c>
      <c r="G4" s="9">
        <f t="shared" si="2"/>
        <v>0</v>
      </c>
      <c r="H4" s="9">
        <f t="shared" ref="H4:H21" si="6">IF(E4&lt;$S$19,($S$19-E4)*$S$18,0)</f>
        <v>1.5</v>
      </c>
      <c r="I4" s="9">
        <f t="shared" si="3"/>
        <v>9.9999999999997868E-2</v>
      </c>
      <c r="K4">
        <f t="shared" ca="1" si="4"/>
        <v>0.70585604082181252</v>
      </c>
      <c r="R4" t="s">
        <v>3</v>
      </c>
      <c r="S4">
        <v>0.45</v>
      </c>
      <c r="T4">
        <f>T3+S4</f>
        <v>0.8</v>
      </c>
    </row>
    <row r="5" spans="1:24" x14ac:dyDescent="0.25">
      <c r="A5">
        <f t="shared" si="5"/>
        <v>4</v>
      </c>
      <c r="B5">
        <v>0.85217841387922311</v>
      </c>
      <c r="C5" t="str">
        <f>IF(B5&gt;$T$4,$R$5,IF(B5&gt;$T$3,$R$4,$R$3))</f>
        <v>Poor</v>
      </c>
      <c r="D5">
        <v>0.80138015005473506</v>
      </c>
      <c r="E5">
        <f>IF(C5=$R$3,IF(D5&gt;$T$13,$R$14,IF(D5&gt;$T$12,$R$13,IF(D5&gt;$T$11,$R$12,IF(D5&gt;$T$10,$R$11,IF(D5&gt;$T$9,$R$10,IF(D5&gt;$T$8,$R$9,$R$8)))))),IF(C5=$R$4,IF(D5&gt;$V$13,$R$14,IF(D5&gt;$V$12,$R$13,IF(D5&gt;$V$11,$R$12,IF(D5&gt;$V$10,$R$11,IF(D5&gt;$V$9,$R$10,IF(D5&gt;$V$8,$R$9,$R$8)))))),IF(D5&gt;$X$13,$R$14,IF(D5&gt;$X$12,$R$13,IF(D5&gt;$X$11,$R$12,IF(D5&gt;$X$10,$R$11,IF(D5&gt;$X$9,$R$10,IF(D5&gt;$X$8,$R$9,$R$8))))))))</f>
        <v>60</v>
      </c>
      <c r="F5" s="9">
        <f t="shared" si="1"/>
        <v>30</v>
      </c>
      <c r="G5" s="9">
        <f t="shared" si="2"/>
        <v>0</v>
      </c>
      <c r="H5" s="9">
        <f t="shared" si="6"/>
        <v>1</v>
      </c>
      <c r="I5" s="9">
        <f t="shared" si="3"/>
        <v>4.5999999999999979</v>
      </c>
      <c r="K5">
        <f t="shared" ca="1" si="4"/>
        <v>0.8275087907304598</v>
      </c>
      <c r="R5" t="s">
        <v>4</v>
      </c>
      <c r="S5">
        <v>0.2</v>
      </c>
      <c r="T5">
        <f>T4+S5</f>
        <v>1</v>
      </c>
    </row>
    <row r="6" spans="1:24" x14ac:dyDescent="0.25">
      <c r="A6">
        <f t="shared" si="5"/>
        <v>5</v>
      </c>
      <c r="B6">
        <v>0.63874070690231755</v>
      </c>
      <c r="C6" t="str">
        <f>IF(B6&gt;$T$4,$R$5,IF(B6&gt;$T$3,$R$4,$R$3))</f>
        <v xml:space="preserve">Fair </v>
      </c>
      <c r="D6">
        <v>0.72604416577461095</v>
      </c>
      <c r="E6">
        <f>IF(C6=$R$3,IF(D6&gt;$T$13,$R$14,IF(D6&gt;$T$12,$R$13,IF(D6&gt;$T$11,$R$12,IF(D6&gt;$T$10,$R$11,IF(D6&gt;$T$9,$R$10,IF(D6&gt;$T$8,$R$9,$R$8)))))),IF(C6=$R$4,IF(D6&gt;$V$13,$R$14,IF(D6&gt;$V$12,$R$13,IF(D6&gt;$V$11,$R$12,IF(D6&gt;$V$10,$R$11,IF(D6&gt;$V$9,$R$10,IF(D6&gt;$V$8,$R$9,$R$8)))))),IF(D6&gt;$X$13,$R$14,IF(D6&gt;$X$12,$R$13,IF(D6&gt;$X$11,$R$12,IF(D6&gt;$X$10,$R$11,IF(D6&gt;$X$9,$R$10,IF(D6&gt;$X$8,$R$9,$R$8))))))))</f>
        <v>70</v>
      </c>
      <c r="F6" s="9">
        <f t="shared" si="1"/>
        <v>35</v>
      </c>
      <c r="G6" s="9">
        <f t="shared" si="2"/>
        <v>0</v>
      </c>
      <c r="H6" s="9">
        <f t="shared" si="6"/>
        <v>0.5</v>
      </c>
      <c r="I6" s="9">
        <f t="shared" si="3"/>
        <v>9.0999999999999979</v>
      </c>
      <c r="K6">
        <f t="shared" ca="1" si="4"/>
        <v>0.93361458025823407</v>
      </c>
    </row>
    <row r="7" spans="1:24" x14ac:dyDescent="0.25">
      <c r="A7">
        <f t="shared" si="5"/>
        <v>6</v>
      </c>
      <c r="B7">
        <v>0.11228097803213255</v>
      </c>
      <c r="C7" t="str">
        <f>IF(B7&gt;$T$4,$R$5,IF(B7&gt;$T$3,$R$4,$R$3))</f>
        <v xml:space="preserve">Good </v>
      </c>
      <c r="D7">
        <v>0.99500442931823452</v>
      </c>
      <c r="E7">
        <f>IF(C7=$R$3,IF(D7&gt;$T$13,$R$14,IF(D7&gt;$T$12,$R$13,IF(D7&gt;$T$11,$R$12,IF(D7&gt;$T$10,$R$11,IF(D7&gt;$T$9,$R$10,IF(D7&gt;$T$8,$R$9,$R$8)))))),IF(C7=$R$4,IF(D7&gt;$V$13,$R$14,IF(D7&gt;$V$12,$R$13,IF(D7&gt;$V$11,$R$12,IF(D7&gt;$V$10,$R$11,IF(D7&gt;$V$9,$R$10,IF(D7&gt;$V$8,$R$9,$R$8)))))),IF(D7&gt;$X$13,$R$14,IF(D7&gt;$X$12,$R$13,IF(D7&gt;$X$11,$R$12,IF(D7&gt;$X$10,$R$11,IF(D7&gt;$X$9,$R$10,IF(D7&gt;$X$8,$R$9,$R$8))))))))</f>
        <v>100</v>
      </c>
      <c r="F7" s="9">
        <f t="shared" si="1"/>
        <v>40</v>
      </c>
      <c r="G7" s="9">
        <f t="shared" si="2"/>
        <v>3.3999999999999995</v>
      </c>
      <c r="H7" s="9">
        <f t="shared" si="6"/>
        <v>0</v>
      </c>
      <c r="I7" s="9">
        <f t="shared" si="3"/>
        <v>10.199999999999999</v>
      </c>
      <c r="K7">
        <f t="shared" ca="1" si="4"/>
        <v>0.94506312997175135</v>
      </c>
      <c r="R7" t="s">
        <v>5</v>
      </c>
      <c r="S7" t="s">
        <v>2</v>
      </c>
      <c r="T7" t="s">
        <v>6</v>
      </c>
      <c r="U7" t="s">
        <v>3</v>
      </c>
      <c r="V7" t="s">
        <v>6</v>
      </c>
      <c r="W7" t="s">
        <v>4</v>
      </c>
      <c r="X7" t="s">
        <v>6</v>
      </c>
    </row>
    <row r="8" spans="1:24" x14ac:dyDescent="0.25">
      <c r="A8">
        <f t="shared" si="5"/>
        <v>7</v>
      </c>
      <c r="B8">
        <v>0.24308476271211643</v>
      </c>
      <c r="C8" t="str">
        <f>IF(B8&gt;$T$4,$R$5,IF(B8&gt;$T$3,$R$4,$R$3))</f>
        <v xml:space="preserve">Good </v>
      </c>
      <c r="D8">
        <v>0.84393501385356251</v>
      </c>
      <c r="E8">
        <f>IF(C8=$R$3,IF(D8&gt;$T$13,$R$14,IF(D8&gt;$T$12,$R$13,IF(D8&gt;$T$11,$R$12,IF(D8&gt;$T$10,$R$11,IF(D8&gt;$T$9,$R$10,IF(D8&gt;$T$8,$R$9,$R$8)))))),IF(C8=$R$4,IF(D8&gt;$V$13,$R$14,IF(D8&gt;$V$12,$R$13,IF(D8&gt;$V$11,$R$12,IF(D8&gt;$V$10,$R$11,IF(D8&gt;$V$9,$R$10,IF(D8&gt;$V$8,$R$9,$R$8)))))),IF(D8&gt;$X$13,$R$14,IF(D8&gt;$X$12,$R$13,IF(D8&gt;$X$11,$R$12,IF(D8&gt;$X$10,$R$11,IF(D8&gt;$X$9,$R$10,IF(D8&gt;$X$8,$R$9,$R$8))))))))</f>
        <v>90</v>
      </c>
      <c r="F8" s="9">
        <f t="shared" si="1"/>
        <v>40</v>
      </c>
      <c r="G8" s="9">
        <f t="shared" si="2"/>
        <v>1.6999999999999997</v>
      </c>
      <c r="H8" s="9">
        <f t="shared" si="6"/>
        <v>0</v>
      </c>
      <c r="I8" s="9">
        <f t="shared" si="3"/>
        <v>11.899999999999999</v>
      </c>
      <c r="K8">
        <f t="shared" ca="1" si="4"/>
        <v>0.26590499234106679</v>
      </c>
      <c r="R8" s="3">
        <v>40</v>
      </c>
      <c r="S8" s="3">
        <v>0.03</v>
      </c>
      <c r="T8" s="3">
        <v>0.03</v>
      </c>
      <c r="U8" s="3">
        <v>0.1</v>
      </c>
      <c r="V8" s="3">
        <v>0.1</v>
      </c>
      <c r="W8" s="3">
        <v>0.44</v>
      </c>
      <c r="X8" s="4">
        <v>0.44</v>
      </c>
    </row>
    <row r="9" spans="1:24" x14ac:dyDescent="0.25">
      <c r="A9">
        <f t="shared" si="5"/>
        <v>8</v>
      </c>
      <c r="B9">
        <v>0.68370523275403605</v>
      </c>
      <c r="C9" t="str">
        <f>IF(B9&gt;$T$4,$R$5,IF(B9&gt;$T$3,$R$4,$R$3))</f>
        <v xml:space="preserve">Fair </v>
      </c>
      <c r="D9">
        <v>0.56090392741745954</v>
      </c>
      <c r="E9">
        <f>IF(C9=$R$3,IF(D9&gt;$T$13,$R$14,IF(D9&gt;$T$12,$R$13,IF(D9&gt;$T$11,$R$12,IF(D9&gt;$T$10,$R$11,IF(D9&gt;$T$9,$R$10,IF(D9&gt;$T$8,$R$9,$R$8)))))),IF(C9=$R$4,IF(D9&gt;$V$13,$R$14,IF(D9&gt;$V$12,$R$13,IF(D9&gt;$V$11,$R$12,IF(D9&gt;$V$10,$R$11,IF(D9&gt;$V$9,$R$10,IF(D9&gt;$V$8,$R$9,$R$8)))))),IF(D9&gt;$X$13,$R$14,IF(D9&gt;$X$12,$R$13,IF(D9&gt;$X$11,$R$12,IF(D9&gt;$X$10,$R$11,IF(D9&gt;$X$9,$R$10,IF(D9&gt;$X$8,$R$9,$R$8))))))))</f>
        <v>60</v>
      </c>
      <c r="F9" s="9">
        <f t="shared" si="1"/>
        <v>30</v>
      </c>
      <c r="G9" s="9">
        <f t="shared" si="2"/>
        <v>0</v>
      </c>
      <c r="H9" s="9">
        <f t="shared" si="6"/>
        <v>1</v>
      </c>
      <c r="I9" s="9">
        <f t="shared" si="3"/>
        <v>4.5999999999999979</v>
      </c>
      <c r="K9">
        <f t="shared" ca="1" si="4"/>
        <v>0.32145301578782637</v>
      </c>
      <c r="R9" s="3">
        <v>50</v>
      </c>
      <c r="S9" s="3">
        <v>0.05</v>
      </c>
      <c r="T9" s="3">
        <f>T8+S9</f>
        <v>0.08</v>
      </c>
      <c r="U9" s="3">
        <v>0.18</v>
      </c>
      <c r="V9" s="3">
        <f>V8+U9</f>
        <v>0.28000000000000003</v>
      </c>
      <c r="W9" s="3">
        <v>0.22</v>
      </c>
      <c r="X9" s="5">
        <f>X8+W9</f>
        <v>0.66</v>
      </c>
    </row>
    <row r="10" spans="1:24" x14ac:dyDescent="0.25">
      <c r="A10">
        <f t="shared" si="5"/>
        <v>9</v>
      </c>
      <c r="B10">
        <v>0.75724614239952348</v>
      </c>
      <c r="C10" t="str">
        <f>IF(B10&gt;$T$4,$R$5,IF(B10&gt;$T$3,$R$4,$R$3))</f>
        <v xml:space="preserve">Fair </v>
      </c>
      <c r="D10">
        <v>0.31381611173949508</v>
      </c>
      <c r="E10">
        <f>IF(C10=$R$3,IF(D10&gt;$T$13,$R$14,IF(D10&gt;$T$12,$R$13,IF(D10&gt;$T$11,$R$12,IF(D10&gt;$T$10,$R$11,IF(D10&gt;$T$9,$R$10,IF(D10&gt;$T$8,$R$9,$R$8)))))),IF(C10=$R$4,IF(D10&gt;$V$13,$R$14,IF(D10&gt;$V$12,$R$13,IF(D10&gt;$V$11,$R$12,IF(D10&gt;$V$10,$R$11,IF(D10&gt;$V$9,$R$10,IF(D10&gt;$V$8,$R$9,$R$8)))))),IF(D10&gt;$X$13,$R$14,IF(D10&gt;$X$12,$R$13,IF(D10&gt;$X$11,$R$12,IF(D10&gt;$X$10,$R$11,IF(D10&gt;$X$9,$R$10,IF(D10&gt;$X$8,$R$9,$R$8))))))))</f>
        <v>60</v>
      </c>
      <c r="F10" s="9">
        <f t="shared" si="1"/>
        <v>30</v>
      </c>
      <c r="G10" s="9">
        <f t="shared" si="2"/>
        <v>0</v>
      </c>
      <c r="H10" s="9">
        <f t="shared" si="6"/>
        <v>1</v>
      </c>
      <c r="I10" s="9">
        <f t="shared" si="3"/>
        <v>4.5999999999999979</v>
      </c>
      <c r="K10">
        <f t="shared" ca="1" si="4"/>
        <v>0.339888849872929</v>
      </c>
      <c r="R10" s="3">
        <v>60</v>
      </c>
      <c r="S10" s="3">
        <v>0.15</v>
      </c>
      <c r="T10" s="3">
        <f t="shared" ref="T10:T14" si="7">T9+S10</f>
        <v>0.22999999999999998</v>
      </c>
      <c r="U10" s="3">
        <v>0.4</v>
      </c>
      <c r="V10" s="3">
        <f t="shared" ref="V10:V14" si="8">V9+U10</f>
        <v>0.68</v>
      </c>
      <c r="W10" s="3">
        <v>0.16</v>
      </c>
      <c r="X10" s="5">
        <f t="shared" ref="X10:X14" si="9">X9+W10</f>
        <v>0.82000000000000006</v>
      </c>
    </row>
    <row r="11" spans="1:24" x14ac:dyDescent="0.25">
      <c r="A11">
        <f t="shared" si="5"/>
        <v>10</v>
      </c>
      <c r="B11">
        <v>0.33311592818082691</v>
      </c>
      <c r="C11" t="str">
        <f>IF(B11&gt;$T$4,$R$5,IF(B11&gt;$T$3,$R$4,$R$3))</f>
        <v xml:space="preserve">Good </v>
      </c>
      <c r="D11">
        <v>0.99000067149092408</v>
      </c>
      <c r="E11">
        <f>IF(C11=$R$3,IF(D11&gt;$T$13,$R$14,IF(D11&gt;$T$12,$R$13,IF(D11&gt;$T$11,$R$12,IF(D11&gt;$T$10,$R$11,IF(D11&gt;$T$9,$R$10,IF(D11&gt;$T$8,$R$9,$R$8)))))),IF(C11=$R$4,IF(D11&gt;$V$13,$R$14,IF(D11&gt;$V$12,$R$13,IF(D11&gt;$V$11,$R$12,IF(D11&gt;$V$10,$R$11,IF(D11&gt;$V$9,$R$10,IF(D11&gt;$V$8,$R$9,$R$8)))))),IF(D11&gt;$X$13,$R$14,IF(D11&gt;$X$12,$R$13,IF(D11&gt;$X$11,$R$12,IF(D11&gt;$X$10,$R$11,IF(D11&gt;$X$9,$R$10,IF(D11&gt;$X$8,$R$9,$R$8))))))))</f>
        <v>100</v>
      </c>
      <c r="F11" s="9">
        <f t="shared" si="1"/>
        <v>40</v>
      </c>
      <c r="G11" s="9">
        <f t="shared" si="2"/>
        <v>3.3999999999999995</v>
      </c>
      <c r="H11" s="9">
        <f t="shared" si="6"/>
        <v>0</v>
      </c>
      <c r="I11" s="9">
        <f t="shared" si="3"/>
        <v>10.199999999999999</v>
      </c>
      <c r="K11">
        <f t="shared" ca="1" si="4"/>
        <v>0.7719571548795543</v>
      </c>
      <c r="R11" s="3">
        <v>70</v>
      </c>
      <c r="S11" s="3">
        <v>0.2</v>
      </c>
      <c r="T11" s="3">
        <f t="shared" si="7"/>
        <v>0.43</v>
      </c>
      <c r="U11" s="3">
        <v>0.2</v>
      </c>
      <c r="V11" s="3">
        <f t="shared" si="8"/>
        <v>0.88000000000000012</v>
      </c>
      <c r="W11" s="3">
        <v>0.12</v>
      </c>
      <c r="X11" s="5">
        <f t="shared" si="9"/>
        <v>0.94000000000000006</v>
      </c>
    </row>
    <row r="12" spans="1:24" x14ac:dyDescent="0.25">
      <c r="A12">
        <f t="shared" si="5"/>
        <v>11</v>
      </c>
      <c r="B12">
        <v>0.79528657230559285</v>
      </c>
      <c r="C12" t="str">
        <f>IF(B12&gt;$T$4,$R$5,IF(B12&gt;$T$3,$R$4,$R$3))</f>
        <v xml:space="preserve">Fair </v>
      </c>
      <c r="D12">
        <v>0.51924504620001821</v>
      </c>
      <c r="E12">
        <f>IF(C12=$R$3,IF(D12&gt;$T$13,$R$14,IF(D12&gt;$T$12,$R$13,IF(D12&gt;$T$11,$R$12,IF(D12&gt;$T$10,$R$11,IF(D12&gt;$T$9,$R$10,IF(D12&gt;$T$8,$R$9,$R$8)))))),IF(C12=$R$4,IF(D12&gt;$V$13,$R$14,IF(D12&gt;$V$12,$R$13,IF(D12&gt;$V$11,$R$12,IF(D12&gt;$V$10,$R$11,IF(D12&gt;$V$9,$R$10,IF(D12&gt;$V$8,$R$9,$R$8)))))),IF(D12&gt;$X$13,$R$14,IF(D12&gt;$X$12,$R$13,IF(D12&gt;$X$11,$R$12,IF(D12&gt;$X$10,$R$11,IF(D12&gt;$X$9,$R$10,IF(D12&gt;$X$8,$R$9,$R$8))))))))</f>
        <v>60</v>
      </c>
      <c r="F12" s="9">
        <f t="shared" si="1"/>
        <v>30</v>
      </c>
      <c r="G12" s="9">
        <f t="shared" si="2"/>
        <v>0</v>
      </c>
      <c r="H12" s="9">
        <f t="shared" si="6"/>
        <v>1</v>
      </c>
      <c r="I12" s="9">
        <f t="shared" si="3"/>
        <v>4.5999999999999979</v>
      </c>
      <c r="K12">
        <f t="shared" ca="1" si="4"/>
        <v>0.95369351592790663</v>
      </c>
      <c r="R12" s="3">
        <v>80</v>
      </c>
      <c r="S12" s="3">
        <v>0.35</v>
      </c>
      <c r="T12" s="3">
        <f t="shared" si="7"/>
        <v>0.78</v>
      </c>
      <c r="U12" s="3">
        <v>0.08</v>
      </c>
      <c r="V12" s="3">
        <f t="shared" si="8"/>
        <v>0.96000000000000008</v>
      </c>
      <c r="W12" s="3">
        <v>0.06</v>
      </c>
      <c r="X12" s="5">
        <f t="shared" si="9"/>
        <v>1</v>
      </c>
    </row>
    <row r="13" spans="1:24" x14ac:dyDescent="0.25">
      <c r="A13">
        <f t="shared" si="5"/>
        <v>12</v>
      </c>
      <c r="B13">
        <v>0.10144922395385381</v>
      </c>
      <c r="C13" t="str">
        <f>IF(B13&gt;$T$4,$R$5,IF(B13&gt;$T$3,$R$4,$R$3))</f>
        <v xml:space="preserve">Good </v>
      </c>
      <c r="D13">
        <v>0.54780346501383437</v>
      </c>
      <c r="E13">
        <f>IF(C13=$R$3,IF(D13&gt;$T$13,$R$14,IF(D13&gt;$T$12,$R$13,IF(D13&gt;$T$11,$R$12,IF(D13&gt;$T$10,$R$11,IF(D13&gt;$T$9,$R$10,IF(D13&gt;$T$8,$R$9,$R$8)))))),IF(C13=$R$4,IF(D13&gt;$V$13,$R$14,IF(D13&gt;$V$12,$R$13,IF(D13&gt;$V$11,$R$12,IF(D13&gt;$V$10,$R$11,IF(D13&gt;$V$9,$R$10,IF(D13&gt;$V$8,$R$9,$R$8)))))),IF(D13&gt;$X$13,$R$14,IF(D13&gt;$X$12,$R$13,IF(D13&gt;$X$11,$R$12,IF(D13&gt;$X$10,$R$11,IF(D13&gt;$X$9,$R$10,IF(D13&gt;$X$8,$R$9,$R$8))))))))</f>
        <v>80</v>
      </c>
      <c r="F13" s="9">
        <f t="shared" si="1"/>
        <v>40</v>
      </c>
      <c r="G13" s="9">
        <f t="shared" si="2"/>
        <v>0</v>
      </c>
      <c r="H13" s="9">
        <f t="shared" si="6"/>
        <v>0</v>
      </c>
      <c r="I13" s="9">
        <f t="shared" si="3"/>
        <v>13.599999999999998</v>
      </c>
      <c r="K13">
        <f t="shared" ca="1" si="4"/>
        <v>0.87801071055701674</v>
      </c>
      <c r="R13" s="3">
        <v>90</v>
      </c>
      <c r="S13" s="3">
        <v>0.15</v>
      </c>
      <c r="T13" s="3">
        <f t="shared" si="7"/>
        <v>0.93</v>
      </c>
      <c r="U13" s="3">
        <v>0.04</v>
      </c>
      <c r="V13" s="3">
        <f t="shared" si="8"/>
        <v>1</v>
      </c>
      <c r="W13" s="3">
        <v>0</v>
      </c>
      <c r="X13" s="5">
        <f t="shared" si="9"/>
        <v>1</v>
      </c>
    </row>
    <row r="14" spans="1:24" x14ac:dyDescent="0.25">
      <c r="A14">
        <f t="shared" si="5"/>
        <v>13</v>
      </c>
      <c r="B14">
        <v>0.68239565392184887</v>
      </c>
      <c r="C14" t="str">
        <f>IF(B14&gt;$T$4,$R$5,IF(B14&gt;$T$3,$R$4,$R$3))</f>
        <v xml:space="preserve">Fair </v>
      </c>
      <c r="D14">
        <v>2.7511599641743545E-2</v>
      </c>
      <c r="E14">
        <f>IF(C14=$R$3,IF(D14&gt;$T$13,$R$14,IF(D14&gt;$T$12,$R$13,IF(D14&gt;$T$11,$R$12,IF(D14&gt;$T$10,$R$11,IF(D14&gt;$T$9,$R$10,IF(D14&gt;$T$8,$R$9,$R$8)))))),IF(C14=$R$4,IF(D14&gt;$V$13,$R$14,IF(D14&gt;$V$12,$R$13,IF(D14&gt;$V$11,$R$12,IF(D14&gt;$V$10,$R$11,IF(D14&gt;$V$9,$R$10,IF(D14&gt;$V$8,$R$9,$R$8)))))),IF(D14&gt;$X$13,$R$14,IF(D14&gt;$X$12,$R$13,IF(D14&gt;$X$11,$R$12,IF(D14&gt;$X$10,$R$11,IF(D14&gt;$X$9,$R$10,IF(D14&gt;$X$8,$R$9,$R$8))))))))</f>
        <v>40</v>
      </c>
      <c r="F14" s="9">
        <f t="shared" si="1"/>
        <v>20</v>
      </c>
      <c r="G14" s="9">
        <f t="shared" si="2"/>
        <v>0</v>
      </c>
      <c r="H14" s="9">
        <f t="shared" si="6"/>
        <v>2</v>
      </c>
      <c r="I14" s="9">
        <f t="shared" si="3"/>
        <v>-4.4000000000000021</v>
      </c>
      <c r="K14">
        <f t="shared" ca="1" si="4"/>
        <v>9.1428696856202141E-2</v>
      </c>
      <c r="R14" s="3">
        <v>100</v>
      </c>
      <c r="S14" s="3">
        <v>7.0000000000000007E-2</v>
      </c>
      <c r="T14" s="3">
        <f t="shared" si="7"/>
        <v>1</v>
      </c>
      <c r="U14" s="3">
        <v>0</v>
      </c>
      <c r="V14" s="3">
        <f t="shared" si="8"/>
        <v>1</v>
      </c>
      <c r="W14" s="3">
        <v>0</v>
      </c>
      <c r="X14" s="5">
        <f t="shared" si="9"/>
        <v>1</v>
      </c>
    </row>
    <row r="15" spans="1:24" x14ac:dyDescent="0.25">
      <c r="A15">
        <f t="shared" si="5"/>
        <v>14</v>
      </c>
      <c r="B15">
        <v>0.15787830353720789</v>
      </c>
      <c r="C15" t="str">
        <f>IF(B15&gt;$T$4,$R$5,IF(B15&gt;$T$3,$R$4,$R$3))</f>
        <v xml:space="preserve">Good </v>
      </c>
      <c r="D15">
        <v>0.75759316633916662</v>
      </c>
      <c r="E15">
        <f>IF(C15=$R$3,IF(D15&gt;$T$13,$R$14,IF(D15&gt;$T$12,$R$13,IF(D15&gt;$T$11,$R$12,IF(D15&gt;$T$10,$R$11,IF(D15&gt;$T$9,$R$10,IF(D15&gt;$T$8,$R$9,$R$8)))))),IF(C15=$R$4,IF(D15&gt;$V$13,$R$14,IF(D15&gt;$V$12,$R$13,IF(D15&gt;$V$11,$R$12,IF(D15&gt;$V$10,$R$11,IF(D15&gt;$V$9,$R$10,IF(D15&gt;$V$8,$R$9,$R$8)))))),IF(D15&gt;$X$13,$R$14,IF(D15&gt;$X$12,$R$13,IF(D15&gt;$X$11,$R$12,IF(D15&gt;$X$10,$R$11,IF(D15&gt;$X$9,$R$10,IF(D15&gt;$X$8,$R$9,$R$8))))))))</f>
        <v>80</v>
      </c>
      <c r="F15" s="9">
        <f t="shared" si="1"/>
        <v>40</v>
      </c>
      <c r="G15" s="9">
        <f t="shared" si="2"/>
        <v>0</v>
      </c>
      <c r="H15" s="9">
        <f t="shared" si="6"/>
        <v>0</v>
      </c>
      <c r="I15" s="9">
        <f t="shared" si="3"/>
        <v>13.599999999999998</v>
      </c>
      <c r="K15">
        <f t="shared" ca="1" si="4"/>
        <v>0.3811263203042845</v>
      </c>
      <c r="R15" s="1"/>
    </row>
    <row r="16" spans="1:24" x14ac:dyDescent="0.25">
      <c r="A16">
        <f t="shared" si="5"/>
        <v>15</v>
      </c>
      <c r="B16">
        <v>4.0606161126644835E-2</v>
      </c>
      <c r="C16" t="str">
        <f>IF(B16&gt;$T$4,$R$5,IF(B16&gt;$T$3,$R$4,$R$3))</f>
        <v xml:space="preserve">Good </v>
      </c>
      <c r="D16">
        <v>0.56586361318577894</v>
      </c>
      <c r="E16">
        <f>IF(C16=$R$3,IF(D16&gt;$T$13,$R$14,IF(D16&gt;$T$12,$R$13,IF(D16&gt;$T$11,$R$12,IF(D16&gt;$T$10,$R$11,IF(D16&gt;$T$9,$R$10,IF(D16&gt;$T$8,$R$9,$R$8)))))),IF(C16=$R$4,IF(D16&gt;$V$13,$R$14,IF(D16&gt;$V$12,$R$13,IF(D16&gt;$V$11,$R$12,IF(D16&gt;$V$10,$R$11,IF(D16&gt;$V$9,$R$10,IF(D16&gt;$V$8,$R$9,$R$8)))))),IF(D16&gt;$X$13,$R$14,IF(D16&gt;$X$12,$R$13,IF(D16&gt;$X$11,$R$12,IF(D16&gt;$X$10,$R$11,IF(D16&gt;$X$9,$R$10,IF(D16&gt;$X$8,$R$9,$R$8))))))))</f>
        <v>80</v>
      </c>
      <c r="F16" s="9">
        <f t="shared" si="1"/>
        <v>40</v>
      </c>
      <c r="G16" s="9">
        <f t="shared" si="2"/>
        <v>0</v>
      </c>
      <c r="H16" s="9">
        <f t="shared" si="6"/>
        <v>0</v>
      </c>
      <c r="I16" s="9">
        <f t="shared" si="3"/>
        <v>13.599999999999998</v>
      </c>
      <c r="K16">
        <f t="shared" ca="1" si="4"/>
        <v>0.45010814700735402</v>
      </c>
      <c r="R16" t="s">
        <v>10</v>
      </c>
      <c r="S16" s="3">
        <v>0.33</v>
      </c>
    </row>
    <row r="17" spans="1:19" x14ac:dyDescent="0.25">
      <c r="A17">
        <f t="shared" si="5"/>
        <v>16</v>
      </c>
      <c r="B17">
        <v>0.133521129853448</v>
      </c>
      <c r="C17" t="str">
        <f>IF(B17&gt;$T$4,$R$5,IF(B17&gt;$T$3,$R$4,$R$3))</f>
        <v xml:space="preserve">Good </v>
      </c>
      <c r="D17">
        <v>0.50924925333338933</v>
      </c>
      <c r="E17">
        <f>IF(C17=$R$3,IF(D17&gt;$T$13,$R$14,IF(D17&gt;$T$12,$R$13,IF(D17&gt;$T$11,$R$12,IF(D17&gt;$T$10,$R$11,IF(D17&gt;$T$9,$R$10,IF(D17&gt;$T$8,$R$9,$R$8)))))),IF(C17=$R$4,IF(D17&gt;$V$13,$R$14,IF(D17&gt;$V$12,$R$13,IF(D17&gt;$V$11,$R$12,IF(D17&gt;$V$10,$R$11,IF(D17&gt;$V$9,$R$10,IF(D17&gt;$V$8,$R$9,$R$8)))))),IF(D17&gt;$X$13,$R$14,IF(D17&gt;$X$12,$R$13,IF(D17&gt;$X$11,$R$12,IF(D17&gt;$X$10,$R$11,IF(D17&gt;$X$9,$R$10,IF(D17&gt;$X$8,$R$9,$R$8))))))))</f>
        <v>80</v>
      </c>
      <c r="F17" s="9">
        <f t="shared" si="1"/>
        <v>40</v>
      </c>
      <c r="G17" s="9">
        <f t="shared" si="2"/>
        <v>0</v>
      </c>
      <c r="H17" s="9">
        <f t="shared" si="6"/>
        <v>0</v>
      </c>
      <c r="I17" s="9">
        <f t="shared" si="3"/>
        <v>13.599999999999998</v>
      </c>
      <c r="K17">
        <f t="shared" ca="1" si="4"/>
        <v>0.58684783760265469</v>
      </c>
      <c r="R17" t="s">
        <v>11</v>
      </c>
      <c r="S17" s="2">
        <v>0.5</v>
      </c>
    </row>
    <row r="18" spans="1:19" x14ac:dyDescent="0.25">
      <c r="A18">
        <f t="shared" si="5"/>
        <v>17</v>
      </c>
      <c r="B18">
        <v>0.25820429235682174</v>
      </c>
      <c r="C18" t="str">
        <f>IF(B18&gt;$T$4,$R$5,IF(B18&gt;$T$3,$R$4,$R$3))</f>
        <v xml:space="preserve">Good </v>
      </c>
      <c r="D18">
        <v>0.60823363100249894</v>
      </c>
      <c r="E18">
        <f>IF(C18=$R$3,IF(D18&gt;$T$13,$R$14,IF(D18&gt;$T$12,$R$13,IF(D18&gt;$T$11,$R$12,IF(D18&gt;$T$10,$R$11,IF(D18&gt;$T$9,$R$10,IF(D18&gt;$T$8,$R$9,$R$8)))))),IF(C18=$R$4,IF(D18&gt;$V$13,$R$14,IF(D18&gt;$V$12,$R$13,IF(D18&gt;$V$11,$R$12,IF(D18&gt;$V$10,$R$11,IF(D18&gt;$V$9,$R$10,IF(D18&gt;$V$8,$R$9,$R$8)))))),IF(D18&gt;$X$13,$R$14,IF(D18&gt;$X$12,$R$13,IF(D18&gt;$X$11,$R$12,IF(D18&gt;$X$10,$R$11,IF(D18&gt;$X$9,$R$10,IF(D18&gt;$X$8,$R$9,$R$8))))))))</f>
        <v>80</v>
      </c>
      <c r="F18" s="9">
        <f t="shared" si="1"/>
        <v>40</v>
      </c>
      <c r="G18" s="9">
        <f t="shared" si="2"/>
        <v>0</v>
      </c>
      <c r="H18" s="9">
        <f t="shared" si="6"/>
        <v>0</v>
      </c>
      <c r="I18" s="9">
        <f t="shared" si="3"/>
        <v>13.599999999999998</v>
      </c>
      <c r="K18">
        <f t="shared" ca="1" si="4"/>
        <v>0.17121438897707519</v>
      </c>
      <c r="R18" t="s">
        <v>12</v>
      </c>
      <c r="S18" s="2">
        <v>0.05</v>
      </c>
    </row>
    <row r="19" spans="1:19" x14ac:dyDescent="0.25">
      <c r="A19">
        <f t="shared" si="5"/>
        <v>18</v>
      </c>
      <c r="B19">
        <v>0.3637375857024765</v>
      </c>
      <c r="C19" t="str">
        <f>IF(B19&gt;$T$4,$R$5,IF(B19&gt;$T$3,$R$4,$R$3))</f>
        <v xml:space="preserve">Fair </v>
      </c>
      <c r="D19">
        <v>0.92196432594448496</v>
      </c>
      <c r="E19">
        <f>IF(C19=$R$3,IF(D19&gt;$T$13,$R$14,IF(D19&gt;$T$12,$R$13,IF(D19&gt;$T$11,$R$12,IF(D19&gt;$T$10,$R$11,IF(D19&gt;$T$9,$R$10,IF(D19&gt;$T$8,$R$9,$R$8)))))),IF(C19=$R$4,IF(D19&gt;$V$13,$R$14,IF(D19&gt;$V$12,$R$13,IF(D19&gt;$V$11,$R$12,IF(D19&gt;$V$10,$R$11,IF(D19&gt;$V$9,$R$10,IF(D19&gt;$V$8,$R$9,$R$8)))))),IF(D19&gt;$X$13,$R$14,IF(D19&gt;$X$12,$R$13,IF(D19&gt;$X$11,$R$12,IF(D19&gt;$X$10,$R$11,IF(D19&gt;$X$9,$R$10,IF(D19&gt;$X$8,$R$9,$R$8))))))))</f>
        <v>80</v>
      </c>
      <c r="F19" s="9">
        <f t="shared" si="1"/>
        <v>40</v>
      </c>
      <c r="G19" s="9">
        <f t="shared" si="2"/>
        <v>0</v>
      </c>
      <c r="H19" s="9">
        <f t="shared" si="6"/>
        <v>0</v>
      </c>
      <c r="I19" s="9">
        <f t="shared" si="3"/>
        <v>13.599999999999998</v>
      </c>
      <c r="K19">
        <f t="shared" ca="1" si="4"/>
        <v>0.98367795233476929</v>
      </c>
      <c r="R19" t="s">
        <v>13</v>
      </c>
      <c r="S19" s="2">
        <v>80</v>
      </c>
    </row>
    <row r="20" spans="1:19" x14ac:dyDescent="0.25">
      <c r="A20">
        <f t="shared" si="5"/>
        <v>19</v>
      </c>
      <c r="B20">
        <v>0.63581210650801367</v>
      </c>
      <c r="C20" t="str">
        <f>IF(B20&gt;$T$4,$R$5,IF(B20&gt;$T$3,$R$4,$R$3))</f>
        <v xml:space="preserve">Fair </v>
      </c>
      <c r="D20">
        <v>0.22281840903585259</v>
      </c>
      <c r="E20">
        <f>IF(C20=$R$3,IF(D20&gt;$T$13,$R$14,IF(D20&gt;$T$12,$R$13,IF(D20&gt;$T$11,$R$12,IF(D20&gt;$T$10,$R$11,IF(D20&gt;$T$9,$R$10,IF(D20&gt;$T$8,$R$9,$R$8)))))),IF(C20=$R$4,IF(D20&gt;$V$13,$R$14,IF(D20&gt;$V$12,$R$13,IF(D20&gt;$V$11,$R$12,IF(D20&gt;$V$10,$R$11,IF(D20&gt;$V$9,$R$10,IF(D20&gt;$V$8,$R$9,$R$8)))))),IF(D20&gt;$X$13,$R$14,IF(D20&gt;$X$12,$R$13,IF(D20&gt;$X$11,$R$12,IF(D20&gt;$X$10,$R$11,IF(D20&gt;$X$9,$R$10,IF(D20&gt;$X$8,$R$9,$R$8))))))))</f>
        <v>50</v>
      </c>
      <c r="F20" s="9">
        <f t="shared" si="1"/>
        <v>25</v>
      </c>
      <c r="G20" s="9">
        <f t="shared" si="2"/>
        <v>0</v>
      </c>
      <c r="H20" s="9">
        <f t="shared" si="6"/>
        <v>1.5</v>
      </c>
      <c r="I20" s="9">
        <f t="shared" si="3"/>
        <v>9.9999999999997868E-2</v>
      </c>
      <c r="K20">
        <f t="shared" ca="1" si="4"/>
        <v>0.25863335028766721</v>
      </c>
    </row>
    <row r="21" spans="1:19" x14ac:dyDescent="0.25">
      <c r="A21">
        <f t="shared" si="5"/>
        <v>20</v>
      </c>
      <c r="B21">
        <v>0.11950651781737187</v>
      </c>
      <c r="C21" t="str">
        <f>IF(B21&gt;$T$4,$R$5,IF(B21&gt;$T$3,$R$4,$R$3))</f>
        <v xml:space="preserve">Good </v>
      </c>
      <c r="D21">
        <v>0.22281840903585259</v>
      </c>
      <c r="E21">
        <f>IF(C21=$R$3,IF(D21&gt;$T$13,$R$14,IF(D21&gt;$T$12,$R$13,IF(D21&gt;$T$11,$R$12,IF(D21&gt;$T$10,$R$11,IF(D21&gt;$T$9,$R$10,IF(D21&gt;$T$8,$R$9,$R$8)))))),IF(C21=$R$4,IF(D21&gt;$V$13,$R$14,IF(D21&gt;$V$12,$R$13,IF(D21&gt;$V$11,$R$12,IF(D21&gt;$V$10,$R$11,IF(D21&gt;$V$9,$R$10,IF(D21&gt;$V$8,$R$9,$R$8)))))),IF(D21&gt;$X$13,$R$14,IF(D21&gt;$X$12,$R$13,IF(D21&gt;$X$11,$R$12,IF(D21&gt;$X$10,$R$11,IF(D21&gt;$X$9,$R$10,IF(D21&gt;$X$8,$R$9,$R$8))))))))</f>
        <v>60</v>
      </c>
      <c r="F21" s="9">
        <f t="shared" si="1"/>
        <v>30</v>
      </c>
      <c r="G21" s="9">
        <f t="shared" si="2"/>
        <v>0</v>
      </c>
      <c r="H21" s="9">
        <f t="shared" si="6"/>
        <v>1</v>
      </c>
      <c r="I21" s="9">
        <f t="shared" si="3"/>
        <v>4.5999999999999979</v>
      </c>
      <c r="K21">
        <f t="shared" ca="1" si="4"/>
        <v>0.78023733012753316</v>
      </c>
    </row>
    <row r="22" spans="1:19" x14ac:dyDescent="0.25">
      <c r="H22" s="6" t="s">
        <v>14</v>
      </c>
      <c r="I22" s="6">
        <f>SUM(I2:I21)</f>
        <v>167.29999999999993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workbookViewId="0">
      <selection activeCell="S20" sqref="S20"/>
    </sheetView>
  </sheetViews>
  <sheetFormatPr defaultRowHeight="15" x14ac:dyDescent="0.25"/>
  <cols>
    <col min="1" max="1" width="13.42578125" bestFit="1" customWidth="1"/>
    <col min="6" max="6" width="13.5703125" bestFit="1" customWidth="1"/>
    <col min="7" max="7" width="8.7109375" customWidth="1"/>
    <col min="8" max="8" width="13.42578125" customWidth="1"/>
    <col min="9" max="9" width="10.5703125" bestFit="1" customWidth="1"/>
    <col min="18" max="18" width="11" bestFit="1" customWidth="1"/>
  </cols>
  <sheetData>
    <row r="1" spans="1:24" x14ac:dyDescent="0.25">
      <c r="A1" s="7" t="s">
        <v>7</v>
      </c>
      <c r="B1" s="7" t="s">
        <v>8</v>
      </c>
      <c r="C1" s="7" t="s">
        <v>1</v>
      </c>
      <c r="D1" s="7" t="s">
        <v>9</v>
      </c>
      <c r="E1" s="7" t="s">
        <v>5</v>
      </c>
      <c r="F1" s="8" t="s">
        <v>15</v>
      </c>
      <c r="G1" s="8" t="s">
        <v>16</v>
      </c>
      <c r="H1" s="8" t="s">
        <v>17</v>
      </c>
      <c r="I1" s="8" t="s">
        <v>18</v>
      </c>
    </row>
    <row r="2" spans="1:24" x14ac:dyDescent="0.25">
      <c r="A2">
        <v>1</v>
      </c>
      <c r="B2">
        <v>3.3503772314550484E-2</v>
      </c>
      <c r="C2" t="str">
        <f>IF(B2&gt;$T$4,$R$5,IF(B2&gt;$T$3,$R$4,$R$3))</f>
        <v xml:space="preserve">Good </v>
      </c>
      <c r="D2">
        <v>0.47908508494995783</v>
      </c>
      <c r="E2">
        <f>IF(C2=$R$3,IF(D2&gt;$T$13,$R$14,IF(D2&gt;$T$12,$R$13,IF(D2&gt;$T$11,$R$12,IF(D2&gt;$T$10,$R$11,IF(D2&gt;$T$9,$R$10,IF(D2&gt;$T$8,$R$9,$R$8)))))),IF(C2=$R$4,IF(D2&gt;$V$13,$R$14,IF(D2&gt;$V$12,$R$13,IF(D2&gt;$V$11,$R$12,IF(D2&gt;$V$10,$R$11,IF(D2&gt;$V$9,$R$10,IF(D2&gt;$V$8,$R$9,$R$8)))))),IF(D2&gt;$X$13,$R$14,IF(D2&gt;$X$12,$R$13,IF(D2&gt;$X$11,$R$12,IF(D2&gt;$X$10,$R$11,IF(D2&gt;$X$9,$R$10,IF(D2&gt;$X$8,$R$9,$R$8))))))))</f>
        <v>80</v>
      </c>
      <c r="F2" s="9">
        <f>IF(E2&gt;$S$19,$S$19*$S$17,E2*$S$17)</f>
        <v>40</v>
      </c>
      <c r="G2" s="9">
        <f>IF(E2&gt;$S$19,(E2-$S$19)*($S$17-$S$16),0)</f>
        <v>0</v>
      </c>
      <c r="H2" s="9">
        <f>IF(E2&lt;$S$19,($S$19-E2)*$S$18,0)</f>
        <v>0.5</v>
      </c>
      <c r="I2" s="9">
        <f>F2-($S$16*$S$19)-G2+H2</f>
        <v>10.799999999999997</v>
      </c>
      <c r="K2">
        <f ca="1">RAND()</f>
        <v>0.52264293201577461</v>
      </c>
      <c r="R2" t="s">
        <v>1</v>
      </c>
      <c r="S2" t="s">
        <v>0</v>
      </c>
      <c r="T2" t="s">
        <v>6</v>
      </c>
    </row>
    <row r="3" spans="1:24" x14ac:dyDescent="0.25">
      <c r="A3">
        <f>A2+1</f>
        <v>2</v>
      </c>
      <c r="B3">
        <v>0.18170325896999073</v>
      </c>
      <c r="C3" t="str">
        <f>IF(B3&gt;$T$4,$R$5,IF(B3&gt;$T$3,$R$4,$R$3))</f>
        <v xml:space="preserve">Good </v>
      </c>
      <c r="D3">
        <v>0.86937040873627458</v>
      </c>
      <c r="E3">
        <f t="shared" ref="E3" si="0">IF(C3=$R$3,IF(D3&gt;$T$13,$R$14,IF(D3&gt;$T$12,$R$13,IF(D3&gt;$T$11,$R$12,IF(D3&gt;$T$10,$R$11,IF(D3&gt;$T$9,$R$10,IF(D3&gt;$T$8,$R$9,$R$8)))))),IF(C3=$R$4,IF(D3&gt;$V$13,$R$14,IF(D3&gt;$V$12,$R$13,IF(D3&gt;$V$11,$R$12,IF(D3&gt;$V$10,$R$11,IF(D3&gt;$V$9,$R$10,IF(D3&gt;$V$8,$R$9,$R$8)))))),IF(D3&gt;$X$13,$R$14,IF(D3&gt;$X$12,$R$13,IF(D3&gt;$X$11,$R$12,IF(D3&gt;$X$10,$R$11,IF(D3&gt;$X$9,$R$10,IF(D3&gt;$X$8,$R$9,$R$8))))))))</f>
        <v>90</v>
      </c>
      <c r="F3" s="9">
        <f t="shared" ref="F3:F21" si="1">IF(E3&gt;$S$19,$S$19*$S$17,E3*$S$17)</f>
        <v>45</v>
      </c>
      <c r="G3" s="9">
        <f t="shared" ref="G3:G21" si="2">IF(E3&gt;$S$19,(E3-$S$19)*($S$17-$S$16),0)</f>
        <v>0</v>
      </c>
      <c r="H3" s="9">
        <f>IF(E3&lt;$S$19,($S$19-E3)*$S$18,0)</f>
        <v>0</v>
      </c>
      <c r="I3" s="9">
        <f t="shared" ref="I3:I21" si="3">F3-($S$16*$S$19)-G3+H3</f>
        <v>15.299999999999997</v>
      </c>
      <c r="K3">
        <f t="shared" ref="K3:K21" ca="1" si="4">RAND()</f>
        <v>0.93397614484955704</v>
      </c>
      <c r="R3" t="s">
        <v>2</v>
      </c>
      <c r="S3">
        <v>0.35</v>
      </c>
      <c r="T3">
        <v>0.35</v>
      </c>
    </row>
    <row r="4" spans="1:24" x14ac:dyDescent="0.25">
      <c r="A4">
        <f t="shared" ref="A4:A21" si="5">A3+1</f>
        <v>3</v>
      </c>
      <c r="B4">
        <v>0.81515597804993889</v>
      </c>
      <c r="C4" t="str">
        <f>IF(B4&gt;$T$4,$R$5,IF(B4&gt;$T$3,$R$4,$R$3))</f>
        <v>Poor</v>
      </c>
      <c r="D4">
        <v>0.64762265419802312</v>
      </c>
      <c r="E4">
        <f>IF(C4=$R$3,IF(D4&gt;$T$13,$R$14,IF(D4&gt;$T$12,$R$13,IF(D4&gt;$T$11,$R$12,IF(D4&gt;$T$10,$R$11,IF(D4&gt;$T$9,$R$10,IF(D4&gt;$T$8,$R$9,$R$8)))))),IF(C4=$R$4,IF(D4&gt;$V$13,$R$14,IF(D4&gt;$V$12,$R$13,IF(D4&gt;$V$11,$R$12,IF(D4&gt;$V$10,$R$11,IF(D4&gt;$V$9,$R$10,IF(D4&gt;$V$8,$R$9,$R$8)))))),IF(D4&gt;$X$13,$R$14,IF(D4&gt;$X$12,$R$13,IF(D4&gt;$X$11,$R$12,IF(D4&gt;$X$10,$R$11,IF(D4&gt;$X$9,$R$10,IF(D4&gt;$X$8,$R$9,$R$8))))))))</f>
        <v>50</v>
      </c>
      <c r="F4" s="9">
        <f t="shared" si="1"/>
        <v>25</v>
      </c>
      <c r="G4" s="9">
        <f t="shared" si="2"/>
        <v>0</v>
      </c>
      <c r="H4" s="9">
        <f t="shared" ref="H4:H21" si="6">IF(E4&lt;$S$19,($S$19-E4)*$S$18,0)</f>
        <v>2</v>
      </c>
      <c r="I4" s="9">
        <f t="shared" si="3"/>
        <v>-2.7000000000000028</v>
      </c>
      <c r="K4">
        <f t="shared" ca="1" si="4"/>
        <v>0.88017782360856678</v>
      </c>
      <c r="R4" t="s">
        <v>3</v>
      </c>
      <c r="S4">
        <v>0.45</v>
      </c>
      <c r="T4">
        <f>T3+S4</f>
        <v>0.8</v>
      </c>
    </row>
    <row r="5" spans="1:24" x14ac:dyDescent="0.25">
      <c r="A5">
        <f t="shared" si="5"/>
        <v>4</v>
      </c>
      <c r="B5">
        <v>0.85217841387922311</v>
      </c>
      <c r="C5" t="str">
        <f>IF(B5&gt;$T$4,$R$5,IF(B5&gt;$T$3,$R$4,$R$3))</f>
        <v>Poor</v>
      </c>
      <c r="D5">
        <v>0.80138015005473506</v>
      </c>
      <c r="E5">
        <f>IF(C5=$R$3,IF(D5&gt;$T$13,$R$14,IF(D5&gt;$T$12,$R$13,IF(D5&gt;$T$11,$R$12,IF(D5&gt;$T$10,$R$11,IF(D5&gt;$T$9,$R$10,IF(D5&gt;$T$8,$R$9,$R$8)))))),IF(C5=$R$4,IF(D5&gt;$V$13,$R$14,IF(D5&gt;$V$12,$R$13,IF(D5&gt;$V$11,$R$12,IF(D5&gt;$V$10,$R$11,IF(D5&gt;$V$9,$R$10,IF(D5&gt;$V$8,$R$9,$R$8)))))),IF(D5&gt;$X$13,$R$14,IF(D5&gt;$X$12,$R$13,IF(D5&gt;$X$11,$R$12,IF(D5&gt;$X$10,$R$11,IF(D5&gt;$X$9,$R$10,IF(D5&gt;$X$8,$R$9,$R$8))))))))</f>
        <v>60</v>
      </c>
      <c r="F5" s="9">
        <f t="shared" si="1"/>
        <v>30</v>
      </c>
      <c r="G5" s="9">
        <f t="shared" si="2"/>
        <v>0</v>
      </c>
      <c r="H5" s="9">
        <f t="shared" si="6"/>
        <v>1.5</v>
      </c>
      <c r="I5" s="9">
        <f t="shared" si="3"/>
        <v>1.7999999999999972</v>
      </c>
      <c r="K5">
        <f t="shared" ca="1" si="4"/>
        <v>0.57072219719495709</v>
      </c>
      <c r="R5" t="s">
        <v>4</v>
      </c>
      <c r="S5">
        <v>0.2</v>
      </c>
      <c r="T5">
        <f>T4+S5</f>
        <v>1</v>
      </c>
    </row>
    <row r="6" spans="1:24" x14ac:dyDescent="0.25">
      <c r="A6">
        <f t="shared" si="5"/>
        <v>5</v>
      </c>
      <c r="B6">
        <v>0.63874070690231755</v>
      </c>
      <c r="C6" t="str">
        <f>IF(B6&gt;$T$4,$R$5,IF(B6&gt;$T$3,$R$4,$R$3))</f>
        <v xml:space="preserve">Fair </v>
      </c>
      <c r="D6">
        <v>0.72604416577461095</v>
      </c>
      <c r="E6">
        <f>IF(C6=$R$3,IF(D6&gt;$T$13,$R$14,IF(D6&gt;$T$12,$R$13,IF(D6&gt;$T$11,$R$12,IF(D6&gt;$T$10,$R$11,IF(D6&gt;$T$9,$R$10,IF(D6&gt;$T$8,$R$9,$R$8)))))),IF(C6=$R$4,IF(D6&gt;$V$13,$R$14,IF(D6&gt;$V$12,$R$13,IF(D6&gt;$V$11,$R$12,IF(D6&gt;$V$10,$R$11,IF(D6&gt;$V$9,$R$10,IF(D6&gt;$V$8,$R$9,$R$8)))))),IF(D6&gt;$X$13,$R$14,IF(D6&gt;$X$12,$R$13,IF(D6&gt;$X$11,$R$12,IF(D6&gt;$X$10,$R$11,IF(D6&gt;$X$9,$R$10,IF(D6&gt;$X$8,$R$9,$R$8))))))))</f>
        <v>70</v>
      </c>
      <c r="F6" s="9">
        <f t="shared" si="1"/>
        <v>35</v>
      </c>
      <c r="G6" s="9">
        <f t="shared" si="2"/>
        <v>0</v>
      </c>
      <c r="H6" s="9">
        <f t="shared" si="6"/>
        <v>1</v>
      </c>
      <c r="I6" s="9">
        <f t="shared" si="3"/>
        <v>6.2999999999999972</v>
      </c>
      <c r="K6">
        <f t="shared" ca="1" si="4"/>
        <v>0.16241022548877104</v>
      </c>
    </row>
    <row r="7" spans="1:24" x14ac:dyDescent="0.25">
      <c r="A7">
        <f t="shared" si="5"/>
        <v>6</v>
      </c>
      <c r="B7">
        <v>0.11228097803213255</v>
      </c>
      <c r="C7" t="str">
        <f>IF(B7&gt;$T$4,$R$5,IF(B7&gt;$T$3,$R$4,$R$3))</f>
        <v xml:space="preserve">Good </v>
      </c>
      <c r="D7">
        <v>0.99500442931823452</v>
      </c>
      <c r="E7">
        <f>IF(C7=$R$3,IF(D7&gt;$T$13,$R$14,IF(D7&gt;$T$12,$R$13,IF(D7&gt;$T$11,$R$12,IF(D7&gt;$T$10,$R$11,IF(D7&gt;$T$9,$R$10,IF(D7&gt;$T$8,$R$9,$R$8)))))),IF(C7=$R$4,IF(D7&gt;$V$13,$R$14,IF(D7&gt;$V$12,$R$13,IF(D7&gt;$V$11,$R$12,IF(D7&gt;$V$10,$R$11,IF(D7&gt;$V$9,$R$10,IF(D7&gt;$V$8,$R$9,$R$8)))))),IF(D7&gt;$X$13,$R$14,IF(D7&gt;$X$12,$R$13,IF(D7&gt;$X$11,$R$12,IF(D7&gt;$X$10,$R$11,IF(D7&gt;$X$9,$R$10,IF(D7&gt;$X$8,$R$9,$R$8))))))))</f>
        <v>100</v>
      </c>
      <c r="F7" s="9">
        <f t="shared" si="1"/>
        <v>45</v>
      </c>
      <c r="G7" s="9">
        <f t="shared" si="2"/>
        <v>1.6999999999999997</v>
      </c>
      <c r="H7" s="9">
        <f t="shared" si="6"/>
        <v>0</v>
      </c>
      <c r="I7" s="9">
        <f t="shared" si="3"/>
        <v>13.599999999999998</v>
      </c>
      <c r="K7">
        <f t="shared" ca="1" si="4"/>
        <v>0.84773166294169289</v>
      </c>
      <c r="R7" t="s">
        <v>5</v>
      </c>
      <c r="S7" t="s">
        <v>2</v>
      </c>
      <c r="T7" t="s">
        <v>6</v>
      </c>
      <c r="U7" t="s">
        <v>3</v>
      </c>
      <c r="V7" t="s">
        <v>6</v>
      </c>
      <c r="W7" t="s">
        <v>4</v>
      </c>
      <c r="X7" t="s">
        <v>6</v>
      </c>
    </row>
    <row r="8" spans="1:24" x14ac:dyDescent="0.25">
      <c r="A8">
        <f t="shared" si="5"/>
        <v>7</v>
      </c>
      <c r="B8">
        <v>0.24308476271211643</v>
      </c>
      <c r="C8" t="str">
        <f>IF(B8&gt;$T$4,$R$5,IF(B8&gt;$T$3,$R$4,$R$3))</f>
        <v xml:space="preserve">Good </v>
      </c>
      <c r="D8">
        <v>0.84393501385356251</v>
      </c>
      <c r="E8">
        <f>IF(C8=$R$3,IF(D8&gt;$T$13,$R$14,IF(D8&gt;$T$12,$R$13,IF(D8&gt;$T$11,$R$12,IF(D8&gt;$T$10,$R$11,IF(D8&gt;$T$9,$R$10,IF(D8&gt;$T$8,$R$9,$R$8)))))),IF(C8=$R$4,IF(D8&gt;$V$13,$R$14,IF(D8&gt;$V$12,$R$13,IF(D8&gt;$V$11,$R$12,IF(D8&gt;$V$10,$R$11,IF(D8&gt;$V$9,$R$10,IF(D8&gt;$V$8,$R$9,$R$8)))))),IF(D8&gt;$X$13,$R$14,IF(D8&gt;$X$12,$R$13,IF(D8&gt;$X$11,$R$12,IF(D8&gt;$X$10,$R$11,IF(D8&gt;$X$9,$R$10,IF(D8&gt;$X$8,$R$9,$R$8))))))))</f>
        <v>90</v>
      </c>
      <c r="F8" s="9">
        <f t="shared" si="1"/>
        <v>45</v>
      </c>
      <c r="G8" s="9">
        <f t="shared" si="2"/>
        <v>0</v>
      </c>
      <c r="H8" s="9">
        <f t="shared" si="6"/>
        <v>0</v>
      </c>
      <c r="I8" s="9">
        <f t="shared" si="3"/>
        <v>15.299999999999997</v>
      </c>
      <c r="K8">
        <f t="shared" ca="1" si="4"/>
        <v>0.21243689108911623</v>
      </c>
      <c r="R8" s="3">
        <v>40</v>
      </c>
      <c r="S8" s="3">
        <v>0.03</v>
      </c>
      <c r="T8" s="3">
        <v>0.03</v>
      </c>
      <c r="U8" s="3">
        <v>0.1</v>
      </c>
      <c r="V8" s="3">
        <v>0.1</v>
      </c>
      <c r="W8" s="3">
        <v>0.44</v>
      </c>
      <c r="X8" s="4">
        <v>0.44</v>
      </c>
    </row>
    <row r="9" spans="1:24" x14ac:dyDescent="0.25">
      <c r="A9">
        <f t="shared" si="5"/>
        <v>8</v>
      </c>
      <c r="B9">
        <v>0.68370523275403605</v>
      </c>
      <c r="C9" t="str">
        <f>IF(B9&gt;$T$4,$R$5,IF(B9&gt;$T$3,$R$4,$R$3))</f>
        <v xml:space="preserve">Fair </v>
      </c>
      <c r="D9">
        <v>0.56090392741745954</v>
      </c>
      <c r="E9">
        <f>IF(C9=$R$3,IF(D9&gt;$T$13,$R$14,IF(D9&gt;$T$12,$R$13,IF(D9&gt;$T$11,$R$12,IF(D9&gt;$T$10,$R$11,IF(D9&gt;$T$9,$R$10,IF(D9&gt;$T$8,$R$9,$R$8)))))),IF(C9=$R$4,IF(D9&gt;$V$13,$R$14,IF(D9&gt;$V$12,$R$13,IF(D9&gt;$V$11,$R$12,IF(D9&gt;$V$10,$R$11,IF(D9&gt;$V$9,$R$10,IF(D9&gt;$V$8,$R$9,$R$8)))))),IF(D9&gt;$X$13,$R$14,IF(D9&gt;$X$12,$R$13,IF(D9&gt;$X$11,$R$12,IF(D9&gt;$X$10,$R$11,IF(D9&gt;$X$9,$R$10,IF(D9&gt;$X$8,$R$9,$R$8))))))))</f>
        <v>60</v>
      </c>
      <c r="F9" s="9">
        <f t="shared" si="1"/>
        <v>30</v>
      </c>
      <c r="G9" s="9">
        <f t="shared" si="2"/>
        <v>0</v>
      </c>
      <c r="H9" s="9">
        <f t="shared" si="6"/>
        <v>1.5</v>
      </c>
      <c r="I9" s="9">
        <f t="shared" si="3"/>
        <v>1.7999999999999972</v>
      </c>
      <c r="K9">
        <f t="shared" ca="1" si="4"/>
        <v>0.66631968160549893</v>
      </c>
      <c r="R9" s="3">
        <v>50</v>
      </c>
      <c r="S9" s="3">
        <v>0.05</v>
      </c>
      <c r="T9" s="3">
        <f>T8+S9</f>
        <v>0.08</v>
      </c>
      <c r="U9" s="3">
        <v>0.18</v>
      </c>
      <c r="V9" s="3">
        <f>V8+U9</f>
        <v>0.28000000000000003</v>
      </c>
      <c r="W9" s="3">
        <v>0.22</v>
      </c>
      <c r="X9" s="5">
        <f>X8+W9</f>
        <v>0.66</v>
      </c>
    </row>
    <row r="10" spans="1:24" x14ac:dyDescent="0.25">
      <c r="A10">
        <f t="shared" si="5"/>
        <v>9</v>
      </c>
      <c r="B10">
        <v>0.75724614239952348</v>
      </c>
      <c r="C10" t="str">
        <f>IF(B10&gt;$T$4,$R$5,IF(B10&gt;$T$3,$R$4,$R$3))</f>
        <v xml:space="preserve">Fair </v>
      </c>
      <c r="D10">
        <v>0.31381611173949508</v>
      </c>
      <c r="E10">
        <f>IF(C10=$R$3,IF(D10&gt;$T$13,$R$14,IF(D10&gt;$T$12,$R$13,IF(D10&gt;$T$11,$R$12,IF(D10&gt;$T$10,$R$11,IF(D10&gt;$T$9,$R$10,IF(D10&gt;$T$8,$R$9,$R$8)))))),IF(C10=$R$4,IF(D10&gt;$V$13,$R$14,IF(D10&gt;$V$12,$R$13,IF(D10&gt;$V$11,$R$12,IF(D10&gt;$V$10,$R$11,IF(D10&gt;$V$9,$R$10,IF(D10&gt;$V$8,$R$9,$R$8)))))),IF(D10&gt;$X$13,$R$14,IF(D10&gt;$X$12,$R$13,IF(D10&gt;$X$11,$R$12,IF(D10&gt;$X$10,$R$11,IF(D10&gt;$X$9,$R$10,IF(D10&gt;$X$8,$R$9,$R$8))))))))</f>
        <v>60</v>
      </c>
      <c r="F10" s="9">
        <f t="shared" si="1"/>
        <v>30</v>
      </c>
      <c r="G10" s="9">
        <f t="shared" si="2"/>
        <v>0</v>
      </c>
      <c r="H10" s="9">
        <f t="shared" si="6"/>
        <v>1.5</v>
      </c>
      <c r="I10" s="9">
        <f t="shared" si="3"/>
        <v>1.7999999999999972</v>
      </c>
      <c r="K10">
        <f t="shared" ca="1" si="4"/>
        <v>0.97297114746923996</v>
      </c>
      <c r="R10" s="3">
        <v>60</v>
      </c>
      <c r="S10" s="3">
        <v>0.15</v>
      </c>
      <c r="T10" s="3">
        <f t="shared" ref="T10:T14" si="7">T9+S10</f>
        <v>0.22999999999999998</v>
      </c>
      <c r="U10" s="3">
        <v>0.4</v>
      </c>
      <c r="V10" s="3">
        <f t="shared" ref="V10:V14" si="8">V9+U10</f>
        <v>0.68</v>
      </c>
      <c r="W10" s="3">
        <v>0.16</v>
      </c>
      <c r="X10" s="5">
        <f t="shared" ref="X10:X14" si="9">X9+W10</f>
        <v>0.82000000000000006</v>
      </c>
    </row>
    <row r="11" spans="1:24" x14ac:dyDescent="0.25">
      <c r="A11">
        <f t="shared" si="5"/>
        <v>10</v>
      </c>
      <c r="B11">
        <v>0.33311592818082691</v>
      </c>
      <c r="C11" t="str">
        <f>IF(B11&gt;$T$4,$R$5,IF(B11&gt;$T$3,$R$4,$R$3))</f>
        <v xml:space="preserve">Good </v>
      </c>
      <c r="D11">
        <v>0.99000067149092408</v>
      </c>
      <c r="E11">
        <f>IF(C11=$R$3,IF(D11&gt;$T$13,$R$14,IF(D11&gt;$T$12,$R$13,IF(D11&gt;$T$11,$R$12,IF(D11&gt;$T$10,$R$11,IF(D11&gt;$T$9,$R$10,IF(D11&gt;$T$8,$R$9,$R$8)))))),IF(C11=$R$4,IF(D11&gt;$V$13,$R$14,IF(D11&gt;$V$12,$R$13,IF(D11&gt;$V$11,$R$12,IF(D11&gt;$V$10,$R$11,IF(D11&gt;$V$9,$R$10,IF(D11&gt;$V$8,$R$9,$R$8)))))),IF(D11&gt;$X$13,$R$14,IF(D11&gt;$X$12,$R$13,IF(D11&gt;$X$11,$R$12,IF(D11&gt;$X$10,$R$11,IF(D11&gt;$X$9,$R$10,IF(D11&gt;$X$8,$R$9,$R$8))))))))</f>
        <v>100</v>
      </c>
      <c r="F11" s="9">
        <f t="shared" si="1"/>
        <v>45</v>
      </c>
      <c r="G11" s="9">
        <f t="shared" si="2"/>
        <v>1.6999999999999997</v>
      </c>
      <c r="H11" s="9">
        <f t="shared" si="6"/>
        <v>0</v>
      </c>
      <c r="I11" s="9">
        <f t="shared" si="3"/>
        <v>13.599999999999998</v>
      </c>
      <c r="K11">
        <f t="shared" ca="1" si="4"/>
        <v>0.16702002041163677</v>
      </c>
      <c r="R11" s="3">
        <v>70</v>
      </c>
      <c r="S11" s="3">
        <v>0.2</v>
      </c>
      <c r="T11" s="3">
        <f t="shared" si="7"/>
        <v>0.43</v>
      </c>
      <c r="U11" s="3">
        <v>0.2</v>
      </c>
      <c r="V11" s="3">
        <f t="shared" si="8"/>
        <v>0.88000000000000012</v>
      </c>
      <c r="W11" s="3">
        <v>0.12</v>
      </c>
      <c r="X11" s="5">
        <f t="shared" si="9"/>
        <v>0.94000000000000006</v>
      </c>
    </row>
    <row r="12" spans="1:24" x14ac:dyDescent="0.25">
      <c r="A12">
        <f t="shared" si="5"/>
        <v>11</v>
      </c>
      <c r="B12">
        <v>0.79528657230559285</v>
      </c>
      <c r="C12" t="str">
        <f>IF(B12&gt;$T$4,$R$5,IF(B12&gt;$T$3,$R$4,$R$3))</f>
        <v xml:space="preserve">Fair </v>
      </c>
      <c r="D12">
        <v>0.51924504620001821</v>
      </c>
      <c r="E12">
        <f>IF(C12=$R$3,IF(D12&gt;$T$13,$R$14,IF(D12&gt;$T$12,$R$13,IF(D12&gt;$T$11,$R$12,IF(D12&gt;$T$10,$R$11,IF(D12&gt;$T$9,$R$10,IF(D12&gt;$T$8,$R$9,$R$8)))))),IF(C12=$R$4,IF(D12&gt;$V$13,$R$14,IF(D12&gt;$V$12,$R$13,IF(D12&gt;$V$11,$R$12,IF(D12&gt;$V$10,$R$11,IF(D12&gt;$V$9,$R$10,IF(D12&gt;$V$8,$R$9,$R$8)))))),IF(D12&gt;$X$13,$R$14,IF(D12&gt;$X$12,$R$13,IF(D12&gt;$X$11,$R$12,IF(D12&gt;$X$10,$R$11,IF(D12&gt;$X$9,$R$10,IF(D12&gt;$X$8,$R$9,$R$8))))))))</f>
        <v>60</v>
      </c>
      <c r="F12" s="9">
        <f t="shared" si="1"/>
        <v>30</v>
      </c>
      <c r="G12" s="9">
        <f t="shared" si="2"/>
        <v>0</v>
      </c>
      <c r="H12" s="9">
        <f t="shared" si="6"/>
        <v>1.5</v>
      </c>
      <c r="I12" s="9">
        <f t="shared" si="3"/>
        <v>1.7999999999999972</v>
      </c>
      <c r="K12">
        <f t="shared" ca="1" si="4"/>
        <v>0.12804802329484211</v>
      </c>
      <c r="R12" s="3">
        <v>80</v>
      </c>
      <c r="S12" s="3">
        <v>0.35</v>
      </c>
      <c r="T12" s="3">
        <f t="shared" si="7"/>
        <v>0.78</v>
      </c>
      <c r="U12" s="3">
        <v>0.08</v>
      </c>
      <c r="V12" s="3">
        <f t="shared" si="8"/>
        <v>0.96000000000000008</v>
      </c>
      <c r="W12" s="3">
        <v>0.06</v>
      </c>
      <c r="X12" s="5">
        <f t="shared" si="9"/>
        <v>1</v>
      </c>
    </row>
    <row r="13" spans="1:24" x14ac:dyDescent="0.25">
      <c r="A13">
        <f t="shared" si="5"/>
        <v>12</v>
      </c>
      <c r="B13">
        <v>0.10144922395385381</v>
      </c>
      <c r="C13" t="str">
        <f>IF(B13&gt;$T$4,$R$5,IF(B13&gt;$T$3,$R$4,$R$3))</f>
        <v xml:space="preserve">Good </v>
      </c>
      <c r="D13">
        <v>0.54780346501383437</v>
      </c>
      <c r="E13">
        <f>IF(C13=$R$3,IF(D13&gt;$T$13,$R$14,IF(D13&gt;$T$12,$R$13,IF(D13&gt;$T$11,$R$12,IF(D13&gt;$T$10,$R$11,IF(D13&gt;$T$9,$R$10,IF(D13&gt;$T$8,$R$9,$R$8)))))),IF(C13=$R$4,IF(D13&gt;$V$13,$R$14,IF(D13&gt;$V$12,$R$13,IF(D13&gt;$V$11,$R$12,IF(D13&gt;$V$10,$R$11,IF(D13&gt;$V$9,$R$10,IF(D13&gt;$V$8,$R$9,$R$8)))))),IF(D13&gt;$X$13,$R$14,IF(D13&gt;$X$12,$R$13,IF(D13&gt;$X$11,$R$12,IF(D13&gt;$X$10,$R$11,IF(D13&gt;$X$9,$R$10,IF(D13&gt;$X$8,$R$9,$R$8))))))))</f>
        <v>80</v>
      </c>
      <c r="F13" s="9">
        <f t="shared" si="1"/>
        <v>40</v>
      </c>
      <c r="G13" s="9">
        <f t="shared" si="2"/>
        <v>0</v>
      </c>
      <c r="H13" s="9">
        <f t="shared" si="6"/>
        <v>0.5</v>
      </c>
      <c r="I13" s="9">
        <f t="shared" si="3"/>
        <v>10.799999999999997</v>
      </c>
      <c r="K13">
        <f t="shared" ca="1" si="4"/>
        <v>1.0265242123944196E-2</v>
      </c>
      <c r="R13" s="3">
        <v>90</v>
      </c>
      <c r="S13" s="3">
        <v>0.15</v>
      </c>
      <c r="T13" s="3">
        <f t="shared" si="7"/>
        <v>0.93</v>
      </c>
      <c r="U13" s="3">
        <v>0.04</v>
      </c>
      <c r="V13" s="3">
        <f t="shared" si="8"/>
        <v>1</v>
      </c>
      <c r="W13" s="3">
        <v>0</v>
      </c>
      <c r="X13" s="5">
        <f t="shared" si="9"/>
        <v>1</v>
      </c>
    </row>
    <row r="14" spans="1:24" x14ac:dyDescent="0.25">
      <c r="A14">
        <f t="shared" si="5"/>
        <v>13</v>
      </c>
      <c r="B14">
        <v>0.68239565392184887</v>
      </c>
      <c r="C14" t="str">
        <f>IF(B14&gt;$T$4,$R$5,IF(B14&gt;$T$3,$R$4,$R$3))</f>
        <v xml:space="preserve">Fair </v>
      </c>
      <c r="D14">
        <v>2.7511599641743545E-2</v>
      </c>
      <c r="E14">
        <f>IF(C14=$R$3,IF(D14&gt;$T$13,$R$14,IF(D14&gt;$T$12,$R$13,IF(D14&gt;$T$11,$R$12,IF(D14&gt;$T$10,$R$11,IF(D14&gt;$T$9,$R$10,IF(D14&gt;$T$8,$R$9,$R$8)))))),IF(C14=$R$4,IF(D14&gt;$V$13,$R$14,IF(D14&gt;$V$12,$R$13,IF(D14&gt;$V$11,$R$12,IF(D14&gt;$V$10,$R$11,IF(D14&gt;$V$9,$R$10,IF(D14&gt;$V$8,$R$9,$R$8)))))),IF(D14&gt;$X$13,$R$14,IF(D14&gt;$X$12,$R$13,IF(D14&gt;$X$11,$R$12,IF(D14&gt;$X$10,$R$11,IF(D14&gt;$X$9,$R$10,IF(D14&gt;$X$8,$R$9,$R$8))))))))</f>
        <v>40</v>
      </c>
      <c r="F14" s="9">
        <f t="shared" si="1"/>
        <v>20</v>
      </c>
      <c r="G14" s="9">
        <f t="shared" si="2"/>
        <v>0</v>
      </c>
      <c r="H14" s="9">
        <f t="shared" si="6"/>
        <v>2.5</v>
      </c>
      <c r="I14" s="9">
        <f t="shared" si="3"/>
        <v>-7.2000000000000028</v>
      </c>
      <c r="K14">
        <f t="shared" ca="1" si="4"/>
        <v>0.73983646638708933</v>
      </c>
      <c r="R14" s="3">
        <v>100</v>
      </c>
      <c r="S14" s="3">
        <v>7.0000000000000007E-2</v>
      </c>
      <c r="T14" s="3">
        <f t="shared" si="7"/>
        <v>1</v>
      </c>
      <c r="U14" s="3">
        <v>0</v>
      </c>
      <c r="V14" s="3">
        <f t="shared" si="8"/>
        <v>1</v>
      </c>
      <c r="W14" s="3">
        <v>0</v>
      </c>
      <c r="X14" s="5">
        <f t="shared" si="9"/>
        <v>1</v>
      </c>
    </row>
    <row r="15" spans="1:24" x14ac:dyDescent="0.25">
      <c r="A15">
        <f t="shared" si="5"/>
        <v>14</v>
      </c>
      <c r="B15">
        <v>0.15787830353720789</v>
      </c>
      <c r="C15" t="str">
        <f>IF(B15&gt;$T$4,$R$5,IF(B15&gt;$T$3,$R$4,$R$3))</f>
        <v xml:space="preserve">Good </v>
      </c>
      <c r="D15">
        <v>0.75759316633916662</v>
      </c>
      <c r="E15">
        <f>IF(C15=$R$3,IF(D15&gt;$T$13,$R$14,IF(D15&gt;$T$12,$R$13,IF(D15&gt;$T$11,$R$12,IF(D15&gt;$T$10,$R$11,IF(D15&gt;$T$9,$R$10,IF(D15&gt;$T$8,$R$9,$R$8)))))),IF(C15=$R$4,IF(D15&gt;$V$13,$R$14,IF(D15&gt;$V$12,$R$13,IF(D15&gt;$V$11,$R$12,IF(D15&gt;$V$10,$R$11,IF(D15&gt;$V$9,$R$10,IF(D15&gt;$V$8,$R$9,$R$8)))))),IF(D15&gt;$X$13,$R$14,IF(D15&gt;$X$12,$R$13,IF(D15&gt;$X$11,$R$12,IF(D15&gt;$X$10,$R$11,IF(D15&gt;$X$9,$R$10,IF(D15&gt;$X$8,$R$9,$R$8))))))))</f>
        <v>80</v>
      </c>
      <c r="F15" s="9">
        <f t="shared" si="1"/>
        <v>40</v>
      </c>
      <c r="G15" s="9">
        <f t="shared" si="2"/>
        <v>0</v>
      </c>
      <c r="H15" s="9">
        <f t="shared" si="6"/>
        <v>0.5</v>
      </c>
      <c r="I15" s="9">
        <f t="shared" si="3"/>
        <v>10.799999999999997</v>
      </c>
      <c r="K15">
        <f t="shared" ca="1" si="4"/>
        <v>0.61059125007747883</v>
      </c>
      <c r="R15" s="1"/>
    </row>
    <row r="16" spans="1:24" x14ac:dyDescent="0.25">
      <c r="A16">
        <f t="shared" si="5"/>
        <v>15</v>
      </c>
      <c r="B16">
        <v>4.0606161126644835E-2</v>
      </c>
      <c r="C16" t="str">
        <f>IF(B16&gt;$T$4,$R$5,IF(B16&gt;$T$3,$R$4,$R$3))</f>
        <v xml:space="preserve">Good </v>
      </c>
      <c r="D16">
        <v>0.56586361318577894</v>
      </c>
      <c r="E16">
        <f>IF(C16=$R$3,IF(D16&gt;$T$13,$R$14,IF(D16&gt;$T$12,$R$13,IF(D16&gt;$T$11,$R$12,IF(D16&gt;$T$10,$R$11,IF(D16&gt;$T$9,$R$10,IF(D16&gt;$T$8,$R$9,$R$8)))))),IF(C16=$R$4,IF(D16&gt;$V$13,$R$14,IF(D16&gt;$V$12,$R$13,IF(D16&gt;$V$11,$R$12,IF(D16&gt;$V$10,$R$11,IF(D16&gt;$V$9,$R$10,IF(D16&gt;$V$8,$R$9,$R$8)))))),IF(D16&gt;$X$13,$R$14,IF(D16&gt;$X$12,$R$13,IF(D16&gt;$X$11,$R$12,IF(D16&gt;$X$10,$R$11,IF(D16&gt;$X$9,$R$10,IF(D16&gt;$X$8,$R$9,$R$8))))))))</f>
        <v>80</v>
      </c>
      <c r="F16" s="9">
        <f t="shared" si="1"/>
        <v>40</v>
      </c>
      <c r="G16" s="9">
        <f t="shared" si="2"/>
        <v>0</v>
      </c>
      <c r="H16" s="9">
        <f t="shared" si="6"/>
        <v>0.5</v>
      </c>
      <c r="I16" s="9">
        <f t="shared" si="3"/>
        <v>10.799999999999997</v>
      </c>
      <c r="K16">
        <f t="shared" ca="1" si="4"/>
        <v>0.61331321268573835</v>
      </c>
      <c r="R16" t="s">
        <v>10</v>
      </c>
      <c r="S16" s="3">
        <v>0.33</v>
      </c>
    </row>
    <row r="17" spans="1:19" x14ac:dyDescent="0.25">
      <c r="A17">
        <f t="shared" si="5"/>
        <v>16</v>
      </c>
      <c r="B17">
        <v>0.133521129853448</v>
      </c>
      <c r="C17" t="str">
        <f>IF(B17&gt;$T$4,$R$5,IF(B17&gt;$T$3,$R$4,$R$3))</f>
        <v xml:space="preserve">Good </v>
      </c>
      <c r="D17">
        <v>0.50924925333338933</v>
      </c>
      <c r="E17">
        <f>IF(C17=$R$3,IF(D17&gt;$T$13,$R$14,IF(D17&gt;$T$12,$R$13,IF(D17&gt;$T$11,$R$12,IF(D17&gt;$T$10,$R$11,IF(D17&gt;$T$9,$R$10,IF(D17&gt;$T$8,$R$9,$R$8)))))),IF(C17=$R$4,IF(D17&gt;$V$13,$R$14,IF(D17&gt;$V$12,$R$13,IF(D17&gt;$V$11,$R$12,IF(D17&gt;$V$10,$R$11,IF(D17&gt;$V$9,$R$10,IF(D17&gt;$V$8,$R$9,$R$8)))))),IF(D17&gt;$X$13,$R$14,IF(D17&gt;$X$12,$R$13,IF(D17&gt;$X$11,$R$12,IF(D17&gt;$X$10,$R$11,IF(D17&gt;$X$9,$R$10,IF(D17&gt;$X$8,$R$9,$R$8))))))))</f>
        <v>80</v>
      </c>
      <c r="F17" s="9">
        <f t="shared" si="1"/>
        <v>40</v>
      </c>
      <c r="G17" s="9">
        <f t="shared" si="2"/>
        <v>0</v>
      </c>
      <c r="H17" s="9">
        <f t="shared" si="6"/>
        <v>0.5</v>
      </c>
      <c r="I17" s="9">
        <f t="shared" si="3"/>
        <v>10.799999999999997</v>
      </c>
      <c r="K17">
        <f t="shared" ca="1" si="4"/>
        <v>5.0446903411718313E-3</v>
      </c>
      <c r="R17" t="s">
        <v>11</v>
      </c>
      <c r="S17" s="2">
        <v>0.5</v>
      </c>
    </row>
    <row r="18" spans="1:19" x14ac:dyDescent="0.25">
      <c r="A18">
        <f t="shared" si="5"/>
        <v>17</v>
      </c>
      <c r="B18">
        <v>0.25820429235682174</v>
      </c>
      <c r="C18" t="str">
        <f>IF(B18&gt;$T$4,$R$5,IF(B18&gt;$T$3,$R$4,$R$3))</f>
        <v xml:space="preserve">Good </v>
      </c>
      <c r="D18">
        <v>0.60823363100249894</v>
      </c>
      <c r="E18">
        <f>IF(C18=$R$3,IF(D18&gt;$T$13,$R$14,IF(D18&gt;$T$12,$R$13,IF(D18&gt;$T$11,$R$12,IF(D18&gt;$T$10,$R$11,IF(D18&gt;$T$9,$R$10,IF(D18&gt;$T$8,$R$9,$R$8)))))),IF(C18=$R$4,IF(D18&gt;$V$13,$R$14,IF(D18&gt;$V$12,$R$13,IF(D18&gt;$V$11,$R$12,IF(D18&gt;$V$10,$R$11,IF(D18&gt;$V$9,$R$10,IF(D18&gt;$V$8,$R$9,$R$8)))))),IF(D18&gt;$X$13,$R$14,IF(D18&gt;$X$12,$R$13,IF(D18&gt;$X$11,$R$12,IF(D18&gt;$X$10,$R$11,IF(D18&gt;$X$9,$R$10,IF(D18&gt;$X$8,$R$9,$R$8))))))))</f>
        <v>80</v>
      </c>
      <c r="F18" s="9">
        <f t="shared" si="1"/>
        <v>40</v>
      </c>
      <c r="G18" s="9">
        <f t="shared" si="2"/>
        <v>0</v>
      </c>
      <c r="H18" s="9">
        <f t="shared" si="6"/>
        <v>0.5</v>
      </c>
      <c r="I18" s="9">
        <f t="shared" si="3"/>
        <v>10.799999999999997</v>
      </c>
      <c r="K18">
        <f t="shared" ca="1" si="4"/>
        <v>3.5987048396697308E-3</v>
      </c>
      <c r="R18" t="s">
        <v>12</v>
      </c>
      <c r="S18" s="2">
        <v>0.05</v>
      </c>
    </row>
    <row r="19" spans="1:19" x14ac:dyDescent="0.25">
      <c r="A19">
        <f t="shared" si="5"/>
        <v>18</v>
      </c>
      <c r="B19">
        <v>0.3637375857024765</v>
      </c>
      <c r="C19" t="str">
        <f>IF(B19&gt;$T$4,$R$5,IF(B19&gt;$T$3,$R$4,$R$3))</f>
        <v xml:space="preserve">Fair </v>
      </c>
      <c r="D19">
        <v>0.92196432594448496</v>
      </c>
      <c r="E19">
        <f>IF(C19=$R$3,IF(D19&gt;$T$13,$R$14,IF(D19&gt;$T$12,$R$13,IF(D19&gt;$T$11,$R$12,IF(D19&gt;$T$10,$R$11,IF(D19&gt;$T$9,$R$10,IF(D19&gt;$T$8,$R$9,$R$8)))))),IF(C19=$R$4,IF(D19&gt;$V$13,$R$14,IF(D19&gt;$V$12,$R$13,IF(D19&gt;$V$11,$R$12,IF(D19&gt;$V$10,$R$11,IF(D19&gt;$V$9,$R$10,IF(D19&gt;$V$8,$R$9,$R$8)))))),IF(D19&gt;$X$13,$R$14,IF(D19&gt;$X$12,$R$13,IF(D19&gt;$X$11,$R$12,IF(D19&gt;$X$10,$R$11,IF(D19&gt;$X$9,$R$10,IF(D19&gt;$X$8,$R$9,$R$8))))))))</f>
        <v>80</v>
      </c>
      <c r="F19" s="9">
        <f t="shared" si="1"/>
        <v>40</v>
      </c>
      <c r="G19" s="9">
        <f t="shared" si="2"/>
        <v>0</v>
      </c>
      <c r="H19" s="9">
        <f t="shared" si="6"/>
        <v>0.5</v>
      </c>
      <c r="I19" s="9">
        <f t="shared" si="3"/>
        <v>10.799999999999997</v>
      </c>
      <c r="K19">
        <f t="shared" ca="1" si="4"/>
        <v>0.21831701737992126</v>
      </c>
      <c r="R19" t="s">
        <v>13</v>
      </c>
      <c r="S19" s="2">
        <v>90</v>
      </c>
    </row>
    <row r="20" spans="1:19" x14ac:dyDescent="0.25">
      <c r="A20">
        <f t="shared" si="5"/>
        <v>19</v>
      </c>
      <c r="B20">
        <v>0.63581210650801367</v>
      </c>
      <c r="C20" t="str">
        <f>IF(B20&gt;$T$4,$R$5,IF(B20&gt;$T$3,$R$4,$R$3))</f>
        <v xml:space="preserve">Fair </v>
      </c>
      <c r="D20">
        <v>0.22281840903585259</v>
      </c>
      <c r="E20">
        <f>IF(C20=$R$3,IF(D20&gt;$T$13,$R$14,IF(D20&gt;$T$12,$R$13,IF(D20&gt;$T$11,$R$12,IF(D20&gt;$T$10,$R$11,IF(D20&gt;$T$9,$R$10,IF(D20&gt;$T$8,$R$9,$R$8)))))),IF(C20=$R$4,IF(D20&gt;$V$13,$R$14,IF(D20&gt;$V$12,$R$13,IF(D20&gt;$V$11,$R$12,IF(D20&gt;$V$10,$R$11,IF(D20&gt;$V$9,$R$10,IF(D20&gt;$V$8,$R$9,$R$8)))))),IF(D20&gt;$X$13,$R$14,IF(D20&gt;$X$12,$R$13,IF(D20&gt;$X$11,$R$12,IF(D20&gt;$X$10,$R$11,IF(D20&gt;$X$9,$R$10,IF(D20&gt;$X$8,$R$9,$R$8))))))))</f>
        <v>50</v>
      </c>
      <c r="F20" s="9">
        <f t="shared" si="1"/>
        <v>25</v>
      </c>
      <c r="G20" s="9">
        <f t="shared" si="2"/>
        <v>0</v>
      </c>
      <c r="H20" s="9">
        <f t="shared" si="6"/>
        <v>2</v>
      </c>
      <c r="I20" s="9">
        <f t="shared" si="3"/>
        <v>-2.7000000000000028</v>
      </c>
      <c r="K20">
        <f t="shared" ca="1" si="4"/>
        <v>0.44870422910939789</v>
      </c>
    </row>
    <row r="21" spans="1:19" x14ac:dyDescent="0.25">
      <c r="A21">
        <f t="shared" si="5"/>
        <v>20</v>
      </c>
      <c r="B21">
        <v>0.11950651781737187</v>
      </c>
      <c r="C21" t="str">
        <f>IF(B21&gt;$T$4,$R$5,IF(B21&gt;$T$3,$R$4,$R$3))</f>
        <v xml:space="preserve">Good </v>
      </c>
      <c r="D21">
        <v>0.22281840903585259</v>
      </c>
      <c r="E21">
        <f>IF(C21=$R$3,IF(D21&gt;$T$13,$R$14,IF(D21&gt;$T$12,$R$13,IF(D21&gt;$T$11,$R$12,IF(D21&gt;$T$10,$R$11,IF(D21&gt;$T$9,$R$10,IF(D21&gt;$T$8,$R$9,$R$8)))))),IF(C21=$R$4,IF(D21&gt;$V$13,$R$14,IF(D21&gt;$V$12,$R$13,IF(D21&gt;$V$11,$R$12,IF(D21&gt;$V$10,$R$11,IF(D21&gt;$V$9,$R$10,IF(D21&gt;$V$8,$R$9,$R$8)))))),IF(D21&gt;$X$13,$R$14,IF(D21&gt;$X$12,$R$13,IF(D21&gt;$X$11,$R$12,IF(D21&gt;$X$10,$R$11,IF(D21&gt;$X$9,$R$10,IF(D21&gt;$X$8,$R$9,$R$8))))))))</f>
        <v>60</v>
      </c>
      <c r="F21" s="9">
        <f t="shared" si="1"/>
        <v>30</v>
      </c>
      <c r="G21" s="9">
        <f t="shared" si="2"/>
        <v>0</v>
      </c>
      <c r="H21" s="9">
        <f t="shared" si="6"/>
        <v>1.5</v>
      </c>
      <c r="I21" s="9">
        <f t="shared" si="3"/>
        <v>1.7999999999999972</v>
      </c>
      <c r="K21">
        <f t="shared" ca="1" si="4"/>
        <v>0.71024328570625406</v>
      </c>
    </row>
    <row r="22" spans="1:19" x14ac:dyDescent="0.25">
      <c r="H22" s="6" t="s">
        <v>14</v>
      </c>
      <c r="I22" s="6">
        <f>SUM(I2:I21)</f>
        <v>136.09999999999997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70</vt:lpstr>
      <vt:lpstr>60</vt:lpstr>
      <vt:lpstr>80</vt:lpstr>
      <vt:lpstr>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2019-02-25T08:36:34Z</dcterms:created>
  <dcterms:modified xsi:type="dcterms:W3CDTF">2019-02-25T10:09:54Z</dcterms:modified>
</cp:coreProperties>
</file>