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6E7C0720-75F6-6544-BFD3-AE920F313C12}" xr6:coauthVersionLast="34" xr6:coauthVersionMax="34" xr10:uidLastSave="{00000000-0000-0000-0000-000000000000}"/>
  <bookViews>
    <workbookView xWindow="0" yWindow="460" windowWidth="28800" windowHeight="16180" xr2:uid="{1BA956B5-C05B-C944-A1AE-A1FFA8B182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E15" i="1"/>
  <c r="F15" i="1" s="1"/>
  <c r="D15" i="1"/>
  <c r="H15" i="1"/>
  <c r="H16" i="1" s="1"/>
  <c r="I16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14" i="1"/>
  <c r="H14" i="1"/>
  <c r="E13" i="1"/>
  <c r="D14" i="1"/>
  <c r="D13" i="1"/>
  <c r="F13" i="1" s="1"/>
  <c r="E14" i="1" s="1"/>
  <c r="E16" i="1" l="1"/>
  <c r="F16" i="1" s="1"/>
  <c r="G15" i="1"/>
  <c r="D7" i="1"/>
  <c r="D8" i="1" s="1"/>
  <c r="D9" i="1" s="1"/>
  <c r="D6" i="1"/>
  <c r="D5" i="1"/>
  <c r="G16" i="1" l="1"/>
  <c r="E17" i="1"/>
  <c r="F17" i="1" s="1"/>
  <c r="G17" i="1" l="1"/>
  <c r="H17" i="1" s="1"/>
  <c r="I17" i="1" l="1"/>
  <c r="H18" i="1"/>
  <c r="E18" i="1"/>
  <c r="F18" i="1" s="1"/>
  <c r="H19" i="1" l="1"/>
  <c r="I19" i="1" s="1"/>
  <c r="I18" i="1"/>
  <c r="G18" i="1"/>
  <c r="H20" i="1" l="1"/>
  <c r="I20" i="1"/>
  <c r="E19" i="1"/>
  <c r="F19" i="1" s="1"/>
  <c r="E20" i="1" s="1"/>
  <c r="F20" i="1" s="1"/>
  <c r="F14" i="1"/>
  <c r="H21" i="1" l="1"/>
  <c r="G19" i="1"/>
  <c r="G20" i="1" s="1"/>
  <c r="E21" i="1"/>
  <c r="F21" i="1" s="1"/>
  <c r="I21" i="1" l="1"/>
  <c r="G21" i="1"/>
  <c r="E22" i="1" l="1"/>
  <c r="F22" i="1" s="1"/>
  <c r="G22" i="1"/>
  <c r="H22" i="1" s="1"/>
  <c r="I22" i="1" l="1"/>
  <c r="E23" i="1" s="1"/>
  <c r="H23" i="1"/>
  <c r="F23" i="1" l="1"/>
  <c r="G23" i="1"/>
  <c r="H24" i="1"/>
  <c r="I23" i="1"/>
  <c r="E24" i="1" s="1"/>
  <c r="F24" i="1" s="1"/>
  <c r="H25" i="1"/>
  <c r="H26" i="1" l="1"/>
  <c r="I24" i="1"/>
  <c r="I25" i="1"/>
  <c r="G24" i="1"/>
  <c r="E25" i="1"/>
  <c r="F25" i="1" s="1"/>
  <c r="E26" i="1" s="1"/>
  <c r="F26" i="1" s="1"/>
  <c r="I26" i="1" l="1"/>
  <c r="G25" i="1"/>
  <c r="G26" i="1" s="1"/>
  <c r="E27" i="1" s="1"/>
  <c r="F27" i="1" s="1"/>
  <c r="G27" i="1" l="1"/>
  <c r="H27" i="1" s="1"/>
  <c r="I27" i="1" l="1"/>
  <c r="H28" i="1"/>
  <c r="I28" i="1" l="1"/>
  <c r="E28" i="1"/>
  <c r="F28" i="1" s="1"/>
  <c r="H29" i="1"/>
  <c r="I29" i="1" l="1"/>
  <c r="E29" i="1"/>
  <c r="F29" i="1" s="1"/>
  <c r="G28" i="1"/>
  <c r="G29" i="1" s="1"/>
  <c r="H30" i="1"/>
  <c r="I30" i="1" l="1"/>
  <c r="E30" i="1"/>
  <c r="F30" i="1" s="1"/>
  <c r="H31" i="1"/>
  <c r="I31" i="1" l="1"/>
  <c r="G30" i="1"/>
  <c r="E31" i="1"/>
  <c r="F31" i="1" s="1"/>
  <c r="G31" i="1" l="1"/>
  <c r="E32" i="1" s="1"/>
  <c r="F32" i="1" s="1"/>
  <c r="G32" i="1" l="1"/>
  <c r="H32" i="1" s="1"/>
  <c r="I32" i="1" l="1"/>
  <c r="H33" i="1"/>
  <c r="I33" i="1" l="1"/>
  <c r="E33" i="1"/>
  <c r="F33" i="1" s="1"/>
  <c r="H34" i="1"/>
  <c r="I34" i="1" l="1"/>
  <c r="G33" i="1"/>
  <c r="H35" i="1"/>
  <c r="E34" i="1"/>
  <c r="F34" i="1" s="1"/>
  <c r="I35" i="1" l="1"/>
  <c r="G34" i="1"/>
  <c r="H36" i="1"/>
  <c r="E35" i="1"/>
  <c r="F35" i="1" s="1"/>
  <c r="I36" i="1" l="1"/>
  <c r="G35" i="1"/>
  <c r="E36" i="1"/>
  <c r="F36" i="1" s="1"/>
  <c r="G36" i="1" l="1"/>
  <c r="E37" i="1" s="1"/>
  <c r="F37" i="1" s="1"/>
  <c r="G37" i="1" l="1"/>
  <c r="H37" i="1" s="1"/>
  <c r="I37" i="1" s="1"/>
</calcChain>
</file>

<file path=xl/sharedStrings.xml><?xml version="1.0" encoding="utf-8"?>
<sst xmlns="http://schemas.openxmlformats.org/spreadsheetml/2006/main" count="15" uniqueCount="14">
  <si>
    <t>Demand</t>
  </si>
  <si>
    <t>Probability</t>
  </si>
  <si>
    <t>Cumulative</t>
  </si>
  <si>
    <t>N</t>
  </si>
  <si>
    <t>M</t>
  </si>
  <si>
    <t>L</t>
  </si>
  <si>
    <t>Day</t>
  </si>
  <si>
    <t>r(Demand)</t>
  </si>
  <si>
    <t>Beginning Inv</t>
  </si>
  <si>
    <t>Ending Inv</t>
  </si>
  <si>
    <t>Shortage</t>
  </si>
  <si>
    <t>Reordred</t>
  </si>
  <si>
    <t>_</t>
  </si>
  <si>
    <t>More Days to Arrive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</si>
</sst>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0FF2-BC2D-5C48-BE19-192FE30095AF}">
  <dimension ref="B4:I37"/>
  <sheetViews>
    <sheetView tabSelected="1" zoomScale="125" workbookViewId="0">
      <selection activeCell="F7" sqref="F7"/>
    </sheetView>
  </sheetViews>
  <sheetFormatPr baseColWidth="10" defaultRowHeight="16" x14ac:dyDescent="0.2"/>
  <cols>
    <col min="5" max="5" width="15.33203125" customWidth="1"/>
    <col min="9" max="9" width="17.6640625" customWidth="1"/>
  </cols>
  <sheetData>
    <row r="4" spans="2:9" x14ac:dyDescent="0.2">
      <c r="B4" t="s">
        <v>0</v>
      </c>
      <c r="C4" t="s">
        <v>1</v>
      </c>
      <c r="D4" t="s">
        <v>2</v>
      </c>
      <c r="F4" t="s">
        <v>4</v>
      </c>
      <c r="G4">
        <v>11</v>
      </c>
    </row>
    <row r="5" spans="2:9" x14ac:dyDescent="0.2">
      <c r="B5">
        <v>0</v>
      </c>
      <c r="C5">
        <v>0.1</v>
      </c>
      <c r="D5">
        <f>C5</f>
        <v>0.1</v>
      </c>
      <c r="F5" t="s">
        <v>3</v>
      </c>
      <c r="G5">
        <v>5</v>
      </c>
    </row>
    <row r="6" spans="2:9" x14ac:dyDescent="0.2">
      <c r="B6">
        <v>1</v>
      </c>
      <c r="C6">
        <v>0.25</v>
      </c>
      <c r="D6">
        <f>D5+C6</f>
        <v>0.35</v>
      </c>
      <c r="F6" t="s">
        <v>5</v>
      </c>
      <c r="G6">
        <v>5</v>
      </c>
    </row>
    <row r="7" spans="2:9" x14ac:dyDescent="0.2">
      <c r="B7">
        <v>2</v>
      </c>
      <c r="C7">
        <v>0.35</v>
      </c>
      <c r="D7">
        <f t="shared" ref="D7:D9" si="0">D6+C7</f>
        <v>0.7</v>
      </c>
    </row>
    <row r="8" spans="2:9" x14ac:dyDescent="0.2">
      <c r="B8">
        <v>3</v>
      </c>
      <c r="C8">
        <v>0.21</v>
      </c>
      <c r="D8">
        <f t="shared" si="0"/>
        <v>0.90999999999999992</v>
      </c>
    </row>
    <row r="9" spans="2:9" x14ac:dyDescent="0.2">
      <c r="B9">
        <v>4</v>
      </c>
      <c r="C9">
        <v>0.09</v>
      </c>
      <c r="D9">
        <f t="shared" si="0"/>
        <v>0.99999999999999989</v>
      </c>
    </row>
    <row r="12" spans="2:9" x14ac:dyDescent="0.2">
      <c r="B12" t="s">
        <v>6</v>
      </c>
      <c r="C12" t="s">
        <v>7</v>
      </c>
      <c r="D12" t="s">
        <v>0</v>
      </c>
      <c r="E12" t="s">
        <v>8</v>
      </c>
      <c r="F12" t="s">
        <v>9</v>
      </c>
      <c r="G12" t="s">
        <v>10</v>
      </c>
      <c r="H12" t="s">
        <v>11</v>
      </c>
      <c r="I12" t="s">
        <v>13</v>
      </c>
    </row>
    <row r="13" spans="2:9" x14ac:dyDescent="0.2">
      <c r="B13">
        <v>1</v>
      </c>
      <c r="C13">
        <v>0.29799999999999999</v>
      </c>
      <c r="D13">
        <f>IF(C13&lt;$D$5,$B$5,IF(C13&lt;$D$6,$B$6,IF(C13&lt;$D$7,$B$7,IF(C13&lt;$D$8,$B$8,$B$9))))</f>
        <v>1</v>
      </c>
      <c r="E13">
        <f>G4</f>
        <v>11</v>
      </c>
      <c r="F13">
        <f>E13-D13</f>
        <v>10</v>
      </c>
      <c r="G13">
        <v>0</v>
      </c>
      <c r="H13">
        <v>0</v>
      </c>
      <c r="I13" t="s">
        <v>12</v>
      </c>
    </row>
    <row r="14" spans="2:9" x14ac:dyDescent="0.2">
      <c r="B14">
        <v>2</v>
      </c>
      <c r="C14">
        <v>0.98899999999999999</v>
      </c>
      <c r="D14">
        <f t="shared" ref="D14:D40" si="1">IF(C14&lt;$D$5,$B$5,IF(C14&lt;$D$6,$B$6,IF(C14&lt;$D$7,$B$7,IF(C14&lt;$D$8,$B$8,$B$9))))</f>
        <v>4</v>
      </c>
      <c r="E14">
        <f>IF(I13=0,F13+H13-G13,F13)</f>
        <v>10</v>
      </c>
      <c r="F14">
        <f>IF(E14-D14&gt;0,E14-D14,0)</f>
        <v>6</v>
      </c>
      <c r="G14">
        <f>IF(I13=0,MAX(0,G13-H13)+ABS(MIN(0,E14-D14)),G13+ABS(MIN(0,E14-D14)))</f>
        <v>0</v>
      </c>
      <c r="H14">
        <f>IF(MOD(COUNTA($H$12:H13),$G$5)=0,IF(I13&gt;0,$G$4-F14+G14-H13,$G$4-F14+G14),H13)</f>
        <v>0</v>
      </c>
      <c r="I14" t="str">
        <f>IF(OR(H13&lt;H14,AND(I13=0,H14&lt;&gt;0)),$G$6-1,IF(I13="_","_",IF(I13=0,"_",I13-1)))</f>
        <v>_</v>
      </c>
    </row>
    <row r="15" spans="2:9" x14ac:dyDescent="0.2">
      <c r="B15">
        <v>3</v>
      </c>
      <c r="C15">
        <v>0.86899999999999999</v>
      </c>
      <c r="D15">
        <f t="shared" si="1"/>
        <v>3</v>
      </c>
      <c r="E15">
        <f t="shared" ref="E15:E37" si="2">IF(I14=0,F14+H14-G14,F14)</f>
        <v>6</v>
      </c>
      <c r="F15">
        <f t="shared" ref="F15:F37" si="3">IF(E15-D15&gt;0,E15-D15,0)</f>
        <v>3</v>
      </c>
      <c r="G15">
        <f t="shared" ref="G15:G37" si="4">IF(I14=0,MAX(0,G14-H14)+ABS(MIN(0,E15-D15)),G14+ABS(MIN(0,E15-D15)))</f>
        <v>0</v>
      </c>
      <c r="H15">
        <f>IF(MOD(COUNTA($H$12:H14),$G$5)=0,IF(I14&gt;0,$G$4-F15+G15-H14,$G$4-F15+G15),H14)</f>
        <v>0</v>
      </c>
      <c r="I15" t="str">
        <f t="shared" ref="I15:I37" si="5">IF(OR(H14&lt;H15,AND(I14=0,H15&lt;&gt;0)),$G$6-1,IF(I14="_","_",IF(I14=0,"_",I14-1)))</f>
        <v>_</v>
      </c>
    </row>
    <row r="16" spans="2:9" x14ac:dyDescent="0.2">
      <c r="B16">
        <v>4</v>
      </c>
      <c r="C16">
        <v>0.96399999999999997</v>
      </c>
      <c r="D16">
        <f t="shared" si="1"/>
        <v>4</v>
      </c>
      <c r="E16">
        <f t="shared" si="2"/>
        <v>3</v>
      </c>
      <c r="F16">
        <f t="shared" si="3"/>
        <v>0</v>
      </c>
      <c r="G16">
        <f t="shared" si="4"/>
        <v>1</v>
      </c>
      <c r="H16">
        <f>IF(MOD(COUNTA($H$12:H15),$G$5)=0,IF(I15&gt;0,$G$4-F16+G16-H15,$G$4-F16+G16),H15)</f>
        <v>0</v>
      </c>
      <c r="I16" t="str">
        <f t="shared" si="5"/>
        <v>_</v>
      </c>
    </row>
    <row r="17" spans="2:9" x14ac:dyDescent="0.2">
      <c r="B17">
        <v>5</v>
      </c>
      <c r="C17">
        <v>0.67900000000000005</v>
      </c>
      <c r="D17">
        <f t="shared" si="1"/>
        <v>2</v>
      </c>
      <c r="E17">
        <f t="shared" si="2"/>
        <v>0</v>
      </c>
      <c r="F17">
        <f t="shared" si="3"/>
        <v>0</v>
      </c>
      <c r="G17">
        <f t="shared" si="4"/>
        <v>3</v>
      </c>
      <c r="H17">
        <f>IF(MOD(COUNTA($H$12:H16),$G$5)=0,IF(I16&gt;0,$G$4-F17+G17-H16,$G$4-F17+G17),H16)</f>
        <v>14</v>
      </c>
      <c r="I17">
        <f t="shared" si="5"/>
        <v>4</v>
      </c>
    </row>
    <row r="18" spans="2:9" x14ac:dyDescent="0.2">
      <c r="B18">
        <v>6</v>
      </c>
      <c r="C18">
        <v>0.495</v>
      </c>
      <c r="D18">
        <f t="shared" si="1"/>
        <v>2</v>
      </c>
      <c r="E18">
        <f t="shared" si="2"/>
        <v>0</v>
      </c>
      <c r="F18">
        <f t="shared" si="3"/>
        <v>0</v>
      </c>
      <c r="G18">
        <f t="shared" si="4"/>
        <v>5</v>
      </c>
      <c r="H18">
        <f>IF(MOD(COUNTA($H$12:H17),$G$5)=0,IF(I17&gt;0,$G$4-F18+G18-H17,$G$4-F18+G18),H17)</f>
        <v>14</v>
      </c>
      <c r="I18">
        <f t="shared" si="5"/>
        <v>3</v>
      </c>
    </row>
    <row r="19" spans="2:9" x14ac:dyDescent="0.2">
      <c r="B19">
        <v>7</v>
      </c>
      <c r="C19">
        <v>7.2999999999999995E-2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5</v>
      </c>
      <c r="H19">
        <f>IF(MOD(COUNTA($H$12:H18),$G$5)=0,IF(I18&gt;0,$G$4-F19+G19-H18,$G$4-F19+G19),H18)</f>
        <v>14</v>
      </c>
      <c r="I19">
        <f t="shared" si="5"/>
        <v>2</v>
      </c>
    </row>
    <row r="20" spans="2:9" x14ac:dyDescent="0.2">
      <c r="B20">
        <v>8</v>
      </c>
      <c r="C20">
        <v>0.67800000000000005</v>
      </c>
      <c r="D20">
        <f t="shared" si="1"/>
        <v>2</v>
      </c>
      <c r="E20">
        <f t="shared" si="2"/>
        <v>0</v>
      </c>
      <c r="F20">
        <f t="shared" si="3"/>
        <v>0</v>
      </c>
      <c r="G20">
        <f t="shared" si="4"/>
        <v>7</v>
      </c>
      <c r="H20">
        <f>IF(MOD(COUNTA($H$12:H19),$G$5)=0,IF(I19&gt;0,$G$4-F20+G20-H19,$G$4-F20+G20),H19)</f>
        <v>14</v>
      </c>
      <c r="I20">
        <f t="shared" si="5"/>
        <v>1</v>
      </c>
    </row>
    <row r="21" spans="2:9" x14ac:dyDescent="0.2">
      <c r="B21">
        <v>9</v>
      </c>
      <c r="C21">
        <v>0.46300000000000002</v>
      </c>
      <c r="D21">
        <f t="shared" si="1"/>
        <v>2</v>
      </c>
      <c r="E21">
        <f t="shared" si="2"/>
        <v>0</v>
      </c>
      <c r="F21">
        <f t="shared" si="3"/>
        <v>0</v>
      </c>
      <c r="G21">
        <f t="shared" si="4"/>
        <v>9</v>
      </c>
      <c r="H21">
        <f>IF(MOD(COUNTA($H$12:H20),$G$5)=0,IF(I20&gt;0,$G$4-F21+G21-H20,$G$4-F21+G21),H20)</f>
        <v>14</v>
      </c>
      <c r="I21">
        <f t="shared" si="5"/>
        <v>0</v>
      </c>
    </row>
    <row r="22" spans="2:9" x14ac:dyDescent="0.2">
      <c r="B22">
        <v>10</v>
      </c>
      <c r="C22">
        <v>0.496</v>
      </c>
      <c r="D22">
        <f t="shared" si="1"/>
        <v>2</v>
      </c>
      <c r="E22">
        <f t="shared" si="2"/>
        <v>5</v>
      </c>
      <c r="F22">
        <f t="shared" si="3"/>
        <v>3</v>
      </c>
      <c r="G22">
        <f t="shared" si="4"/>
        <v>0</v>
      </c>
      <c r="H22">
        <f>IF(MOD(COUNTA($H$12:H21),$G$5)=0,IF(I21&gt;0,$G$4-F22+G22-H21,$G$4-F22+G22),H21)</f>
        <v>8</v>
      </c>
      <c r="I22">
        <f t="shared" si="5"/>
        <v>4</v>
      </c>
    </row>
    <row r="23" spans="2:9" x14ac:dyDescent="0.2">
      <c r="B23">
        <v>11</v>
      </c>
      <c r="C23">
        <v>0.74</v>
      </c>
      <c r="D23">
        <f t="shared" si="1"/>
        <v>3</v>
      </c>
      <c r="E23">
        <f t="shared" si="2"/>
        <v>3</v>
      </c>
      <c r="F23">
        <f t="shared" si="3"/>
        <v>0</v>
      </c>
      <c r="G23">
        <f t="shared" si="4"/>
        <v>0</v>
      </c>
      <c r="H23">
        <f>IF(MOD(COUNTA($H$12:H22),$G$5)=0,IF(I22&gt;0,$G$4-F23+G23-H22,$G$4-F23+G23),H22)</f>
        <v>8</v>
      </c>
      <c r="I23">
        <f t="shared" si="5"/>
        <v>3</v>
      </c>
    </row>
    <row r="24" spans="2:9" x14ac:dyDescent="0.2">
      <c r="B24">
        <v>12</v>
      </c>
      <c r="C24">
        <v>0.224</v>
      </c>
      <c r="D24">
        <f t="shared" si="1"/>
        <v>1</v>
      </c>
      <c r="E24">
        <f t="shared" si="2"/>
        <v>0</v>
      </c>
      <c r="F24">
        <f t="shared" si="3"/>
        <v>0</v>
      </c>
      <c r="G24">
        <f t="shared" si="4"/>
        <v>1</v>
      </c>
      <c r="H24">
        <f>IF(MOD(COUNTA($H$12:H23),$G$5)=0,IF(I23&gt;0,$G$4-F24+G24-H23,$G$4-F24+G24),H23)</f>
        <v>8</v>
      </c>
      <c r="I24">
        <f t="shared" si="5"/>
        <v>2</v>
      </c>
    </row>
    <row r="25" spans="2:9" x14ac:dyDescent="0.2">
      <c r="B25">
        <v>13</v>
      </c>
      <c r="C25">
        <v>0.77500000000000002</v>
      </c>
      <c r="D25">
        <f t="shared" si="1"/>
        <v>3</v>
      </c>
      <c r="E25">
        <f t="shared" si="2"/>
        <v>0</v>
      </c>
      <c r="F25">
        <f t="shared" si="3"/>
        <v>0</v>
      </c>
      <c r="G25">
        <f t="shared" si="4"/>
        <v>4</v>
      </c>
      <c r="H25">
        <f>IF(MOD(COUNTA($H$12:H24),$G$5)=0,IF(I24&gt;0,$G$4-F25+G25-H24,$G$4-F25+G25),H24)</f>
        <v>8</v>
      </c>
      <c r="I25">
        <f t="shared" si="5"/>
        <v>1</v>
      </c>
    </row>
    <row r="26" spans="2:9" x14ac:dyDescent="0.2">
      <c r="B26">
        <v>14</v>
      </c>
      <c r="C26">
        <v>0.52500000000000002</v>
      </c>
      <c r="D26">
        <f t="shared" si="1"/>
        <v>2</v>
      </c>
      <c r="E26">
        <f t="shared" si="2"/>
        <v>0</v>
      </c>
      <c r="F26">
        <f t="shared" si="3"/>
        <v>0</v>
      </c>
      <c r="G26">
        <f t="shared" si="4"/>
        <v>6</v>
      </c>
      <c r="H26">
        <f>IF(MOD(COUNTA($H$12:H25),$G$5)=0,IF(I25&gt;0,$G$4-F26+G26-H25,$G$4-F26+G26),H25)</f>
        <v>8</v>
      </c>
      <c r="I26">
        <f t="shared" si="5"/>
        <v>0</v>
      </c>
    </row>
    <row r="27" spans="2:9" x14ac:dyDescent="0.2">
      <c r="B27">
        <v>15</v>
      </c>
      <c r="C27">
        <v>7.0000000000000007E-2</v>
      </c>
      <c r="D27">
        <f t="shared" si="1"/>
        <v>0</v>
      </c>
      <c r="E27">
        <f t="shared" si="2"/>
        <v>2</v>
      </c>
      <c r="F27">
        <f t="shared" si="3"/>
        <v>2</v>
      </c>
      <c r="G27">
        <f t="shared" si="4"/>
        <v>0</v>
      </c>
      <c r="H27">
        <f>IF(MOD(COUNTA($H$12:H26),$G$5)=0,IF(I26&gt;0,$G$4-F27+G27-H26,$G$4-F27+G27),H26)</f>
        <v>9</v>
      </c>
      <c r="I27">
        <f t="shared" si="5"/>
        <v>4</v>
      </c>
    </row>
    <row r="28" spans="2:9" x14ac:dyDescent="0.2">
      <c r="B28">
        <v>16</v>
      </c>
      <c r="C28">
        <v>0.188</v>
      </c>
      <c r="D28">
        <f t="shared" si="1"/>
        <v>1</v>
      </c>
      <c r="E28">
        <f t="shared" si="2"/>
        <v>2</v>
      </c>
      <c r="F28">
        <f t="shared" si="3"/>
        <v>1</v>
      </c>
      <c r="G28">
        <f t="shared" si="4"/>
        <v>0</v>
      </c>
      <c r="H28">
        <f>IF(MOD(COUNTA($H$12:H27),$G$5)=0,IF(I27&gt;0,$G$4-F28+G28-H27,$G$4-F28+G28),H27)</f>
        <v>9</v>
      </c>
      <c r="I28">
        <f t="shared" si="5"/>
        <v>3</v>
      </c>
    </row>
    <row r="29" spans="2:9" x14ac:dyDescent="0.2">
      <c r="B29">
        <v>17</v>
      </c>
      <c r="C29">
        <v>0.49</v>
      </c>
      <c r="D29">
        <f t="shared" si="1"/>
        <v>2</v>
      </c>
      <c r="E29">
        <f t="shared" si="2"/>
        <v>1</v>
      </c>
      <c r="F29">
        <f t="shared" si="3"/>
        <v>0</v>
      </c>
      <c r="G29">
        <f t="shared" si="4"/>
        <v>1</v>
      </c>
      <c r="H29">
        <f>IF(MOD(COUNTA($H$12:H28),$G$5)=0,IF(I28&gt;0,$G$4-F29+G29-H28,$G$4-F29+G29),H28)</f>
        <v>9</v>
      </c>
      <c r="I29">
        <f t="shared" si="5"/>
        <v>2</v>
      </c>
    </row>
    <row r="30" spans="2:9" x14ac:dyDescent="0.2">
      <c r="B30">
        <v>18</v>
      </c>
      <c r="C30">
        <v>0.105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2</v>
      </c>
      <c r="H30">
        <f>IF(MOD(COUNTA($H$12:H29),$G$5)=0,IF(I29&gt;0,$G$4-F30+G30-H29,$G$4-F30+G30),H29)</f>
        <v>9</v>
      </c>
      <c r="I30">
        <f t="shared" si="5"/>
        <v>1</v>
      </c>
    </row>
    <row r="31" spans="2:9" x14ac:dyDescent="0.2">
      <c r="B31">
        <v>19</v>
      </c>
      <c r="C31">
        <v>0.64100000000000001</v>
      </c>
      <c r="D31">
        <f t="shared" si="1"/>
        <v>2</v>
      </c>
      <c r="E31">
        <f t="shared" si="2"/>
        <v>0</v>
      </c>
      <c r="F31">
        <f t="shared" si="3"/>
        <v>0</v>
      </c>
      <c r="G31">
        <f t="shared" si="4"/>
        <v>4</v>
      </c>
      <c r="H31">
        <f>IF(MOD(COUNTA($H$12:H30),$G$5)=0,IF(I30&gt;0,$G$4-F31+G31-H30,$G$4-F31+G31),H30)</f>
        <v>9</v>
      </c>
      <c r="I31">
        <f t="shared" si="5"/>
        <v>0</v>
      </c>
    </row>
    <row r="32" spans="2:9" x14ac:dyDescent="0.2">
      <c r="B32">
        <v>20</v>
      </c>
      <c r="C32">
        <v>0.89</v>
      </c>
      <c r="D32">
        <f t="shared" si="1"/>
        <v>3</v>
      </c>
      <c r="E32">
        <f t="shared" si="2"/>
        <v>5</v>
      </c>
      <c r="F32">
        <f t="shared" si="3"/>
        <v>2</v>
      </c>
      <c r="G32">
        <f t="shared" si="4"/>
        <v>0</v>
      </c>
      <c r="H32">
        <f>IF(MOD(COUNTA($H$12:H31),$G$5)=0,IF(I31&gt;0,$G$4-F32+G32-H31,$G$4-F32+G32),H31)</f>
        <v>9</v>
      </c>
      <c r="I32">
        <f t="shared" si="5"/>
        <v>4</v>
      </c>
    </row>
    <row r="33" spans="2:9" x14ac:dyDescent="0.2">
      <c r="B33">
        <v>21</v>
      </c>
      <c r="C33">
        <v>0.65</v>
      </c>
      <c r="D33">
        <f t="shared" si="1"/>
        <v>2</v>
      </c>
      <c r="E33">
        <f t="shared" si="2"/>
        <v>2</v>
      </c>
      <c r="F33">
        <f t="shared" si="3"/>
        <v>0</v>
      </c>
      <c r="G33">
        <f t="shared" si="4"/>
        <v>0</v>
      </c>
      <c r="H33">
        <f>IF(MOD(COUNTA($H$12:H32),$G$5)=0,IF(I32&gt;0,$G$4-F33+G33-H32,$G$4-F33+G33),H32)</f>
        <v>9</v>
      </c>
      <c r="I33">
        <f t="shared" si="5"/>
        <v>3</v>
      </c>
    </row>
    <row r="34" spans="2:9" x14ac:dyDescent="0.2">
      <c r="B34">
        <v>22</v>
      </c>
      <c r="C34">
        <v>0.46500000000000002</v>
      </c>
      <c r="D34">
        <f t="shared" si="1"/>
        <v>2</v>
      </c>
      <c r="E34">
        <f t="shared" si="2"/>
        <v>0</v>
      </c>
      <c r="F34">
        <f t="shared" si="3"/>
        <v>0</v>
      </c>
      <c r="G34">
        <f t="shared" si="4"/>
        <v>2</v>
      </c>
      <c r="H34">
        <f>IF(MOD(COUNTA($H$12:H33),$G$5)=0,IF(I33&gt;0,$G$4-F34+G34-H33,$G$4-F34+G34),H33)</f>
        <v>9</v>
      </c>
      <c r="I34">
        <f t="shared" si="5"/>
        <v>2</v>
      </c>
    </row>
    <row r="35" spans="2:9" x14ac:dyDescent="0.2">
      <c r="B35">
        <v>23</v>
      </c>
      <c r="C35">
        <v>0.15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3</v>
      </c>
      <c r="H35">
        <f>IF(MOD(COUNTA($H$12:H34),$G$5)=0,IF(I34&gt;0,$G$4-F35+G35-H34,$G$4-F35+G35),H34)</f>
        <v>9</v>
      </c>
      <c r="I35">
        <f t="shared" si="5"/>
        <v>1</v>
      </c>
    </row>
    <row r="36" spans="2:9" x14ac:dyDescent="0.2">
      <c r="B36">
        <v>24</v>
      </c>
      <c r="C36">
        <v>8.6999999999999994E-2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3</v>
      </c>
      <c r="H36">
        <f>IF(MOD(COUNTA($H$12:H35),$G$5)=0,IF(I35&gt;0,$G$4-F36+G36-H35,$G$4-F36+G36),H35)</f>
        <v>9</v>
      </c>
      <c r="I36">
        <f t="shared" si="5"/>
        <v>0</v>
      </c>
    </row>
    <row r="37" spans="2:9" x14ac:dyDescent="0.2">
      <c r="B37">
        <v>25</v>
      </c>
      <c r="C37">
        <v>8.7999999999999995E-2</v>
      </c>
      <c r="D37">
        <f t="shared" si="1"/>
        <v>0</v>
      </c>
      <c r="E37">
        <f t="shared" si="2"/>
        <v>6</v>
      </c>
      <c r="F37">
        <f t="shared" si="3"/>
        <v>6</v>
      </c>
      <c r="G37">
        <f t="shared" si="4"/>
        <v>0</v>
      </c>
      <c r="H37">
        <f>IF(MOD(COUNTA($H$12:H36),$G$5)=0,IF(I36&gt;0,$G$4-F37+G37-H36,$G$4-F37+G37),H36)</f>
        <v>5</v>
      </c>
      <c r="I37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2019-04-19T09:55:35Z</dcterms:created>
  <dcterms:modified xsi:type="dcterms:W3CDTF">2019-04-19T11:15:27Z</dcterms:modified>
</cp:coreProperties>
</file>