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 Li\Downloads\UF Fall 2020\Senior Design\"/>
    </mc:Choice>
  </mc:AlternateContent>
  <xr:revisionPtr revIDLastSave="0" documentId="13_ncr:1_{D7C0FFE3-197A-4CA8-8519-5B8C7B4844BC}" xr6:coauthVersionLast="45" xr6:coauthVersionMax="45" xr10:uidLastSave="{00000000-0000-0000-0000-000000000000}"/>
  <bookViews>
    <workbookView xWindow="-120" yWindow="-120" windowWidth="20730" windowHeight="11160" xr2:uid="{FEF12ED9-A7CB-4362-8952-3EFAA9BFE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9" i="1" l="1"/>
  <c r="U37" i="1"/>
  <c r="U36" i="1"/>
  <c r="U35" i="1"/>
  <c r="U34" i="1"/>
  <c r="U33" i="1"/>
  <c r="U6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5" i="1"/>
  <c r="U4" i="1"/>
  <c r="U3" i="1"/>
  <c r="H47" i="1" l="1"/>
  <c r="H46" i="1"/>
  <c r="H45" i="1"/>
  <c r="H44" i="1"/>
  <c r="H43" i="1"/>
  <c r="H42" i="1"/>
  <c r="H41" i="1"/>
  <c r="H40" i="1"/>
  <c r="H39" i="1"/>
  <c r="H35" i="1"/>
  <c r="H37" i="1"/>
  <c r="H38" i="1"/>
  <c r="J58" i="1"/>
  <c r="J57" i="1"/>
  <c r="J56" i="1"/>
  <c r="J55" i="1"/>
  <c r="J54" i="1" l="1"/>
  <c r="J52" i="1" l="1"/>
  <c r="J53" i="1"/>
  <c r="J51" i="1"/>
  <c r="H13" i="1"/>
  <c r="H15" i="1"/>
  <c r="H16" i="1"/>
  <c r="H17" i="1"/>
  <c r="H14" i="1"/>
  <c r="H12" i="1"/>
  <c r="H32" i="1"/>
  <c r="H34" i="1"/>
  <c r="H4" i="1"/>
  <c r="H5" i="1"/>
  <c r="H6" i="1"/>
  <c r="H7" i="1"/>
  <c r="H8" i="1"/>
  <c r="H9" i="1"/>
  <c r="H10" i="1"/>
  <c r="H1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" i="1" l="1"/>
  <c r="G49" i="1" s="1"/>
  <c r="G60" i="1" s="1"/>
</calcChain>
</file>

<file path=xl/sharedStrings.xml><?xml version="1.0" encoding="utf-8"?>
<sst xmlns="http://schemas.openxmlformats.org/spreadsheetml/2006/main" count="158" uniqueCount="103">
  <si>
    <t>Descripton</t>
  </si>
  <si>
    <t>Quantity</t>
  </si>
  <si>
    <t>Price/Part</t>
  </si>
  <si>
    <t>Part Number</t>
  </si>
  <si>
    <t>Senior Design - Bill of Materials</t>
  </si>
  <si>
    <t xml:space="preserve">PIC18F45Q10-I/P </t>
  </si>
  <si>
    <t>Robot Car Chassis Kit</t>
  </si>
  <si>
    <t>DC Gear Motors (1:48)</t>
  </si>
  <si>
    <t xml:space="preserve">2WD </t>
  </si>
  <si>
    <t>SG90</t>
  </si>
  <si>
    <t>Micro Servo Motor</t>
  </si>
  <si>
    <t>L298N</t>
  </si>
  <si>
    <t>Price</t>
  </si>
  <si>
    <t>Total</t>
  </si>
  <si>
    <t xml:space="preserve">DC MotorDriver </t>
  </si>
  <si>
    <t xml:space="preserve">Ultrasonic Sensor </t>
  </si>
  <si>
    <t>HC-SR04</t>
  </si>
  <si>
    <t xml:space="preserve">Speed Encoders </t>
  </si>
  <si>
    <t>Ceramic Capacitor - 0.1uF</t>
  </si>
  <si>
    <t>399-4264-ND</t>
  </si>
  <si>
    <t xml:space="preserve">CF14JT10K0TR-ND </t>
  </si>
  <si>
    <t>CMF55410R00FKEB-ND</t>
  </si>
  <si>
    <t>PTS647SM38SMTR2LFSTR-ND</t>
  </si>
  <si>
    <t>Potentiometer</t>
  </si>
  <si>
    <t>3310C-001-503L-ND</t>
  </si>
  <si>
    <t xml:space="preserve">1.0KEBK-ND </t>
  </si>
  <si>
    <t>Piezoelectric Buzzers/Speaker</t>
  </si>
  <si>
    <t>490-4698-3-ND</t>
  </si>
  <si>
    <t>LED</t>
  </si>
  <si>
    <t>511-1264-ND</t>
  </si>
  <si>
    <t>LCD</t>
  </si>
  <si>
    <t>CFAH1602Z</t>
  </si>
  <si>
    <t>DS3231</t>
  </si>
  <si>
    <t>DS3231S#-ND</t>
  </si>
  <si>
    <t>8-bit Microcontrollers</t>
  </si>
  <si>
    <t>Battery Case</t>
  </si>
  <si>
    <t>4x AA</t>
  </si>
  <si>
    <t>Wheels</t>
  </si>
  <si>
    <t>Resistor - 1k Ohms - Through-Hole</t>
  </si>
  <si>
    <t>Resistor - 410 Ohms - Through-Hole</t>
  </si>
  <si>
    <t>Resistor - 10k Ohms - Through-Hole</t>
  </si>
  <si>
    <t>Toggle Switch</t>
  </si>
  <si>
    <t>Electrolytic Capacitors - 270uF</t>
  </si>
  <si>
    <t>UPJ1A271MED1TD</t>
  </si>
  <si>
    <t>Resistor - 10 Ohms - Through-Hole</t>
  </si>
  <si>
    <t>MFR-25FBF52-10R</t>
  </si>
  <si>
    <t>Resistor - 22k Ohms - Through-Hole</t>
  </si>
  <si>
    <t>ROX1SJ22K</t>
  </si>
  <si>
    <t>LT1632</t>
  </si>
  <si>
    <t>LT1632CS8#PBF</t>
  </si>
  <si>
    <t>Assorted wire connectors</t>
  </si>
  <si>
    <t>M to M, F to F, M to F</t>
  </si>
  <si>
    <t>PCB Case</t>
  </si>
  <si>
    <t>LM2940CT</t>
  </si>
  <si>
    <t>LM2940CT-5.0</t>
  </si>
  <si>
    <t>IR Proximity Sensor</t>
  </si>
  <si>
    <t>IR Detector</t>
  </si>
  <si>
    <t>IR Emitter</t>
  </si>
  <si>
    <t>QSD123</t>
  </si>
  <si>
    <t>OP293B</t>
  </si>
  <si>
    <t>Battery Snap 9V</t>
  </si>
  <si>
    <t xml:space="preserve">Soldering Station Holder </t>
  </si>
  <si>
    <t>Sodlering Iron</t>
  </si>
  <si>
    <t>Full Total</t>
  </si>
  <si>
    <t>Header Connectors</t>
  </si>
  <si>
    <t>Solder</t>
  </si>
  <si>
    <t>Tip Tinner</t>
  </si>
  <si>
    <t>Solder Tip</t>
  </si>
  <si>
    <t>Brass Wool and Tip Cleaner</t>
  </si>
  <si>
    <t>Digikey 2</t>
  </si>
  <si>
    <t>CAP ALUM 100UF 20% 6.3V RADIAL</t>
  </si>
  <si>
    <t>LED RED CLEAR 5MM ROUND T/H</t>
  </si>
  <si>
    <t>RES 1K OHM 1/4W 5% AXIAL</t>
  </si>
  <si>
    <t>RES 10 OHM 1/4W 5% AXIAL</t>
  </si>
  <si>
    <t>IC REG LINEAR 5V 1A TO220-3</t>
  </si>
  <si>
    <t>IC BRIDGE DRIVER PAR 15MULTIWATT</t>
  </si>
  <si>
    <t>DIODE GEN PURP 1KV 1A DO41</t>
  </si>
  <si>
    <t>CAP ALUM 47UF 20% 16V RADIAL</t>
  </si>
  <si>
    <t>TERMINAL BLOCK, SCREW TYPE, 3</t>
  </si>
  <si>
    <t>TERMINAL BLOCK, SCREW TYPE, 2</t>
  </si>
  <si>
    <t>PCB Design x5</t>
  </si>
  <si>
    <t>3 Panels</t>
  </si>
  <si>
    <t>Rocket Switch</t>
  </si>
  <si>
    <t>MH-B</t>
  </si>
  <si>
    <t>Piezoelectric Buzzers</t>
  </si>
  <si>
    <t>Op Amp</t>
  </si>
  <si>
    <t>Timer</t>
  </si>
  <si>
    <t>Electrolytic Capacitors - 47uF</t>
  </si>
  <si>
    <t>493-17141-ND</t>
  </si>
  <si>
    <t>Resistor - 3.3k Ohms - Through-Hole</t>
  </si>
  <si>
    <t xml:space="preserve">3.3KZTR-ND </t>
  </si>
  <si>
    <t>Voltage Regulator - 5V</t>
  </si>
  <si>
    <t>Photodiode</t>
  </si>
  <si>
    <t>BPW77NB</t>
  </si>
  <si>
    <t>Terminal Block 3</t>
  </si>
  <si>
    <t>Screw Type 3</t>
  </si>
  <si>
    <t>Terminal Block 2</t>
  </si>
  <si>
    <t>Screw Type 2</t>
  </si>
  <si>
    <t>General Purpose Diode</t>
  </si>
  <si>
    <t>1N4007</t>
  </si>
  <si>
    <t>Dual H-Bridge Driver</t>
  </si>
  <si>
    <t>Recharable Battery 12V</t>
  </si>
  <si>
    <t>TS2738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</si>
</sst>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E101A"/>
      <name val="Times New Roman"/>
      <family val="1"/>
    </font>
    <font>
      <sz val="11"/>
      <color theme="1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249977111117893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21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/>
    <xf numFmtId="164" fontId="1" fillId="5" borderId="0" xfId="0" applyNumberFormat="1" applyFont="1" applyFill="1" applyAlignment="1">
      <alignment horizontal="center" vertical="center"/>
    </xf>
    <xf numFmtId="164" fontId="1" fillId="0" borderId="0" xfId="0" applyNumberFormat="1" applyFont="1"/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horizontal="left"/>
    </xf>
    <xf numFmtId="8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9" borderId="0" xfId="0" applyFont="1" applyFill="1"/>
    <xf numFmtId="0" fontId="1" fillId="0" borderId="0" xfId="0" applyFont="1" applyAlignment="1">
      <alignment horizontal="left"/>
    </xf>
    <xf numFmtId="8" fontId="0" fillId="0" borderId="0" xfId="0" applyNumberFormat="1"/>
    <xf numFmtId="0" fontId="5" fillId="0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8863-6C4B-4544-BEF4-C3C7B7549CA0}">
  <dimension ref="A1:U60"/>
  <sheetViews>
    <sheetView tabSelected="1" topLeftCell="F20" workbookViewId="0">
      <selection activeCell="N1" sqref="N1:U39"/>
    </sheetView>
  </sheetViews>
  <sheetFormatPr defaultRowHeight="15.75" x14ac:dyDescent="0.25"/>
  <cols>
    <col min="1" max="1" width="16.140625" style="3" customWidth="1"/>
    <col min="2" max="2" width="23.7109375" style="3" customWidth="1"/>
    <col min="3" max="3" width="11.42578125" style="3" customWidth="1"/>
    <col min="4" max="4" width="13.42578125" style="5" customWidth="1"/>
    <col min="5" max="5" width="32.42578125" style="3" customWidth="1"/>
    <col min="6" max="6" width="9.140625" style="3"/>
    <col min="7" max="7" width="11" style="3" customWidth="1"/>
    <col min="8" max="8" width="13" style="3" customWidth="1"/>
    <col min="9" max="14" width="9.140625" style="3"/>
    <col min="15" max="15" width="25" style="3" customWidth="1"/>
    <col min="16" max="16" width="8.7109375" style="3" customWidth="1"/>
    <col min="17" max="17" width="9.5703125" style="3" customWidth="1"/>
    <col min="18" max="18" width="16" style="3" customWidth="1"/>
    <col min="19" max="19" width="9.140625" style="3"/>
    <col min="20" max="20" width="8.42578125" style="3" customWidth="1"/>
    <col min="21" max="21" width="7.5703125" style="3" customWidth="1"/>
    <col min="22" max="16384" width="9.140625" style="3"/>
  </cols>
  <sheetData>
    <row r="1" spans="1:21" x14ac:dyDescent="0.25">
      <c r="A1" s="17" t="s">
        <v>4</v>
      </c>
      <c r="B1" s="17"/>
      <c r="C1" s="17"/>
      <c r="D1" s="17"/>
      <c r="E1" s="17"/>
      <c r="F1" s="17"/>
      <c r="N1" s="17" t="s">
        <v>4</v>
      </c>
      <c r="O1" s="17"/>
      <c r="P1" s="17"/>
      <c r="Q1" s="17"/>
      <c r="R1" s="17"/>
      <c r="S1" s="17"/>
      <c r="T1" s="17"/>
      <c r="U1" s="17"/>
    </row>
    <row r="2" spans="1:21" x14ac:dyDescent="0.25">
      <c r="A2" s="18" t="s">
        <v>0</v>
      </c>
      <c r="B2" s="18"/>
      <c r="C2" s="1" t="s">
        <v>1</v>
      </c>
      <c r="D2" s="4" t="s">
        <v>2</v>
      </c>
      <c r="E2" s="2" t="s">
        <v>3</v>
      </c>
      <c r="H2" s="6" t="s">
        <v>12</v>
      </c>
      <c r="N2" s="18" t="s">
        <v>0</v>
      </c>
      <c r="O2" s="18"/>
      <c r="P2" s="1" t="s">
        <v>1</v>
      </c>
      <c r="Q2" s="4" t="s">
        <v>2</v>
      </c>
      <c r="R2" s="2" t="s">
        <v>3</v>
      </c>
      <c r="U2" s="6" t="s">
        <v>12</v>
      </c>
    </row>
    <row r="3" spans="1:21" x14ac:dyDescent="0.25">
      <c r="A3" s="19" t="s">
        <v>6</v>
      </c>
      <c r="B3" s="19"/>
      <c r="C3" s="3">
        <v>1</v>
      </c>
      <c r="D3" s="5">
        <v>23.33</v>
      </c>
      <c r="E3" s="3" t="s">
        <v>8</v>
      </c>
      <c r="H3" s="5">
        <f t="shared" ref="H3:H47" si="0">C3*D3</f>
        <v>23.33</v>
      </c>
      <c r="N3" s="19" t="s">
        <v>6</v>
      </c>
      <c r="O3" s="19"/>
      <c r="P3" s="3">
        <v>1</v>
      </c>
      <c r="Q3" s="5">
        <v>23.33</v>
      </c>
      <c r="R3" s="3" t="s">
        <v>8</v>
      </c>
      <c r="U3" s="5">
        <f t="shared" ref="U3:U37" si="1">P3*Q3</f>
        <v>23.33</v>
      </c>
    </row>
    <row r="4" spans="1:21" x14ac:dyDescent="0.25">
      <c r="A4" s="8"/>
      <c r="B4" s="8" t="s">
        <v>7</v>
      </c>
      <c r="C4" s="3">
        <v>2</v>
      </c>
      <c r="H4" s="5">
        <f t="shared" si="0"/>
        <v>0</v>
      </c>
      <c r="N4" s="14"/>
      <c r="O4" s="14" t="s">
        <v>7</v>
      </c>
      <c r="P4" s="3">
        <v>2</v>
      </c>
      <c r="Q4" s="5"/>
      <c r="U4" s="5">
        <f t="shared" si="1"/>
        <v>0</v>
      </c>
    </row>
    <row r="5" spans="1:21" x14ac:dyDescent="0.25">
      <c r="A5" s="8"/>
      <c r="B5" s="8" t="s">
        <v>10</v>
      </c>
      <c r="C5" s="3">
        <v>1</v>
      </c>
      <c r="E5" s="3" t="s">
        <v>9</v>
      </c>
      <c r="H5" s="5">
        <f t="shared" si="0"/>
        <v>0</v>
      </c>
      <c r="N5" s="14"/>
      <c r="O5" s="14" t="s">
        <v>10</v>
      </c>
      <c r="P5" s="3">
        <v>1</v>
      </c>
      <c r="Q5" s="5"/>
      <c r="R5" s="3" t="s">
        <v>9</v>
      </c>
      <c r="U5" s="5">
        <f t="shared" si="1"/>
        <v>0</v>
      </c>
    </row>
    <row r="6" spans="1:21" x14ac:dyDescent="0.25">
      <c r="A6" s="8"/>
      <c r="B6" s="8" t="s">
        <v>14</v>
      </c>
      <c r="C6" s="3">
        <v>1</v>
      </c>
      <c r="E6" s="3" t="s">
        <v>11</v>
      </c>
      <c r="H6" s="5">
        <f t="shared" si="0"/>
        <v>0</v>
      </c>
      <c r="N6" s="14"/>
      <c r="O6" s="14" t="s">
        <v>14</v>
      </c>
      <c r="P6" s="3">
        <v>1</v>
      </c>
      <c r="Q6" s="5"/>
      <c r="R6" s="3" t="s">
        <v>11</v>
      </c>
      <c r="U6" s="5">
        <f t="shared" si="1"/>
        <v>0</v>
      </c>
    </row>
    <row r="7" spans="1:21" x14ac:dyDescent="0.25">
      <c r="A7" s="8"/>
      <c r="B7" s="8" t="s">
        <v>15</v>
      </c>
      <c r="C7" s="3">
        <v>1</v>
      </c>
      <c r="E7" s="3" t="s">
        <v>16</v>
      </c>
      <c r="H7" s="5">
        <f t="shared" si="0"/>
        <v>0</v>
      </c>
      <c r="N7" s="14"/>
      <c r="O7" s="14" t="s">
        <v>15</v>
      </c>
      <c r="P7" s="3">
        <v>1</v>
      </c>
      <c r="Q7" s="5"/>
      <c r="R7" s="3" t="s">
        <v>16</v>
      </c>
      <c r="U7" s="5">
        <f t="shared" si="1"/>
        <v>0</v>
      </c>
    </row>
    <row r="8" spans="1:21" x14ac:dyDescent="0.25">
      <c r="B8" s="3" t="s">
        <v>17</v>
      </c>
      <c r="C8" s="3">
        <v>2</v>
      </c>
      <c r="H8" s="5">
        <f t="shared" si="0"/>
        <v>0</v>
      </c>
      <c r="O8" s="3" t="s">
        <v>17</v>
      </c>
      <c r="P8" s="3">
        <v>2</v>
      </c>
      <c r="Q8" s="5"/>
      <c r="U8" s="5">
        <f t="shared" si="1"/>
        <v>0</v>
      </c>
    </row>
    <row r="9" spans="1:21" x14ac:dyDescent="0.25">
      <c r="B9" s="3" t="s">
        <v>82</v>
      </c>
      <c r="C9" s="3">
        <v>1</v>
      </c>
      <c r="H9" s="5">
        <f t="shared" si="0"/>
        <v>0</v>
      </c>
      <c r="O9" s="3" t="s">
        <v>82</v>
      </c>
      <c r="P9" s="3">
        <v>1</v>
      </c>
      <c r="Q9" s="5"/>
      <c r="U9" s="5">
        <f t="shared" si="1"/>
        <v>0</v>
      </c>
    </row>
    <row r="10" spans="1:21" x14ac:dyDescent="0.25">
      <c r="B10" s="3" t="s">
        <v>37</v>
      </c>
      <c r="C10" s="3">
        <v>3</v>
      </c>
      <c r="H10" s="5">
        <f t="shared" si="0"/>
        <v>0</v>
      </c>
      <c r="O10" s="3" t="s">
        <v>37</v>
      </c>
      <c r="P10" s="3">
        <v>3</v>
      </c>
      <c r="Q10" s="5"/>
      <c r="U10" s="5">
        <f t="shared" si="1"/>
        <v>0</v>
      </c>
    </row>
    <row r="11" spans="1:21" x14ac:dyDescent="0.25">
      <c r="B11" s="3" t="s">
        <v>35</v>
      </c>
      <c r="C11" s="3">
        <v>1</v>
      </c>
      <c r="E11" s="3" t="s">
        <v>36</v>
      </c>
      <c r="H11" s="5">
        <f t="shared" si="0"/>
        <v>0</v>
      </c>
      <c r="O11" s="3" t="s">
        <v>35</v>
      </c>
      <c r="P11" s="3">
        <v>1</v>
      </c>
      <c r="Q11" s="5"/>
      <c r="R11" s="3" t="s">
        <v>36</v>
      </c>
      <c r="U11" s="5">
        <f t="shared" si="1"/>
        <v>0</v>
      </c>
    </row>
    <row r="12" spans="1:21" x14ac:dyDescent="0.25">
      <c r="A12" s="3" t="s">
        <v>35</v>
      </c>
      <c r="C12" s="3">
        <v>1</v>
      </c>
      <c r="D12" s="5">
        <v>5.29</v>
      </c>
      <c r="E12" s="3" t="s">
        <v>36</v>
      </c>
      <c r="H12" s="5">
        <f t="shared" si="0"/>
        <v>5.29</v>
      </c>
      <c r="N12" s="3" t="s">
        <v>101</v>
      </c>
      <c r="P12" s="3">
        <v>1</v>
      </c>
      <c r="Q12" s="5">
        <v>20.37</v>
      </c>
      <c r="R12" s="3" t="s">
        <v>102</v>
      </c>
      <c r="U12" s="5">
        <f t="shared" si="1"/>
        <v>20.37</v>
      </c>
    </row>
    <row r="13" spans="1:21" x14ac:dyDescent="0.25">
      <c r="A13" s="3" t="s">
        <v>60</v>
      </c>
      <c r="C13" s="3">
        <v>1</v>
      </c>
      <c r="D13" s="5">
        <v>0.49</v>
      </c>
      <c r="E13" s="3">
        <v>232</v>
      </c>
      <c r="H13" s="5">
        <f t="shared" si="0"/>
        <v>0.49</v>
      </c>
      <c r="N13" s="3" t="s">
        <v>60</v>
      </c>
      <c r="P13" s="3">
        <v>1</v>
      </c>
      <c r="Q13" s="5">
        <v>0.49</v>
      </c>
      <c r="R13" s="14">
        <v>232</v>
      </c>
      <c r="U13" s="5">
        <f t="shared" si="1"/>
        <v>0.49</v>
      </c>
    </row>
    <row r="14" spans="1:21" x14ac:dyDescent="0.25">
      <c r="A14" s="3" t="s">
        <v>55</v>
      </c>
      <c r="C14" s="3">
        <v>2</v>
      </c>
      <c r="D14" s="5">
        <v>1.198</v>
      </c>
      <c r="H14" s="5">
        <f t="shared" si="0"/>
        <v>2.3959999999999999</v>
      </c>
      <c r="N14" s="3" t="s">
        <v>55</v>
      </c>
      <c r="P14" s="3">
        <v>4</v>
      </c>
      <c r="Q14" s="5">
        <v>1.198</v>
      </c>
      <c r="R14" s="3" t="s">
        <v>83</v>
      </c>
      <c r="U14" s="5">
        <f t="shared" si="1"/>
        <v>4.7919999999999998</v>
      </c>
    </row>
    <row r="15" spans="1:21" x14ac:dyDescent="0.25">
      <c r="A15" s="3" t="s">
        <v>56</v>
      </c>
      <c r="C15" s="3">
        <v>1</v>
      </c>
      <c r="D15" s="5">
        <v>0.53</v>
      </c>
      <c r="E15" s="3" t="s">
        <v>58</v>
      </c>
      <c r="H15" s="5">
        <f t="shared" si="0"/>
        <v>0.53</v>
      </c>
      <c r="N15" s="3" t="s">
        <v>92</v>
      </c>
      <c r="P15" s="3">
        <v>1</v>
      </c>
      <c r="Q15" s="5">
        <v>3.42</v>
      </c>
      <c r="R15" s="3" t="s">
        <v>93</v>
      </c>
      <c r="U15" s="5">
        <f t="shared" si="1"/>
        <v>3.42</v>
      </c>
    </row>
    <row r="16" spans="1:21" x14ac:dyDescent="0.25">
      <c r="A16" s="3" t="s">
        <v>57</v>
      </c>
      <c r="C16" s="3">
        <v>1</v>
      </c>
      <c r="D16" s="5">
        <v>0.75</v>
      </c>
      <c r="E16" s="3" t="s">
        <v>59</v>
      </c>
      <c r="H16" s="5">
        <f t="shared" si="0"/>
        <v>0.75</v>
      </c>
      <c r="N16" s="3" t="s">
        <v>57</v>
      </c>
      <c r="P16" s="3">
        <v>2</v>
      </c>
      <c r="Q16" s="5">
        <v>0.75</v>
      </c>
      <c r="R16" s="3" t="s">
        <v>59</v>
      </c>
      <c r="U16" s="5">
        <f t="shared" si="1"/>
        <v>1.5</v>
      </c>
    </row>
    <row r="17" spans="1:21" x14ac:dyDescent="0.25">
      <c r="A17" s="19" t="s">
        <v>34</v>
      </c>
      <c r="B17" s="19"/>
      <c r="C17" s="3">
        <v>1</v>
      </c>
      <c r="D17" s="5">
        <v>1.6</v>
      </c>
      <c r="E17" s="3" t="s">
        <v>5</v>
      </c>
      <c r="H17" s="5">
        <f t="shared" si="0"/>
        <v>1.6</v>
      </c>
      <c r="N17" s="19" t="s">
        <v>34</v>
      </c>
      <c r="O17" s="19"/>
      <c r="P17" s="3">
        <v>1</v>
      </c>
      <c r="Q17" s="5">
        <v>1.6</v>
      </c>
      <c r="R17" s="3" t="s">
        <v>5</v>
      </c>
      <c r="U17" s="5">
        <f t="shared" si="1"/>
        <v>1.6</v>
      </c>
    </row>
    <row r="18" spans="1:21" x14ac:dyDescent="0.25">
      <c r="A18" s="3" t="s">
        <v>18</v>
      </c>
      <c r="C18" s="3">
        <v>1</v>
      </c>
      <c r="D18" s="5">
        <v>0.22</v>
      </c>
      <c r="E18" s="3" t="s">
        <v>19</v>
      </c>
      <c r="H18" s="5">
        <f t="shared" si="0"/>
        <v>0.22</v>
      </c>
      <c r="J18" s="5"/>
      <c r="N18" s="3" t="s">
        <v>18</v>
      </c>
      <c r="P18" s="3">
        <v>5</v>
      </c>
      <c r="Q18" s="5">
        <v>0.22</v>
      </c>
      <c r="R18" s="3" t="s">
        <v>19</v>
      </c>
      <c r="U18" s="5">
        <f t="shared" si="1"/>
        <v>1.1000000000000001</v>
      </c>
    </row>
    <row r="19" spans="1:21" x14ac:dyDescent="0.25">
      <c r="A19" s="12" t="s">
        <v>42</v>
      </c>
      <c r="C19" s="3">
        <v>1</v>
      </c>
      <c r="D19" s="5">
        <v>0.36</v>
      </c>
      <c r="E19" s="3" t="s">
        <v>43</v>
      </c>
      <c r="H19" s="5">
        <f t="shared" si="0"/>
        <v>0.36</v>
      </c>
      <c r="J19" s="5"/>
      <c r="N19" s="12" t="s">
        <v>87</v>
      </c>
      <c r="P19" s="3">
        <v>4</v>
      </c>
      <c r="Q19" s="5">
        <v>0.24</v>
      </c>
      <c r="R19" s="3" t="s">
        <v>88</v>
      </c>
      <c r="U19" s="5">
        <f t="shared" si="1"/>
        <v>0.96</v>
      </c>
    </row>
    <row r="20" spans="1:21" x14ac:dyDescent="0.25">
      <c r="A20" s="3" t="s">
        <v>40</v>
      </c>
      <c r="C20" s="3">
        <v>1</v>
      </c>
      <c r="D20" s="5">
        <v>0.01</v>
      </c>
      <c r="E20" s="3" t="s">
        <v>20</v>
      </c>
      <c r="H20" s="5">
        <f t="shared" si="0"/>
        <v>0.01</v>
      </c>
      <c r="J20" s="5"/>
      <c r="N20" s="3" t="s">
        <v>40</v>
      </c>
      <c r="P20" s="3">
        <v>2</v>
      </c>
      <c r="Q20" s="5">
        <v>0.01</v>
      </c>
      <c r="R20" s="3" t="s">
        <v>20</v>
      </c>
      <c r="U20" s="5">
        <f t="shared" si="1"/>
        <v>0.02</v>
      </c>
    </row>
    <row r="21" spans="1:21" x14ac:dyDescent="0.25">
      <c r="A21" s="19" t="s">
        <v>39</v>
      </c>
      <c r="B21" s="19"/>
      <c r="C21" s="3">
        <v>1</v>
      </c>
      <c r="D21" s="5">
        <v>9.4399999999999998E-2</v>
      </c>
      <c r="E21" s="3" t="s">
        <v>21</v>
      </c>
      <c r="H21" s="5">
        <f t="shared" si="0"/>
        <v>9.4399999999999998E-2</v>
      </c>
      <c r="J21" s="5"/>
      <c r="N21" s="19" t="s">
        <v>39</v>
      </c>
      <c r="O21" s="19"/>
      <c r="P21" s="3">
        <v>1</v>
      </c>
      <c r="Q21" s="5">
        <v>9.4399999999999998E-2</v>
      </c>
      <c r="R21" s="3" t="s">
        <v>21</v>
      </c>
      <c r="U21" s="5">
        <f t="shared" si="1"/>
        <v>9.4399999999999998E-2</v>
      </c>
    </row>
    <row r="22" spans="1:21" x14ac:dyDescent="0.25">
      <c r="A22" s="3" t="s">
        <v>38</v>
      </c>
      <c r="C22" s="3">
        <v>4</v>
      </c>
      <c r="D22" s="5">
        <v>0.1</v>
      </c>
      <c r="E22" s="3" t="s">
        <v>25</v>
      </c>
      <c r="H22" s="5">
        <f t="shared" si="0"/>
        <v>0.4</v>
      </c>
      <c r="J22" s="5"/>
      <c r="N22" s="3" t="s">
        <v>38</v>
      </c>
      <c r="P22" s="3">
        <v>4</v>
      </c>
      <c r="Q22" s="5">
        <v>0.1</v>
      </c>
      <c r="R22" s="3" t="s">
        <v>25</v>
      </c>
      <c r="U22" s="5">
        <f t="shared" si="1"/>
        <v>0.4</v>
      </c>
    </row>
    <row r="23" spans="1:21" x14ac:dyDescent="0.25">
      <c r="A23" s="8" t="s">
        <v>44</v>
      </c>
      <c r="B23" s="8"/>
      <c r="C23" s="3">
        <v>1</v>
      </c>
      <c r="D23" s="5">
        <v>0.1</v>
      </c>
      <c r="E23" s="3" t="s">
        <v>45</v>
      </c>
      <c r="H23" s="5">
        <f t="shared" si="0"/>
        <v>0.1</v>
      </c>
      <c r="J23" s="5"/>
      <c r="N23" s="14" t="s">
        <v>44</v>
      </c>
      <c r="O23" s="14"/>
      <c r="P23" s="3">
        <v>2</v>
      </c>
      <c r="Q23" s="5">
        <v>0.1</v>
      </c>
      <c r="R23" s="3" t="s">
        <v>45</v>
      </c>
      <c r="U23" s="5">
        <f t="shared" si="1"/>
        <v>0.2</v>
      </c>
    </row>
    <row r="24" spans="1:21" x14ac:dyDescent="0.25">
      <c r="A24" s="8" t="s">
        <v>46</v>
      </c>
      <c r="B24" s="8"/>
      <c r="C24" s="3">
        <v>1</v>
      </c>
      <c r="D24" s="5">
        <v>0.31</v>
      </c>
      <c r="E24" s="3" t="s">
        <v>47</v>
      </c>
      <c r="H24" s="5">
        <f t="shared" si="0"/>
        <v>0.31</v>
      </c>
      <c r="J24" s="5"/>
      <c r="N24" s="14" t="s">
        <v>89</v>
      </c>
      <c r="O24" s="14"/>
      <c r="P24" s="3">
        <v>2</v>
      </c>
      <c r="Q24" s="5">
        <v>0.31</v>
      </c>
      <c r="R24" s="3" t="s">
        <v>90</v>
      </c>
      <c r="U24" s="5">
        <f t="shared" si="1"/>
        <v>0.62</v>
      </c>
    </row>
    <row r="25" spans="1:21" x14ac:dyDescent="0.25">
      <c r="A25" s="3" t="s">
        <v>41</v>
      </c>
      <c r="C25" s="3">
        <v>1</v>
      </c>
      <c r="D25" s="5">
        <v>7.6780000000000001E-2</v>
      </c>
      <c r="E25" s="3" t="s">
        <v>22</v>
      </c>
      <c r="H25" s="5">
        <f t="shared" si="0"/>
        <v>7.6780000000000001E-2</v>
      </c>
      <c r="J25" s="5"/>
      <c r="N25" s="3" t="s">
        <v>41</v>
      </c>
      <c r="P25" s="3">
        <v>2</v>
      </c>
      <c r="Q25" s="5">
        <v>7.6780000000000001E-2</v>
      </c>
      <c r="R25" s="3" t="s">
        <v>22</v>
      </c>
      <c r="U25" s="5">
        <f t="shared" si="1"/>
        <v>0.15356</v>
      </c>
    </row>
    <row r="26" spans="1:21" x14ac:dyDescent="0.25">
      <c r="A26" s="3" t="s">
        <v>23</v>
      </c>
      <c r="C26" s="3">
        <v>1</v>
      </c>
      <c r="D26" s="5">
        <v>2.9</v>
      </c>
      <c r="E26" s="3" t="s">
        <v>24</v>
      </c>
      <c r="H26" s="5">
        <f t="shared" si="0"/>
        <v>2.9</v>
      </c>
      <c r="J26" s="5"/>
      <c r="N26" s="3" t="s">
        <v>23</v>
      </c>
      <c r="P26" s="3">
        <v>1</v>
      </c>
      <c r="Q26" s="5">
        <v>2.9</v>
      </c>
      <c r="R26" s="3" t="s">
        <v>24</v>
      </c>
      <c r="U26" s="5">
        <f t="shared" si="1"/>
        <v>2.9</v>
      </c>
    </row>
    <row r="27" spans="1:21" x14ac:dyDescent="0.25">
      <c r="A27" s="3" t="s">
        <v>26</v>
      </c>
      <c r="C27" s="3">
        <v>1</v>
      </c>
      <c r="D27" s="5">
        <v>0.19814000000000001</v>
      </c>
      <c r="E27" s="3" t="s">
        <v>27</v>
      </c>
      <c r="H27" s="5">
        <f t="shared" si="0"/>
        <v>0.19814000000000001</v>
      </c>
      <c r="J27" s="5"/>
      <c r="N27" s="3" t="s">
        <v>84</v>
      </c>
      <c r="P27" s="3">
        <v>1</v>
      </c>
      <c r="Q27" s="5">
        <v>0.19814000000000001</v>
      </c>
      <c r="R27" s="3" t="s">
        <v>27</v>
      </c>
      <c r="U27" s="5">
        <f t="shared" si="1"/>
        <v>0.19814000000000001</v>
      </c>
    </row>
    <row r="28" spans="1:21" x14ac:dyDescent="0.25">
      <c r="A28" s="3" t="s">
        <v>28</v>
      </c>
      <c r="C28" s="3">
        <v>3</v>
      </c>
      <c r="D28" s="5">
        <v>0.6</v>
      </c>
      <c r="E28" s="3" t="s">
        <v>29</v>
      </c>
      <c r="H28" s="5">
        <f t="shared" si="0"/>
        <v>1.7999999999999998</v>
      </c>
      <c r="J28" s="5"/>
      <c r="N28" s="3" t="s">
        <v>28</v>
      </c>
      <c r="P28" s="3">
        <v>4</v>
      </c>
      <c r="Q28" s="5">
        <v>0.6</v>
      </c>
      <c r="R28" s="3" t="s">
        <v>29</v>
      </c>
      <c r="U28" s="5">
        <f t="shared" si="1"/>
        <v>2.4</v>
      </c>
    </row>
    <row r="29" spans="1:21" x14ac:dyDescent="0.25">
      <c r="A29" s="3" t="s">
        <v>30</v>
      </c>
      <c r="C29" s="3">
        <v>1</v>
      </c>
      <c r="D29" s="9">
        <v>13.13</v>
      </c>
      <c r="E29" s="10" t="s">
        <v>31</v>
      </c>
      <c r="H29" s="5">
        <f t="shared" si="0"/>
        <v>13.13</v>
      </c>
      <c r="J29" s="5"/>
      <c r="N29" s="3" t="s">
        <v>30</v>
      </c>
      <c r="P29" s="3">
        <v>1</v>
      </c>
      <c r="Q29" s="9">
        <v>13.13</v>
      </c>
      <c r="R29" s="10" t="s">
        <v>31</v>
      </c>
      <c r="U29" s="5">
        <f t="shared" si="1"/>
        <v>13.13</v>
      </c>
    </row>
    <row r="30" spans="1:21" x14ac:dyDescent="0.25">
      <c r="A30" s="3" t="s">
        <v>48</v>
      </c>
      <c r="C30" s="3">
        <v>1</v>
      </c>
      <c r="D30" s="9">
        <v>7.97</v>
      </c>
      <c r="E30" s="10" t="s">
        <v>49</v>
      </c>
      <c r="H30" s="5">
        <f t="shared" si="0"/>
        <v>7.97</v>
      </c>
      <c r="J30" s="5"/>
      <c r="N30" s="3" t="s">
        <v>85</v>
      </c>
      <c r="P30" s="3">
        <v>1</v>
      </c>
      <c r="Q30" s="9">
        <v>7.97</v>
      </c>
      <c r="R30" s="10" t="s">
        <v>49</v>
      </c>
      <c r="U30" s="5">
        <f t="shared" si="1"/>
        <v>7.97</v>
      </c>
    </row>
    <row r="31" spans="1:21" x14ac:dyDescent="0.25">
      <c r="A31" s="3" t="s">
        <v>32</v>
      </c>
      <c r="C31" s="3">
        <v>1</v>
      </c>
      <c r="D31" s="9">
        <v>2.99</v>
      </c>
      <c r="E31" s="3" t="s">
        <v>33</v>
      </c>
      <c r="H31" s="5">
        <f t="shared" si="0"/>
        <v>2.99</v>
      </c>
      <c r="J31" s="5"/>
      <c r="N31" s="3" t="s">
        <v>86</v>
      </c>
      <c r="P31" s="3">
        <v>1</v>
      </c>
      <c r="Q31" s="9">
        <v>2.99</v>
      </c>
      <c r="R31" s="3" t="s">
        <v>33</v>
      </c>
      <c r="U31" s="5">
        <f t="shared" si="1"/>
        <v>2.99</v>
      </c>
    </row>
    <row r="32" spans="1:21" x14ac:dyDescent="0.25">
      <c r="A32" s="3" t="s">
        <v>53</v>
      </c>
      <c r="C32" s="3">
        <v>1</v>
      </c>
      <c r="D32" s="9">
        <v>2.14</v>
      </c>
      <c r="E32" s="3" t="s">
        <v>54</v>
      </c>
      <c r="H32" s="5">
        <f t="shared" si="0"/>
        <v>2.14</v>
      </c>
      <c r="J32" s="5"/>
      <c r="N32" s="3" t="s">
        <v>91</v>
      </c>
      <c r="P32" s="3">
        <v>3</v>
      </c>
      <c r="Q32" s="9">
        <v>2.14</v>
      </c>
      <c r="R32" s="3" t="s">
        <v>54</v>
      </c>
      <c r="U32" s="5">
        <f t="shared" si="1"/>
        <v>6.42</v>
      </c>
    </row>
    <row r="33" spans="1:21" x14ac:dyDescent="0.25">
      <c r="A33" s="3" t="s">
        <v>50</v>
      </c>
      <c r="C33" s="3">
        <v>1</v>
      </c>
      <c r="D33" s="9">
        <v>6.29</v>
      </c>
      <c r="E33" s="3" t="s">
        <v>51</v>
      </c>
      <c r="H33" s="5">
        <f t="shared" si="0"/>
        <v>6.29</v>
      </c>
      <c r="J33" s="5"/>
      <c r="N33" s="3" t="s">
        <v>94</v>
      </c>
      <c r="P33" s="3">
        <v>1</v>
      </c>
      <c r="Q33" s="9">
        <v>0.42</v>
      </c>
      <c r="R33" s="3" t="s">
        <v>95</v>
      </c>
      <c r="U33" s="5">
        <f t="shared" si="1"/>
        <v>0.42</v>
      </c>
    </row>
    <row r="34" spans="1:21" x14ac:dyDescent="0.25">
      <c r="A34" s="3" t="s">
        <v>52</v>
      </c>
      <c r="C34" s="3">
        <v>1</v>
      </c>
      <c r="D34" s="9">
        <v>12.85</v>
      </c>
      <c r="H34" s="5">
        <f t="shared" si="0"/>
        <v>12.85</v>
      </c>
      <c r="J34" s="5"/>
      <c r="N34" s="3" t="s">
        <v>96</v>
      </c>
      <c r="P34" s="3">
        <v>2</v>
      </c>
      <c r="Q34" s="9">
        <v>0.32</v>
      </c>
      <c r="R34" s="3" t="s">
        <v>97</v>
      </c>
      <c r="U34" s="5">
        <f t="shared" si="1"/>
        <v>0.64</v>
      </c>
    </row>
    <row r="35" spans="1:21" x14ac:dyDescent="0.25">
      <c r="A35" s="3" t="s">
        <v>80</v>
      </c>
      <c r="C35" s="3">
        <v>1</v>
      </c>
      <c r="D35" s="15">
        <v>16.600000000000001</v>
      </c>
      <c r="E35" s="3" t="s">
        <v>81</v>
      </c>
      <c r="H35" s="5">
        <f t="shared" si="0"/>
        <v>16.600000000000001</v>
      </c>
      <c r="J35" s="5"/>
      <c r="N35" s="3" t="s">
        <v>98</v>
      </c>
      <c r="P35" s="3">
        <v>8</v>
      </c>
      <c r="Q35" s="9">
        <v>0.09</v>
      </c>
      <c r="R35" s="3" t="s">
        <v>99</v>
      </c>
      <c r="U35" s="5">
        <f t="shared" si="1"/>
        <v>0.72</v>
      </c>
    </row>
    <row r="36" spans="1:21" x14ac:dyDescent="0.25">
      <c r="D36" s="9"/>
      <c r="H36" s="5"/>
      <c r="J36" s="5"/>
      <c r="N36" s="3" t="s">
        <v>100</v>
      </c>
      <c r="P36" s="3">
        <v>1</v>
      </c>
      <c r="Q36" s="9">
        <v>9.7200000000000006</v>
      </c>
      <c r="R36" s="3" t="s">
        <v>11</v>
      </c>
      <c r="U36" s="5">
        <f t="shared" si="1"/>
        <v>9.7200000000000006</v>
      </c>
    </row>
    <row r="37" spans="1:21" x14ac:dyDescent="0.25">
      <c r="A37" s="3" t="s">
        <v>69</v>
      </c>
      <c r="D37" s="9"/>
      <c r="H37" s="5">
        <f t="shared" si="0"/>
        <v>0</v>
      </c>
      <c r="J37" s="5"/>
      <c r="N37" s="3" t="s">
        <v>50</v>
      </c>
      <c r="P37" s="3">
        <v>1</v>
      </c>
      <c r="Q37" s="9">
        <v>6.29</v>
      </c>
      <c r="R37" s="3" t="s">
        <v>51</v>
      </c>
      <c r="U37" s="5">
        <f t="shared" si="1"/>
        <v>6.29</v>
      </c>
    </row>
    <row r="38" spans="1:21" x14ac:dyDescent="0.25">
      <c r="A38" s="3" t="s">
        <v>70</v>
      </c>
      <c r="C38" s="3">
        <v>3</v>
      </c>
      <c r="D38" s="9">
        <v>0.19</v>
      </c>
      <c r="H38" s="5">
        <f t="shared" si="0"/>
        <v>0.57000000000000006</v>
      </c>
      <c r="J38" s="5"/>
      <c r="Q38" s="9"/>
      <c r="U38" s="5"/>
    </row>
    <row r="39" spans="1:21" x14ac:dyDescent="0.25">
      <c r="A39" s="3" t="s">
        <v>71</v>
      </c>
      <c r="C39" s="3">
        <v>10</v>
      </c>
      <c r="D39" s="9">
        <v>0.14099999999999999</v>
      </c>
      <c r="H39" s="5">
        <f t="shared" si="0"/>
        <v>1.41</v>
      </c>
      <c r="J39" s="5"/>
      <c r="Q39" s="9"/>
      <c r="S39" s="16" t="s">
        <v>13</v>
      </c>
      <c r="T39" s="5">
        <f>SUM(U3:U38)</f>
        <v>112.84810000000002</v>
      </c>
      <c r="U39" s="5"/>
    </row>
    <row r="40" spans="1:21" x14ac:dyDescent="0.25">
      <c r="A40" s="3" t="s">
        <v>72</v>
      </c>
      <c r="C40" s="3">
        <v>1</v>
      </c>
      <c r="D40" s="9">
        <v>0.1</v>
      </c>
      <c r="H40" s="5">
        <f t="shared" si="0"/>
        <v>0.1</v>
      </c>
      <c r="J40" s="5"/>
      <c r="Q40" s="9"/>
      <c r="U40" s="5"/>
    </row>
    <row r="41" spans="1:21" x14ac:dyDescent="0.25">
      <c r="A41" s="3" t="s">
        <v>73</v>
      </c>
      <c r="C41" s="3">
        <v>3</v>
      </c>
      <c r="D41" s="9">
        <v>0.1</v>
      </c>
      <c r="H41" s="5">
        <f t="shared" si="0"/>
        <v>0.30000000000000004</v>
      </c>
      <c r="J41" s="5"/>
      <c r="Q41" s="9"/>
      <c r="U41" s="5"/>
    </row>
    <row r="42" spans="1:21" x14ac:dyDescent="0.25">
      <c r="A42" s="3" t="s">
        <v>74</v>
      </c>
      <c r="C42" s="3">
        <v>3</v>
      </c>
      <c r="D42" s="9">
        <v>2.14</v>
      </c>
      <c r="H42" s="5">
        <f t="shared" si="0"/>
        <v>6.42</v>
      </c>
      <c r="J42" s="5"/>
      <c r="Q42" s="9"/>
      <c r="U42" s="5"/>
    </row>
    <row r="43" spans="1:21" x14ac:dyDescent="0.25">
      <c r="A43" s="3" t="s">
        <v>75</v>
      </c>
      <c r="C43" s="3">
        <v>1</v>
      </c>
      <c r="D43" s="9">
        <v>9.7200000000000006</v>
      </c>
      <c r="H43" s="5">
        <f t="shared" si="0"/>
        <v>9.7200000000000006</v>
      </c>
      <c r="J43" s="5"/>
      <c r="Q43" s="9"/>
      <c r="U43" s="5"/>
    </row>
    <row r="44" spans="1:21" x14ac:dyDescent="0.25">
      <c r="A44" s="3" t="s">
        <v>76</v>
      </c>
      <c r="C44" s="3">
        <v>16</v>
      </c>
      <c r="D44" s="9">
        <v>9.1999999999999998E-2</v>
      </c>
      <c r="H44" s="5">
        <f t="shared" si="0"/>
        <v>1.472</v>
      </c>
      <c r="J44" s="5"/>
      <c r="Q44" s="9"/>
      <c r="U44" s="5"/>
    </row>
    <row r="45" spans="1:21" x14ac:dyDescent="0.25">
      <c r="A45" s="3" t="s">
        <v>77</v>
      </c>
      <c r="C45" s="3">
        <v>3</v>
      </c>
      <c r="D45" s="9">
        <v>0.19</v>
      </c>
      <c r="H45" s="5">
        <f t="shared" si="0"/>
        <v>0.57000000000000006</v>
      </c>
      <c r="J45" s="5"/>
      <c r="Q45" s="9"/>
      <c r="U45" s="5"/>
    </row>
    <row r="46" spans="1:21" x14ac:dyDescent="0.25">
      <c r="A46" s="3" t="s">
        <v>78</v>
      </c>
      <c r="C46" s="3">
        <v>10</v>
      </c>
      <c r="D46" s="9">
        <v>0.41799999999999998</v>
      </c>
      <c r="H46" s="5">
        <f t="shared" si="0"/>
        <v>4.18</v>
      </c>
      <c r="J46" s="5"/>
      <c r="Q46" s="9"/>
      <c r="U46" s="5"/>
    </row>
    <row r="47" spans="1:21" x14ac:dyDescent="0.25">
      <c r="A47" s="3" t="s">
        <v>79</v>
      </c>
      <c r="C47" s="3">
        <v>10</v>
      </c>
      <c r="D47" s="9">
        <v>0.32200000000000001</v>
      </c>
      <c r="H47" s="5">
        <f t="shared" si="0"/>
        <v>3.22</v>
      </c>
      <c r="J47" s="5"/>
      <c r="Q47" s="9"/>
      <c r="U47" s="5"/>
    </row>
    <row r="48" spans="1:21" x14ac:dyDescent="0.25">
      <c r="D48" s="9"/>
      <c r="H48" s="5"/>
      <c r="J48" s="5"/>
    </row>
    <row r="49" spans="1:10" x14ac:dyDescent="0.25">
      <c r="D49" s="3"/>
      <c r="F49" s="7" t="s">
        <v>13</v>
      </c>
      <c r="G49" s="5">
        <f>SUM(H3:H66)</f>
        <v>130.78731999999997</v>
      </c>
      <c r="J49" s="5"/>
    </row>
    <row r="50" spans="1:10" x14ac:dyDescent="0.25">
      <c r="D50" s="9"/>
      <c r="E50" s="11"/>
      <c r="F50" s="5"/>
      <c r="J50" s="5"/>
    </row>
    <row r="51" spans="1:10" x14ac:dyDescent="0.25">
      <c r="A51" s="3" t="s">
        <v>61</v>
      </c>
      <c r="C51" s="3">
        <v>1</v>
      </c>
      <c r="D51" s="5">
        <v>16.37</v>
      </c>
      <c r="J51" s="5">
        <f>C51*D51</f>
        <v>16.37</v>
      </c>
    </row>
    <row r="52" spans="1:10" x14ac:dyDescent="0.25">
      <c r="A52" s="3" t="s">
        <v>62</v>
      </c>
      <c r="C52" s="3">
        <v>1</v>
      </c>
      <c r="D52" s="5">
        <v>15.99</v>
      </c>
      <c r="J52" s="5">
        <f t="shared" ref="J52:J58" si="2">C52*D52</f>
        <v>15.99</v>
      </c>
    </row>
    <row r="53" spans="1:10" x14ac:dyDescent="0.25">
      <c r="A53" s="3" t="s">
        <v>55</v>
      </c>
      <c r="C53" s="3">
        <v>3</v>
      </c>
      <c r="D53" s="5">
        <v>1.198</v>
      </c>
      <c r="J53" s="5">
        <f t="shared" si="2"/>
        <v>3.5939999999999999</v>
      </c>
    </row>
    <row r="54" spans="1:10" x14ac:dyDescent="0.25">
      <c r="A54" s="3" t="s">
        <v>64</v>
      </c>
      <c r="C54" s="3">
        <v>1</v>
      </c>
      <c r="D54" s="5">
        <v>11.69</v>
      </c>
      <c r="J54" s="5">
        <f t="shared" si="2"/>
        <v>11.69</v>
      </c>
    </row>
    <row r="55" spans="1:10" x14ac:dyDescent="0.25">
      <c r="A55" s="3" t="s">
        <v>65</v>
      </c>
      <c r="C55" s="3">
        <v>1</v>
      </c>
      <c r="D55" s="5">
        <v>4.49</v>
      </c>
      <c r="J55" s="5">
        <f t="shared" si="2"/>
        <v>4.49</v>
      </c>
    </row>
    <row r="56" spans="1:10" x14ac:dyDescent="0.25">
      <c r="A56" s="3" t="s">
        <v>66</v>
      </c>
      <c r="C56" s="3">
        <v>1</v>
      </c>
      <c r="D56" s="5">
        <v>8.35</v>
      </c>
      <c r="J56" s="5">
        <f t="shared" si="2"/>
        <v>8.35</v>
      </c>
    </row>
    <row r="57" spans="1:10" x14ac:dyDescent="0.25">
      <c r="A57" s="3" t="s">
        <v>67</v>
      </c>
      <c r="C57" s="3">
        <v>1</v>
      </c>
      <c r="D57" s="5">
        <v>9.07</v>
      </c>
      <c r="J57" s="5">
        <f t="shared" si="2"/>
        <v>9.07</v>
      </c>
    </row>
    <row r="58" spans="1:10" x14ac:dyDescent="0.25">
      <c r="A58" s="3" t="s">
        <v>68</v>
      </c>
      <c r="C58" s="3">
        <v>1</v>
      </c>
      <c r="D58" s="5">
        <v>11.99</v>
      </c>
      <c r="J58" s="5">
        <f t="shared" si="2"/>
        <v>11.99</v>
      </c>
    </row>
    <row r="59" spans="1:10" x14ac:dyDescent="0.25">
      <c r="J59" s="5"/>
    </row>
    <row r="60" spans="1:10" x14ac:dyDescent="0.25">
      <c r="F60" s="13" t="s">
        <v>63</v>
      </c>
      <c r="G60" s="5">
        <f>SUM(J51:J68) + G49</f>
        <v>212.33131999999995</v>
      </c>
    </row>
  </sheetData>
  <mergeCells count="10">
    <mergeCell ref="A1:F1"/>
    <mergeCell ref="A21:B21"/>
    <mergeCell ref="A2:B2"/>
    <mergeCell ref="A3:B3"/>
    <mergeCell ref="A17:B17"/>
    <mergeCell ref="N1:U1"/>
    <mergeCell ref="N2:O2"/>
    <mergeCell ref="N3:O3"/>
    <mergeCell ref="N17:O17"/>
    <mergeCell ref="N21:O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Li</dc:creator>
  <cp:lastModifiedBy>Johnny Li</cp:lastModifiedBy>
  <dcterms:created xsi:type="dcterms:W3CDTF">2020-09-05T22:22:40Z</dcterms:created>
  <dcterms:modified xsi:type="dcterms:W3CDTF">2020-12-14T00:35:03Z</dcterms:modified>
</cp:coreProperties>
</file>