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\P1\"/>
    </mc:Choice>
  </mc:AlternateContent>
  <bookViews>
    <workbookView xWindow="0" yWindow="0" windowWidth="23040" windowHeight="9084"/>
  </bookViews>
  <sheets>
    <sheet name="stroopdata" sheetId="1" r:id="rId1"/>
  </sheets>
  <calcPr calcId="171027"/>
</workbook>
</file>

<file path=xl/calcChain.xml><?xml version="1.0" encoding="utf-8"?>
<calcChain xmlns="http://schemas.openxmlformats.org/spreadsheetml/2006/main">
  <c r="E29" i="1" l="1"/>
  <c r="E28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A29" i="1"/>
  <c r="A28" i="1"/>
  <c r="D3" i="1" l="1"/>
  <c r="D7" i="1"/>
  <c r="D11" i="1"/>
  <c r="D15" i="1"/>
  <c r="D19" i="1"/>
  <c r="D23" i="1"/>
  <c r="D2" i="1"/>
  <c r="C3" i="1"/>
  <c r="C4" i="1"/>
  <c r="D4" i="1" s="1"/>
  <c r="C5" i="1"/>
  <c r="D5" i="1" s="1"/>
  <c r="C6" i="1"/>
  <c r="D6" i="1" s="1"/>
  <c r="C7" i="1"/>
  <c r="C8" i="1"/>
  <c r="D8" i="1" s="1"/>
  <c r="C9" i="1"/>
  <c r="D9" i="1" s="1"/>
  <c r="C10" i="1"/>
  <c r="D10" i="1" s="1"/>
  <c r="C11" i="1"/>
  <c r="C12" i="1"/>
  <c r="D12" i="1" s="1"/>
  <c r="C13" i="1"/>
  <c r="D13" i="1" s="1"/>
  <c r="C14" i="1"/>
  <c r="D14" i="1" s="1"/>
  <c r="C15" i="1"/>
  <c r="C16" i="1"/>
  <c r="D16" i="1" s="1"/>
  <c r="C17" i="1"/>
  <c r="D17" i="1" s="1"/>
  <c r="C18" i="1"/>
  <c r="D18" i="1" s="1"/>
  <c r="C19" i="1"/>
  <c r="C20" i="1"/>
  <c r="D20" i="1" s="1"/>
  <c r="C21" i="1"/>
  <c r="D21" i="1" s="1"/>
  <c r="C22" i="1"/>
  <c r="D22" i="1" s="1"/>
  <c r="C23" i="1"/>
  <c r="C24" i="1"/>
  <c r="D24" i="1" s="1"/>
  <c r="C25" i="1"/>
  <c r="D25" i="1" s="1"/>
  <c r="C26" i="1"/>
  <c r="D26" i="1" s="1"/>
  <c r="C2" i="1"/>
</calcChain>
</file>

<file path=xl/sharedStrings.xml><?xml version="1.0" encoding="utf-8"?>
<sst xmlns="http://schemas.openxmlformats.org/spreadsheetml/2006/main" count="10" uniqueCount="10">
  <si>
    <t>Congruent</t>
  </si>
  <si>
    <t>Incongruent</t>
  </si>
  <si>
    <t>Number</t>
  </si>
  <si>
    <t>Cumulative Probability</t>
  </si>
  <si>
    <t>Z-Score</t>
  </si>
  <si>
    <t>&lt;&lt;&lt;Mean</t>
  </si>
  <si>
    <t>&lt;&lt;&lt;Standard Deviation</t>
  </si>
  <si>
    <t>Squared Deviations</t>
  </si>
  <si>
    <t>&lt;&lt;&lt; Sum of Squares</t>
  </si>
  <si>
    <t>&lt;&lt;&lt;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</si>
</sst>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Probability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stroopdata!$D$1</c:f>
              <c:strCache>
                <c:ptCount val="1"/>
                <c:pt idx="0">
                  <c:v>Z-Score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stroopdata!$A$2:$A$27</c:f>
              <c:numCache>
                <c:formatCode>General</c:formatCode>
                <c:ptCount val="26"/>
                <c:pt idx="0">
                  <c:v>8.6300000000000008</c:v>
                </c:pt>
                <c:pt idx="1">
                  <c:v>8.9179999999999993</c:v>
                </c:pt>
                <c:pt idx="2">
                  <c:v>8.9870000000000001</c:v>
                </c:pt>
                <c:pt idx="3">
                  <c:v>9.4009999999999998</c:v>
                </c:pt>
                <c:pt idx="4">
                  <c:v>9.5640000000000001</c:v>
                </c:pt>
                <c:pt idx="5">
                  <c:v>10.638999999999999</c:v>
                </c:pt>
                <c:pt idx="6">
                  <c:v>11.343999999999999</c:v>
                </c:pt>
                <c:pt idx="7">
                  <c:v>12.079000000000001</c:v>
                </c:pt>
                <c:pt idx="8">
                  <c:v>12.13</c:v>
                </c:pt>
                <c:pt idx="9">
                  <c:v>12.238</c:v>
                </c:pt>
                <c:pt idx="10">
                  <c:v>12.369</c:v>
                </c:pt>
                <c:pt idx="11">
                  <c:v>12.944000000000001</c:v>
                </c:pt>
                <c:pt idx="12">
                  <c:v>14.233000000000001</c:v>
                </c:pt>
                <c:pt idx="13">
                  <c:v>14.48</c:v>
                </c:pt>
                <c:pt idx="14">
                  <c:v>14.669</c:v>
                </c:pt>
                <c:pt idx="15">
                  <c:v>14.692</c:v>
                </c:pt>
                <c:pt idx="16">
                  <c:v>15.073</c:v>
                </c:pt>
                <c:pt idx="17">
                  <c:v>15.298</c:v>
                </c:pt>
                <c:pt idx="18">
                  <c:v>16.004000000000001</c:v>
                </c:pt>
                <c:pt idx="19">
                  <c:v>16.791</c:v>
                </c:pt>
                <c:pt idx="20">
                  <c:v>16.928999999999998</c:v>
                </c:pt>
                <c:pt idx="21">
                  <c:v>18.2</c:v>
                </c:pt>
                <c:pt idx="22">
                  <c:v>18.495000000000001</c:v>
                </c:pt>
                <c:pt idx="23">
                  <c:v>19.71</c:v>
                </c:pt>
                <c:pt idx="24">
                  <c:v>22.327999999999999</c:v>
                </c:pt>
              </c:numCache>
            </c:numRef>
          </c:xVal>
          <c:yVal>
            <c:numRef>
              <c:f>stroopdata!$D$2:$D$27</c:f>
              <c:numCache>
                <c:formatCode>General</c:formatCode>
                <c:ptCount val="26"/>
                <c:pt idx="0">
                  <c:v>-2.0537489106318225</c:v>
                </c:pt>
                <c:pt idx="1">
                  <c:v>-1.554773594596853</c:v>
                </c:pt>
                <c:pt idx="2">
                  <c:v>-1.2815515655446006</c:v>
                </c:pt>
                <c:pt idx="3">
                  <c:v>-1.0803193408149565</c:v>
                </c:pt>
                <c:pt idx="4">
                  <c:v>-0.91536508784281501</c:v>
                </c:pt>
                <c:pt idx="5">
                  <c:v>-0.77219321418868503</c:v>
                </c:pt>
                <c:pt idx="6">
                  <c:v>-0.64334540539291696</c:v>
                </c:pt>
                <c:pt idx="7">
                  <c:v>-0.52440051270804089</c:v>
                </c:pt>
                <c:pt idx="8">
                  <c:v>-0.41246312944140484</c:v>
                </c:pt>
                <c:pt idx="9">
                  <c:v>-0.30548078809939727</c:v>
                </c:pt>
                <c:pt idx="10">
                  <c:v>-0.20189347914185088</c:v>
                </c:pt>
                <c:pt idx="11">
                  <c:v>-0.10043372051146976</c:v>
                </c:pt>
                <c:pt idx="12">
                  <c:v>0</c:v>
                </c:pt>
                <c:pt idx="13">
                  <c:v>0.10043372051146988</c:v>
                </c:pt>
                <c:pt idx="14">
                  <c:v>0.20189347914185077</c:v>
                </c:pt>
                <c:pt idx="15">
                  <c:v>0.30548078809939727</c:v>
                </c:pt>
                <c:pt idx="16">
                  <c:v>0.41246312944140473</c:v>
                </c:pt>
                <c:pt idx="17">
                  <c:v>0.52440051270804078</c:v>
                </c:pt>
                <c:pt idx="18">
                  <c:v>0.64334540539291696</c:v>
                </c:pt>
                <c:pt idx="19">
                  <c:v>0.77219321418868503</c:v>
                </c:pt>
                <c:pt idx="20">
                  <c:v>0.91536508784281256</c:v>
                </c:pt>
                <c:pt idx="21">
                  <c:v>1.0803193408149565</c:v>
                </c:pt>
                <c:pt idx="22">
                  <c:v>1.2815515655446006</c:v>
                </c:pt>
                <c:pt idx="23">
                  <c:v>1.5547735945968528</c:v>
                </c:pt>
                <c:pt idx="24">
                  <c:v>2.0537489106318221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1-45AE-A3F2-26EF8E3F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969960"/>
        <c:axId val="1105975536"/>
      </c:scatterChart>
      <c:valAx>
        <c:axId val="1105969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Congruent</a:t>
                </a:r>
                <a:r>
                  <a:rPr lang="en-US" baseline="0"/>
                  <a:t> Response Time(sec)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975536"/>
        <c:crosses val="autoZero"/>
        <c:crossBetween val="midCat"/>
      </c:valAx>
      <c:valAx>
        <c:axId val="11059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969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Response Times(sec)</a:t>
            </a:r>
          </a:p>
        </c:rich>
      </c:tx>
      <c:layout>
        <c:manualLayout>
          <c:xMode val="edge"/>
          <c:yMode val="edge"/>
          <c:x val="0.4178263342082240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stroopdata!$A$1</c:f>
              <c:strCache>
                <c:ptCount val="1"/>
                <c:pt idx="0">
                  <c:v>Congruent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stroopdata!$A$2:$A$26</c:f>
              <c:numCache>
                <c:formatCode>General</c:formatCode>
                <c:ptCount val="25"/>
                <c:pt idx="0">
                  <c:v>8.6300000000000008</c:v>
                </c:pt>
                <c:pt idx="1">
                  <c:v>8.9179999999999993</c:v>
                </c:pt>
                <c:pt idx="2">
                  <c:v>8.9870000000000001</c:v>
                </c:pt>
                <c:pt idx="3">
                  <c:v>9.4009999999999998</c:v>
                </c:pt>
                <c:pt idx="4">
                  <c:v>9.5640000000000001</c:v>
                </c:pt>
                <c:pt idx="5">
                  <c:v>10.638999999999999</c:v>
                </c:pt>
                <c:pt idx="6">
                  <c:v>11.343999999999999</c:v>
                </c:pt>
                <c:pt idx="7">
                  <c:v>12.079000000000001</c:v>
                </c:pt>
                <c:pt idx="8">
                  <c:v>12.13</c:v>
                </c:pt>
                <c:pt idx="9">
                  <c:v>12.238</c:v>
                </c:pt>
                <c:pt idx="10">
                  <c:v>12.369</c:v>
                </c:pt>
                <c:pt idx="11">
                  <c:v>12.944000000000001</c:v>
                </c:pt>
                <c:pt idx="12">
                  <c:v>14.233000000000001</c:v>
                </c:pt>
                <c:pt idx="13">
                  <c:v>14.48</c:v>
                </c:pt>
                <c:pt idx="14">
                  <c:v>14.669</c:v>
                </c:pt>
                <c:pt idx="15">
                  <c:v>14.692</c:v>
                </c:pt>
                <c:pt idx="16">
                  <c:v>15.073</c:v>
                </c:pt>
                <c:pt idx="17">
                  <c:v>15.298</c:v>
                </c:pt>
                <c:pt idx="18">
                  <c:v>16.004000000000001</c:v>
                </c:pt>
                <c:pt idx="19">
                  <c:v>16.791</c:v>
                </c:pt>
                <c:pt idx="20">
                  <c:v>16.928999999999998</c:v>
                </c:pt>
                <c:pt idx="21">
                  <c:v>18.2</c:v>
                </c:pt>
                <c:pt idx="22">
                  <c:v>18.495000000000001</c:v>
                </c:pt>
                <c:pt idx="23">
                  <c:v>19.71</c:v>
                </c:pt>
                <c:pt idx="24">
                  <c:v>22.327999999999999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3-4278-905D-4E8DB6054251}"/>
            </c:ext>
          </c:extLst>
        </c:ser>
        <c:ser>
          <c:idx val="1"/>
          <c:order val="1"/>
          <c:tx>
            <c:strRef>
              <c:f>stroopdata!$I$1</c:f>
              <c:strCache>
                <c:ptCount val="1"/>
                <c:pt idx="0">
                  <c:v>Incongruent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stroopdata!$I$2:$I$29</c:f>
              <c:numCache>
                <c:formatCode>General</c:formatCode>
                <c:ptCount val="28"/>
                <c:pt idx="0">
                  <c:v>15.686999999999999</c:v>
                </c:pt>
                <c:pt idx="1">
                  <c:v>17.027000000000001</c:v>
                </c:pt>
                <c:pt idx="2">
                  <c:v>17.393999999999998</c:v>
                </c:pt>
                <c:pt idx="3">
                  <c:v>17.425000000000001</c:v>
                </c:pt>
                <c:pt idx="4">
                  <c:v>17.510000000000002</c:v>
                </c:pt>
                <c:pt idx="5">
                  <c:v>17.96</c:v>
                </c:pt>
                <c:pt idx="6">
                  <c:v>18.643999999999998</c:v>
                </c:pt>
                <c:pt idx="7">
                  <c:v>18.741</c:v>
                </c:pt>
                <c:pt idx="8">
                  <c:v>19.277999999999999</c:v>
                </c:pt>
                <c:pt idx="9">
                  <c:v>20.329999999999998</c:v>
                </c:pt>
                <c:pt idx="10">
                  <c:v>20.428999999999998</c:v>
                </c:pt>
                <c:pt idx="11">
                  <c:v>20.762</c:v>
                </c:pt>
                <c:pt idx="12">
                  <c:v>20.878</c:v>
                </c:pt>
                <c:pt idx="13">
                  <c:v>21.157</c:v>
                </c:pt>
                <c:pt idx="14">
                  <c:v>21.213999999999999</c:v>
                </c:pt>
                <c:pt idx="15">
                  <c:v>22.058</c:v>
                </c:pt>
                <c:pt idx="16">
                  <c:v>22.158000000000001</c:v>
                </c:pt>
                <c:pt idx="17">
                  <c:v>22.803000000000001</c:v>
                </c:pt>
                <c:pt idx="18">
                  <c:v>23.893999999999998</c:v>
                </c:pt>
                <c:pt idx="19">
                  <c:v>24.524000000000001</c:v>
                </c:pt>
                <c:pt idx="20">
                  <c:v>24.571999999999999</c:v>
                </c:pt>
                <c:pt idx="21">
                  <c:v>25.138999999999999</c:v>
                </c:pt>
                <c:pt idx="22">
                  <c:v>26.282</c:v>
                </c:pt>
                <c:pt idx="23">
                  <c:v>34.287999999999997</c:v>
                </c:pt>
                <c:pt idx="24">
                  <c:v>35.255000000000003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03-4278-905D-4E8DB605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9958536"/>
        <c:axId val="429949024"/>
      </c:barChart>
      <c:catAx>
        <c:axId val="429958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49024"/>
        <c:crosses val="autoZero"/>
        <c:auto val="1"/>
        <c:lblAlgn val="ctr"/>
        <c:lblOffset val="100"/>
        <c:noMultiLvlLbl val="0"/>
      </c:catAx>
      <c:valAx>
        <c:axId val="429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5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281940</xdr:colOff>
      <xdr:row>1</xdr:row>
      <xdr:rowOff>121920</xdr:rowOff>
    </xdr:from>
    <xdr:to>
      <xdr:col>19</xdr:col>
      <xdr:colOff>7620</xdr:colOff>
      <xdr:row>20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18B2E6-0029-4782-96CF-299FCE0D8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525780</xdr:colOff>
      <xdr:row>21</xdr:row>
      <xdr:rowOff>7620</xdr:rowOff>
    </xdr:from>
    <xdr:to>
      <xdr:col>19</xdr:col>
      <xdr:colOff>144780</xdr:colOff>
      <xdr:row>37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BF0BD7-071C-4730-93FB-F261C81E9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3" workbookViewId="0">
      <selection activeCell="E34" sqref="E34"/>
    </sheetView>
  </sheetViews>
  <sheetFormatPr defaultRowHeight="14.4" x14ac:dyDescent="0.3"/>
  <cols>
    <col min="1" max="1" width="21.44140625" customWidth="1"/>
    <col min="2" max="2" width="21.6640625" customWidth="1"/>
    <col min="3" max="3" width="21.109375" customWidth="1"/>
    <col min="4" max="4" width="13.21875" customWidth="1"/>
    <col min="5" max="5" width="25.88671875" style="1" customWidth="1"/>
    <col min="6" max="6" width="27.77734375" customWidth="1"/>
    <col min="7" max="7" width="5.88671875" customWidth="1"/>
    <col min="8" max="8" width="8.88671875" hidden="1" customWidth="1"/>
    <col min="9" max="11" width="8.88671875" customWidth="1"/>
  </cols>
  <sheetData>
    <row r="1" spans="1:9" x14ac:dyDescent="0.3">
      <c r="A1" s="1" t="s">
        <v>0</v>
      </c>
      <c r="B1" s="1" t="s">
        <v>2</v>
      </c>
      <c r="C1" t="s">
        <v>3</v>
      </c>
      <c r="D1" s="1" t="s">
        <v>4</v>
      </c>
      <c r="E1" s="1" t="s">
        <v>7</v>
      </c>
      <c r="F1" s="1"/>
      <c r="I1" s="1" t="s">
        <v>1</v>
      </c>
    </row>
    <row r="2" spans="1:9" x14ac:dyDescent="0.3">
      <c r="A2" s="1">
        <v>8.6300000000000008</v>
      </c>
      <c r="B2" s="1">
        <v>1</v>
      </c>
      <c r="C2" s="1">
        <f>(B2-0.5)/$B$26</f>
        <v>0.02</v>
      </c>
      <c r="D2" s="1">
        <f>NORMSINV(C2)</f>
        <v>-2.0537489106318225</v>
      </c>
      <c r="E2" s="1">
        <f>(A2-$A$28)^2</f>
        <v>27.20456963999996</v>
      </c>
      <c r="I2" s="1">
        <v>15.686999999999999</v>
      </c>
    </row>
    <row r="3" spans="1:9" x14ac:dyDescent="0.3">
      <c r="A3" s="1">
        <v>8.9179999999999993</v>
      </c>
      <c r="B3" s="1">
        <v>2</v>
      </c>
      <c r="C3" s="1">
        <f t="shared" ref="C3:C26" si="0">(B3-0.5)/$B$26</f>
        <v>0.06</v>
      </c>
      <c r="D3" s="1">
        <f t="shared" ref="D3:D26" si="1">NORMSINV(C3)</f>
        <v>-1.554773594596853</v>
      </c>
      <c r="E3" s="1">
        <f t="shared" ref="E3:E26" si="2">(A3-$A$28)^2</f>
        <v>24.283212839999976</v>
      </c>
      <c r="I3" s="1">
        <v>17.027000000000001</v>
      </c>
    </row>
    <row r="4" spans="1:9" x14ac:dyDescent="0.3">
      <c r="A4" s="1">
        <v>8.9870000000000001</v>
      </c>
      <c r="B4" s="1">
        <v>3</v>
      </c>
      <c r="C4" s="1">
        <f t="shared" si="0"/>
        <v>0.1</v>
      </c>
      <c r="D4" s="1">
        <f t="shared" si="1"/>
        <v>-1.2815515655446006</v>
      </c>
      <c r="E4" s="1">
        <f t="shared" si="2"/>
        <v>23.607937439999969</v>
      </c>
      <c r="I4" s="1">
        <v>17.393999999999998</v>
      </c>
    </row>
    <row r="5" spans="1:9" x14ac:dyDescent="0.3">
      <c r="A5" s="1">
        <v>9.4009999999999998</v>
      </c>
      <c r="B5" s="1">
        <v>4</v>
      </c>
      <c r="C5" s="1">
        <f t="shared" si="0"/>
        <v>0.14000000000000001</v>
      </c>
      <c r="D5" s="1">
        <f t="shared" si="1"/>
        <v>-1.0803193408149565</v>
      </c>
      <c r="E5" s="1">
        <f t="shared" si="2"/>
        <v>19.756247039999977</v>
      </c>
      <c r="I5" s="1">
        <v>17.425000000000001</v>
      </c>
    </row>
    <row r="6" spans="1:9" x14ac:dyDescent="0.3">
      <c r="A6" s="1">
        <v>9.5640000000000001</v>
      </c>
      <c r="B6" s="1">
        <v>5</v>
      </c>
      <c r="C6" s="1">
        <f t="shared" si="0"/>
        <v>0.18</v>
      </c>
      <c r="D6" s="1">
        <f t="shared" si="1"/>
        <v>-0.91536508784281501</v>
      </c>
      <c r="E6" s="1">
        <f t="shared" si="2"/>
        <v>18.333811239999974</v>
      </c>
      <c r="I6" s="1">
        <v>17.510000000000002</v>
      </c>
    </row>
    <row r="7" spans="1:9" x14ac:dyDescent="0.3">
      <c r="A7" s="1">
        <v>10.638999999999999</v>
      </c>
      <c r="B7" s="1">
        <v>6</v>
      </c>
      <c r="C7" s="1">
        <f t="shared" si="0"/>
        <v>0.22</v>
      </c>
      <c r="D7" s="1">
        <f t="shared" si="1"/>
        <v>-0.77219321418868503</v>
      </c>
      <c r="E7" s="1">
        <f t="shared" si="2"/>
        <v>10.283566239999985</v>
      </c>
      <c r="I7" s="1">
        <v>17.96</v>
      </c>
    </row>
    <row r="8" spans="1:9" x14ac:dyDescent="0.3">
      <c r="A8" s="1">
        <v>11.343999999999999</v>
      </c>
      <c r="B8" s="1">
        <v>7</v>
      </c>
      <c r="C8" s="1">
        <f t="shared" si="0"/>
        <v>0.26</v>
      </c>
      <c r="D8" s="1">
        <f t="shared" si="1"/>
        <v>-0.64334540539291696</v>
      </c>
      <c r="E8" s="1">
        <f t="shared" si="2"/>
        <v>6.2590032399999878</v>
      </c>
      <c r="I8" s="1">
        <v>18.643999999999998</v>
      </c>
    </row>
    <row r="9" spans="1:9" x14ac:dyDescent="0.3">
      <c r="A9" s="1">
        <v>12.079000000000001</v>
      </c>
      <c r="B9" s="1">
        <v>8</v>
      </c>
      <c r="C9" s="1">
        <f t="shared" si="0"/>
        <v>0.3</v>
      </c>
      <c r="D9" s="1">
        <f t="shared" si="1"/>
        <v>-0.52440051270804089</v>
      </c>
      <c r="E9" s="1">
        <f t="shared" si="2"/>
        <v>3.1215822399999871</v>
      </c>
      <c r="I9" s="1">
        <v>18.741</v>
      </c>
    </row>
    <row r="10" spans="1:9" x14ac:dyDescent="0.3">
      <c r="A10" s="1">
        <v>12.13</v>
      </c>
      <c r="B10" s="1">
        <v>9</v>
      </c>
      <c r="C10" s="1">
        <f t="shared" si="0"/>
        <v>0.34</v>
      </c>
      <c r="D10" s="1">
        <f t="shared" si="1"/>
        <v>-0.41246312944140484</v>
      </c>
      <c r="E10" s="1">
        <f t="shared" si="2"/>
        <v>2.9439696399999868</v>
      </c>
      <c r="I10" s="1">
        <v>19.277999999999999</v>
      </c>
    </row>
    <row r="11" spans="1:9" x14ac:dyDescent="0.3">
      <c r="A11" s="1">
        <v>12.238</v>
      </c>
      <c r="B11" s="1">
        <v>10</v>
      </c>
      <c r="C11" s="1">
        <f t="shared" si="0"/>
        <v>0.38</v>
      </c>
      <c r="D11" s="1">
        <f t="shared" si="1"/>
        <v>-0.30548078809939727</v>
      </c>
      <c r="E11" s="1">
        <f t="shared" si="2"/>
        <v>2.5850208399999919</v>
      </c>
      <c r="I11" s="1">
        <v>20.329999999999998</v>
      </c>
    </row>
    <row r="12" spans="1:9" x14ac:dyDescent="0.3">
      <c r="A12" s="1">
        <v>12.369</v>
      </c>
      <c r="B12" s="1">
        <v>11</v>
      </c>
      <c r="C12" s="1">
        <f t="shared" si="0"/>
        <v>0.42</v>
      </c>
      <c r="D12" s="1">
        <f t="shared" si="1"/>
        <v>-0.20189347914185088</v>
      </c>
      <c r="E12" s="1">
        <f t="shared" si="2"/>
        <v>2.1809382399999917</v>
      </c>
      <c r="I12" s="1">
        <v>20.428999999999998</v>
      </c>
    </row>
    <row r="13" spans="1:9" x14ac:dyDescent="0.3">
      <c r="A13" s="1">
        <v>12.944000000000001</v>
      </c>
      <c r="B13" s="1">
        <v>12</v>
      </c>
      <c r="C13" s="1">
        <f t="shared" si="0"/>
        <v>0.46</v>
      </c>
      <c r="D13" s="1">
        <f t="shared" si="1"/>
        <v>-0.10043372051146976</v>
      </c>
      <c r="E13" s="1">
        <f t="shared" si="2"/>
        <v>0.81324323999999304</v>
      </c>
      <c r="I13" s="1">
        <v>20.762</v>
      </c>
    </row>
    <row r="14" spans="1:9" x14ac:dyDescent="0.3">
      <c r="A14" s="1">
        <v>14.233000000000001</v>
      </c>
      <c r="B14" s="1">
        <v>13</v>
      </c>
      <c r="C14" s="1">
        <f t="shared" si="0"/>
        <v>0.5</v>
      </c>
      <c r="D14" s="1">
        <f t="shared" si="1"/>
        <v>0</v>
      </c>
      <c r="E14" s="1">
        <f t="shared" si="2"/>
        <v>0.14992384000000275</v>
      </c>
      <c r="I14" s="1">
        <v>20.878</v>
      </c>
    </row>
    <row r="15" spans="1:9" x14ac:dyDescent="0.3">
      <c r="A15" s="1">
        <v>14.48</v>
      </c>
      <c r="B15" s="1">
        <v>14</v>
      </c>
      <c r="C15" s="1">
        <f t="shared" si="0"/>
        <v>0.54</v>
      </c>
      <c r="D15" s="1">
        <f t="shared" si="1"/>
        <v>0.10043372051146988</v>
      </c>
      <c r="E15" s="1">
        <f t="shared" si="2"/>
        <v>0.40220964000000436</v>
      </c>
      <c r="I15" s="1">
        <v>21.157</v>
      </c>
    </row>
    <row r="16" spans="1:9" x14ac:dyDescent="0.3">
      <c r="A16" s="1">
        <v>14.669</v>
      </c>
      <c r="B16" s="1">
        <v>15</v>
      </c>
      <c r="C16" s="1">
        <f t="shared" si="0"/>
        <v>0.57999999999999996</v>
      </c>
      <c r="D16" s="1">
        <f t="shared" si="1"/>
        <v>0.20189347914185077</v>
      </c>
      <c r="E16" s="1">
        <f t="shared" si="2"/>
        <v>0.67765824000000574</v>
      </c>
      <c r="I16" s="1">
        <v>21.213999999999999</v>
      </c>
    </row>
    <row r="17" spans="1:9" x14ac:dyDescent="0.3">
      <c r="A17" s="1">
        <v>14.692</v>
      </c>
      <c r="B17" s="1">
        <v>16</v>
      </c>
      <c r="C17" s="1">
        <f t="shared" si="0"/>
        <v>0.62</v>
      </c>
      <c r="D17" s="1">
        <f t="shared" si="1"/>
        <v>0.30548078809939727</v>
      </c>
      <c r="E17" s="1">
        <f t="shared" si="2"/>
        <v>0.7160544400000054</v>
      </c>
      <c r="I17" s="1">
        <v>22.058</v>
      </c>
    </row>
    <row r="18" spans="1:9" x14ac:dyDescent="0.3">
      <c r="A18" s="1">
        <v>15.073</v>
      </c>
      <c r="B18" s="1">
        <v>17</v>
      </c>
      <c r="C18" s="1">
        <f t="shared" si="0"/>
        <v>0.66</v>
      </c>
      <c r="D18" s="1">
        <f t="shared" si="1"/>
        <v>0.41246312944140473</v>
      </c>
      <c r="E18" s="1">
        <f t="shared" si="2"/>
        <v>1.5060198400000084</v>
      </c>
      <c r="I18" s="1">
        <v>22.158000000000001</v>
      </c>
    </row>
    <row r="19" spans="1:9" x14ac:dyDescent="0.3">
      <c r="A19" s="1">
        <v>15.298</v>
      </c>
      <c r="B19" s="1">
        <v>18</v>
      </c>
      <c r="C19" s="1">
        <f t="shared" si="0"/>
        <v>0.7</v>
      </c>
      <c r="D19" s="1">
        <f t="shared" si="1"/>
        <v>0.52440051270804078</v>
      </c>
      <c r="E19" s="1">
        <f t="shared" si="2"/>
        <v>2.1088848400000089</v>
      </c>
      <c r="I19" s="1">
        <v>22.803000000000001</v>
      </c>
    </row>
    <row r="20" spans="1:9" x14ac:dyDescent="0.3">
      <c r="A20" s="1">
        <v>16.004000000000001</v>
      </c>
      <c r="B20" s="1">
        <v>19</v>
      </c>
      <c r="C20" s="1">
        <f t="shared" si="0"/>
        <v>0.74</v>
      </c>
      <c r="D20" s="1">
        <f t="shared" si="1"/>
        <v>0.64334540539291696</v>
      </c>
      <c r="E20" s="1">
        <f t="shared" si="2"/>
        <v>4.6578272400000191</v>
      </c>
      <c r="I20" s="1">
        <v>23.893999999999998</v>
      </c>
    </row>
    <row r="21" spans="1:9" x14ac:dyDescent="0.3">
      <c r="A21" s="1">
        <v>16.791</v>
      </c>
      <c r="B21" s="1">
        <v>20</v>
      </c>
      <c r="C21" s="1">
        <f t="shared" si="0"/>
        <v>0.78</v>
      </c>
      <c r="D21" s="1">
        <f t="shared" si="1"/>
        <v>0.77219321418868503</v>
      </c>
      <c r="E21" s="1">
        <f t="shared" si="2"/>
        <v>8.6742030400000196</v>
      </c>
      <c r="I21" s="1">
        <v>24.524000000000001</v>
      </c>
    </row>
    <row r="22" spans="1:9" x14ac:dyDescent="0.3">
      <c r="A22" s="1">
        <v>16.928999999999998</v>
      </c>
      <c r="B22" s="1">
        <v>21</v>
      </c>
      <c r="C22" s="1">
        <f t="shared" si="0"/>
        <v>0.82</v>
      </c>
      <c r="D22" s="1">
        <f t="shared" si="1"/>
        <v>0.91536508784281256</v>
      </c>
      <c r="E22" s="1">
        <f t="shared" si="2"/>
        <v>9.5061222400000087</v>
      </c>
      <c r="I22" s="1">
        <v>24.571999999999999</v>
      </c>
    </row>
    <row r="23" spans="1:9" x14ac:dyDescent="0.3">
      <c r="A23" s="1">
        <v>18.2</v>
      </c>
      <c r="B23" s="1">
        <v>22</v>
      </c>
      <c r="C23" s="1">
        <f t="shared" si="0"/>
        <v>0.86</v>
      </c>
      <c r="D23" s="1">
        <f t="shared" si="1"/>
        <v>1.0803193408149565</v>
      </c>
      <c r="E23" s="1">
        <f t="shared" si="2"/>
        <v>18.959057640000019</v>
      </c>
      <c r="I23" s="1">
        <v>25.138999999999999</v>
      </c>
    </row>
    <row r="24" spans="1:9" x14ac:dyDescent="0.3">
      <c r="A24" s="1">
        <v>18.495000000000001</v>
      </c>
      <c r="B24" s="1">
        <v>23</v>
      </c>
      <c r="C24" s="1">
        <f t="shared" si="0"/>
        <v>0.9</v>
      </c>
      <c r="D24" s="1">
        <f t="shared" si="1"/>
        <v>1.2815515655446006</v>
      </c>
      <c r="E24" s="1">
        <f t="shared" si="2"/>
        <v>21.615060640000038</v>
      </c>
      <c r="I24" s="1">
        <v>26.282</v>
      </c>
    </row>
    <row r="25" spans="1:9" x14ac:dyDescent="0.3">
      <c r="A25" s="1">
        <v>19.71</v>
      </c>
      <c r="B25" s="1">
        <v>24</v>
      </c>
      <c r="C25" s="1">
        <f t="shared" si="0"/>
        <v>0.94</v>
      </c>
      <c r="D25" s="1">
        <f t="shared" si="1"/>
        <v>1.5547735945968528</v>
      </c>
      <c r="E25" s="1">
        <f t="shared" si="2"/>
        <v>34.388841640000045</v>
      </c>
      <c r="I25" s="1">
        <v>34.287999999999997</v>
      </c>
    </row>
    <row r="26" spans="1:9" x14ac:dyDescent="0.3">
      <c r="A26" s="1">
        <v>22.327999999999999</v>
      </c>
      <c r="B26" s="1">
        <v>25</v>
      </c>
      <c r="C26" s="1">
        <f t="shared" si="0"/>
        <v>0.98</v>
      </c>
      <c r="D26" s="1">
        <f t="shared" si="1"/>
        <v>2.0537489106318221</v>
      </c>
      <c r="E26" s="1">
        <f t="shared" si="2"/>
        <v>71.947716840000041</v>
      </c>
      <c r="I26" s="1">
        <v>35.255000000000003</v>
      </c>
    </row>
    <row r="28" spans="1:9" x14ac:dyDescent="0.3">
      <c r="A28">
        <f>AVERAGE(A2:A26)</f>
        <v>13.845799999999997</v>
      </c>
      <c r="B28" t="s">
        <v>5</v>
      </c>
      <c r="E28" s="1">
        <f>SUM(E2:E26)</f>
        <v>316.68268199999994</v>
      </c>
      <c r="F28" t="s">
        <v>8</v>
      </c>
    </row>
    <row r="29" spans="1:9" x14ac:dyDescent="0.3">
      <c r="A29">
        <f>STDEV(A2:A26)</f>
        <v>3.6325076393588027</v>
      </c>
      <c r="B29" t="s">
        <v>6</v>
      </c>
      <c r="E29" s="1">
        <f>(E28/25)</f>
        <v>12.667307279999998</v>
      </c>
      <c r="F29" t="s">
        <v>9</v>
      </c>
    </row>
  </sheetData>
  <sortState ref="I2:I26">
    <sortCondition ref="I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Deshpande</dc:creator>
  <cp:lastModifiedBy>Kaustubh Deshpande</cp:lastModifiedBy>
  <cp:lastPrinted>2017-03-31T02:53:52Z</cp:lastPrinted>
  <dcterms:created xsi:type="dcterms:W3CDTF">2017-03-31T02:54:13Z</dcterms:created>
  <dcterms:modified xsi:type="dcterms:W3CDTF">2017-03-31T18:19:56Z</dcterms:modified>
</cp:coreProperties>
</file>