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 Kadea\Dossier_Copie\"/>
    </mc:Choice>
  </mc:AlternateContent>
  <xr:revisionPtr revIDLastSave="0" documentId="13_ncr:1_{1AEB2A8F-CAE0-4FAA-A783-BBBF83ECE6E2}" xr6:coauthVersionLast="47" xr6:coauthVersionMax="47" xr10:uidLastSave="{00000000-0000-0000-0000-000000000000}"/>
  <bookViews>
    <workbookView xWindow="-120" yWindow="-120" windowWidth="20730" windowHeight="11160" firstSheet="1" activeTab="3" xr2:uid="{06AEA154-60FD-4369-B781-3AF7CF55BBF9}"/>
  </bookViews>
  <sheets>
    <sheet name="Fichier Client" sheetId="2" r:id="rId1"/>
    <sheet name="Master_Logs" sheetId="11" r:id="rId2"/>
    <sheet name="Fichier_Registre" sheetId="5" r:id="rId3"/>
    <sheet name="TCD_MontantDepense" sheetId="17" r:id="rId4"/>
    <sheet name="TCD_NombreAntenne" sheetId="16" r:id="rId5"/>
    <sheet name="TCD_NombreClient" sheetId="7" r:id="rId6"/>
    <sheet name="TCD_Master_Logs_Moyenne" sheetId="15" r:id="rId7"/>
  </sheets>
  <definedNames>
    <definedName name="_xlcn.WorksheetConnection_20260327_ProjetTelcoKadea_GaetanNouveau_V1.xlsxFichier_Client1" hidden="1">Fichier_Client[]</definedName>
    <definedName name="_xlcn.WorksheetConnection_20260327_ProjetTelcoKadea_GaetanNouveau_V1.xlsxFichier_Logs31" hidden="1">Fichier_Logs3[]</definedName>
    <definedName name="DonnéesExternes_1" localSheetId="0" hidden="1">'Fichier Client'!$A$1:$J$749</definedName>
    <definedName name="DonnéesExternes_1" localSheetId="2" hidden="1">Fichier_Registre!$A$1:$F$499</definedName>
    <definedName name="DonnéesExternes_1" localSheetId="1" hidden="1">Master_Logs!$A$1:$E$549</definedName>
  </definedNames>
  <calcPr calcId="191029"/>
  <pivotCaches>
    <pivotCache cacheId="22" r:id="rId8"/>
    <pivotCache cacheId="23" r:id="rId9"/>
    <pivotCache cacheId="24" r:id="rId10"/>
    <pivotCache cacheId="27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chier_RegistreEnsembele_fbb0922a-6bba-4f99-92a3-2fd6b8919449" name="Fichier_RegistreEnsembele" connection="Requête - Fichier_RegistreEnsembele"/>
          <x15:modelTable id="Fichier_Client_Ensemble_b3f691f7-5f1f-4319-820f-5ee7dc107e12" name="Fichier_Client_Ensemble" connection="Requête - Fichier_Client_Ensemble"/>
          <x15:modelTable id="Fichier_Client_Impacté_a288439b-b21c-4d59-8602-d9b9d3fca022" name="Fichier_Client_Impacté" connection="Requête - Fichier_Client_Impacté"/>
          <x15:modelTable id="Fichier_Registre_Antenne_8ba44be5-a616-4abf-887e-19fdee834d95" name="Fichier_Registre_Antenne" connection="Requête - Fichier_Registre_Antenne"/>
          <x15:modelTable id="Fichier_Logs_Impacter_24e4c608-ec79-4fb0-a05f-d67d791078ea" name="Fichier_Logs_Impacter" connection="Requête - Fichier_Logs_Impacter"/>
          <x15:modelTable id="Client_Connexion_2e295d68-b4d2-4462-9693-ebfcd21eb514" name="Client_Connexion" connection="Requête - Client_Connexion"/>
          <x15:modelTable id="Fichier_Logs_connexion_b6c0853e-4d0f-4534-a773-118f21c8354b" name="Fichier_Logs_connexion" connection="Requête - Fichier_Logs_connexion"/>
          <x15:modelTable id="Fichier_Registre_connexion_13542fe8-9b00-42e9-bb12-93a5b437765a" name="Fichier_Registre_connexion" connection="Requête - Fichier_Registre_connexion"/>
          <x15:modelTable id="FichierClientConn_d90146bb-22e1-44b3-96b4-d61b2fe47122" name="FichierClientConn" connection="Requête - FichierClientConn"/>
          <x15:modelTable id="Fichier_LogsConnex_79210593-c7e5-47e3-bf5c-159f831724e0" name="Fichier_LogsConnex" connection="Requête - Fichier_LogsConnex"/>
          <x15:modelTable id="Fichier_ClientNouvConn_b288f705-6662-43f0-949c-a6aea3372ccb" name="Fichier_ClientNouvConn" connection="Requête - Fichier_ClientNouvConn"/>
          <x15:modelTable id="Fichier_RegistreNouvConnex_6cddb200-7999-4b16-a171-93017ecf0416" name="Fichier_RegistreNouvConnex" connection="Requête - Fichier_RegistreNouvConnex"/>
          <x15:modelTable id="Fichier_ClientMaster_7194ae88-e9f3-44ef-9f1c-01a865665176" name="Fichier_ClientMaster" connection="Requête - Fichier_ClientMaster"/>
          <x15:modelTable id="Fichier_LogsMaster_87ed5bdf-9978-4c96-8f67-6171daf04f12" name="Fichier_LogsMaster" connection="Requête - Fichier_LogsMaster"/>
          <x15:modelTable id="Fichier_Logs3" name="Fichier_Logs3" connection="WorksheetConnection_2026-03-27_ProjetTelcoKadea_GaetanNouveau_V1.xlsx!Fichier_Logs3"/>
          <x15:modelTable id="Fichier_Client" name="Fichier_Client" connection="WorksheetConnection_2026-03-27_ProjetTelcoKadea_GaetanNouveau_V1.xlsx!Fichier_Clien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49" i="11" l="1"/>
  <c r="F549" i="11"/>
  <c r="G548" i="11"/>
  <c r="F548" i="11"/>
  <c r="G547" i="11"/>
  <c r="F547" i="11"/>
  <c r="G546" i="11"/>
  <c r="F546" i="11"/>
  <c r="G545" i="11"/>
  <c r="F545" i="11"/>
  <c r="G544" i="11"/>
  <c r="F544" i="11"/>
  <c r="G543" i="11"/>
  <c r="F543" i="11"/>
  <c r="G542" i="11"/>
  <c r="F542" i="11"/>
  <c r="G541" i="11"/>
  <c r="F541" i="11"/>
  <c r="G540" i="11"/>
  <c r="F540" i="11"/>
  <c r="G539" i="11"/>
  <c r="F539" i="11"/>
  <c r="G538" i="11"/>
  <c r="F538" i="11"/>
  <c r="G537" i="11"/>
  <c r="F537" i="11"/>
  <c r="G536" i="11"/>
  <c r="F536" i="11"/>
  <c r="G535" i="11"/>
  <c r="F535" i="11"/>
  <c r="G534" i="11"/>
  <c r="F534" i="11"/>
  <c r="G533" i="11"/>
  <c r="F533" i="11"/>
  <c r="G532" i="11"/>
  <c r="F532" i="11"/>
  <c r="G531" i="11"/>
  <c r="F531" i="11"/>
  <c r="G530" i="11"/>
  <c r="F530" i="11"/>
  <c r="G529" i="11"/>
  <c r="F529" i="11"/>
  <c r="G528" i="11"/>
  <c r="F528" i="11"/>
  <c r="G527" i="11"/>
  <c r="F527" i="11"/>
  <c r="G526" i="11"/>
  <c r="F526" i="11"/>
  <c r="G525" i="11"/>
  <c r="F525" i="11"/>
  <c r="G524" i="11"/>
  <c r="F524" i="11"/>
  <c r="G523" i="11"/>
  <c r="F523" i="11"/>
  <c r="G522" i="11"/>
  <c r="F522" i="11"/>
  <c r="G521" i="11"/>
  <c r="F521" i="11"/>
  <c r="G520" i="11"/>
  <c r="F520" i="11"/>
  <c r="G519" i="11"/>
  <c r="F519" i="11"/>
  <c r="G518" i="11"/>
  <c r="F518" i="11"/>
  <c r="G517" i="11"/>
  <c r="F517" i="11"/>
  <c r="G516" i="11"/>
  <c r="F516" i="11"/>
  <c r="G515" i="11"/>
  <c r="F515" i="11"/>
  <c r="G514" i="11"/>
  <c r="F514" i="11"/>
  <c r="G513" i="11"/>
  <c r="F513" i="11"/>
  <c r="G512" i="11"/>
  <c r="F512" i="11"/>
  <c r="G511" i="11"/>
  <c r="F511" i="11"/>
  <c r="G510" i="11"/>
  <c r="F510" i="11"/>
  <c r="G509" i="11"/>
  <c r="F509" i="11"/>
  <c r="G508" i="11"/>
  <c r="F508" i="11"/>
  <c r="G507" i="11"/>
  <c r="F507" i="11"/>
  <c r="G506" i="11"/>
  <c r="F506" i="11"/>
  <c r="G505" i="11"/>
  <c r="F505" i="11"/>
  <c r="G504" i="11"/>
  <c r="F504" i="11"/>
  <c r="G503" i="11"/>
  <c r="F503" i="11"/>
  <c r="G502" i="11"/>
  <c r="F502" i="11"/>
  <c r="G501" i="11"/>
  <c r="F501" i="11"/>
  <c r="G500" i="11"/>
  <c r="F500" i="11"/>
  <c r="G499" i="11"/>
  <c r="F499" i="11"/>
  <c r="G498" i="11"/>
  <c r="F498" i="11"/>
  <c r="G497" i="11"/>
  <c r="F497" i="11"/>
  <c r="G496" i="11"/>
  <c r="F496" i="11"/>
  <c r="G495" i="11"/>
  <c r="F495" i="11"/>
  <c r="G494" i="11"/>
  <c r="F494" i="11"/>
  <c r="G493" i="11"/>
  <c r="F493" i="11"/>
  <c r="G492" i="11"/>
  <c r="F492" i="11"/>
  <c r="G491" i="11"/>
  <c r="F491" i="11"/>
  <c r="G490" i="11"/>
  <c r="F490" i="11"/>
  <c r="G489" i="11"/>
  <c r="F489" i="11"/>
  <c r="G488" i="11"/>
  <c r="F488" i="11"/>
  <c r="G487" i="11"/>
  <c r="F487" i="11"/>
  <c r="G486" i="11"/>
  <c r="F486" i="11"/>
  <c r="G485" i="11"/>
  <c r="F485" i="11"/>
  <c r="G484" i="11"/>
  <c r="F484" i="11"/>
  <c r="G483" i="11"/>
  <c r="F483" i="11"/>
  <c r="G482" i="11"/>
  <c r="F482" i="11"/>
  <c r="G481" i="11"/>
  <c r="F481" i="11"/>
  <c r="G480" i="11"/>
  <c r="F480" i="11"/>
  <c r="G479" i="11"/>
  <c r="F479" i="11"/>
  <c r="G478" i="11"/>
  <c r="F478" i="11"/>
  <c r="G477" i="11"/>
  <c r="F477" i="11"/>
  <c r="G476" i="11"/>
  <c r="F476" i="11"/>
  <c r="G475" i="11"/>
  <c r="F475" i="11"/>
  <c r="G474" i="11"/>
  <c r="F474" i="11"/>
  <c r="G473" i="11"/>
  <c r="F473" i="11"/>
  <c r="G472" i="11"/>
  <c r="F472" i="11"/>
  <c r="G471" i="11"/>
  <c r="F471" i="11"/>
  <c r="G470" i="11"/>
  <c r="F470" i="11"/>
  <c r="G469" i="11"/>
  <c r="F469" i="11"/>
  <c r="G468" i="11"/>
  <c r="F468" i="11"/>
  <c r="G467" i="11"/>
  <c r="F467" i="11"/>
  <c r="G466" i="11"/>
  <c r="F466" i="11"/>
  <c r="G465" i="11"/>
  <c r="F465" i="11"/>
  <c r="G464" i="11"/>
  <c r="F464" i="11"/>
  <c r="G463" i="11"/>
  <c r="F463" i="11"/>
  <c r="G462" i="11"/>
  <c r="F462" i="11"/>
  <c r="G461" i="11"/>
  <c r="F461" i="11"/>
  <c r="G460" i="11"/>
  <c r="F460" i="11"/>
  <c r="G459" i="11"/>
  <c r="F459" i="11"/>
  <c r="G458" i="11"/>
  <c r="F458" i="11"/>
  <c r="G457" i="11"/>
  <c r="F457" i="11"/>
  <c r="G456" i="11"/>
  <c r="F456" i="11"/>
  <c r="G455" i="11"/>
  <c r="F455" i="11"/>
  <c r="G454" i="11"/>
  <c r="F454" i="11"/>
  <c r="G453" i="11"/>
  <c r="F453" i="11"/>
  <c r="G452" i="11"/>
  <c r="F452" i="11"/>
  <c r="G451" i="11"/>
  <c r="F451" i="11"/>
  <c r="G450" i="11"/>
  <c r="F450" i="11"/>
  <c r="G449" i="11"/>
  <c r="F449" i="11"/>
  <c r="G448" i="11"/>
  <c r="F448" i="11"/>
  <c r="G447" i="11"/>
  <c r="F447" i="11"/>
  <c r="G446" i="11"/>
  <c r="F446" i="11"/>
  <c r="G445" i="11"/>
  <c r="F445" i="11"/>
  <c r="G444" i="11"/>
  <c r="F444" i="11"/>
  <c r="G443" i="11"/>
  <c r="F443" i="11"/>
  <c r="G442" i="11"/>
  <c r="F442" i="11"/>
  <c r="G441" i="11"/>
  <c r="F441" i="11"/>
  <c r="G440" i="11"/>
  <c r="F440" i="11"/>
  <c r="G439" i="11"/>
  <c r="F439" i="11"/>
  <c r="G438" i="11"/>
  <c r="F438" i="11"/>
  <c r="G437" i="11"/>
  <c r="F437" i="11"/>
  <c r="G436" i="11"/>
  <c r="F436" i="11"/>
  <c r="G435" i="11"/>
  <c r="F435" i="11"/>
  <c r="G434" i="11"/>
  <c r="F434" i="11"/>
  <c r="G433" i="11"/>
  <c r="F433" i="11"/>
  <c r="G432" i="11"/>
  <c r="F432" i="11"/>
  <c r="G431" i="11"/>
  <c r="F431" i="11"/>
  <c r="G430" i="11"/>
  <c r="F430" i="11"/>
  <c r="G429" i="11"/>
  <c r="F429" i="11"/>
  <c r="G428" i="11"/>
  <c r="F428" i="11"/>
  <c r="G427" i="11"/>
  <c r="F427" i="11"/>
  <c r="G426" i="11"/>
  <c r="F426" i="11"/>
  <c r="G425" i="11"/>
  <c r="F425" i="11"/>
  <c r="G424" i="11"/>
  <c r="F424" i="11"/>
  <c r="G423" i="11"/>
  <c r="F423" i="11"/>
  <c r="G422" i="11"/>
  <c r="F422" i="11"/>
  <c r="G421" i="11"/>
  <c r="F421" i="11"/>
  <c r="G420" i="11"/>
  <c r="F420" i="11"/>
  <c r="G419" i="11"/>
  <c r="F419" i="11"/>
  <c r="G418" i="11"/>
  <c r="F418" i="11"/>
  <c r="G417" i="11"/>
  <c r="F417" i="11"/>
  <c r="G416" i="11"/>
  <c r="F416" i="11"/>
  <c r="G415" i="11"/>
  <c r="F415" i="11"/>
  <c r="G414" i="11"/>
  <c r="F414" i="11"/>
  <c r="G413" i="11"/>
  <c r="F413" i="11"/>
  <c r="G412" i="11"/>
  <c r="F412" i="11"/>
  <c r="G411" i="11"/>
  <c r="F411" i="11"/>
  <c r="G410" i="11"/>
  <c r="F410" i="11"/>
  <c r="G409" i="11"/>
  <c r="F409" i="11"/>
  <c r="G408" i="11"/>
  <c r="F408" i="11"/>
  <c r="G407" i="11"/>
  <c r="F407" i="11"/>
  <c r="G406" i="11"/>
  <c r="F406" i="11"/>
  <c r="G405" i="11"/>
  <c r="F405" i="11"/>
  <c r="G404" i="11"/>
  <c r="F404" i="11"/>
  <c r="G403" i="11"/>
  <c r="F403" i="11"/>
  <c r="G402" i="11"/>
  <c r="F402" i="11"/>
  <c r="G401" i="11"/>
  <c r="F401" i="11"/>
  <c r="G400" i="11"/>
  <c r="F400" i="11"/>
  <c r="G399" i="11"/>
  <c r="F399" i="11"/>
  <c r="G398" i="11"/>
  <c r="F398" i="11"/>
  <c r="G397" i="11"/>
  <c r="F397" i="11"/>
  <c r="G396" i="11"/>
  <c r="F396" i="11"/>
  <c r="G395" i="11"/>
  <c r="F395" i="11"/>
  <c r="G394" i="11"/>
  <c r="F394" i="11"/>
  <c r="G393" i="11"/>
  <c r="F393" i="11"/>
  <c r="G392" i="11"/>
  <c r="F392" i="11"/>
  <c r="G391" i="11"/>
  <c r="F391" i="11"/>
  <c r="G390" i="11"/>
  <c r="F390" i="11"/>
  <c r="G389" i="11"/>
  <c r="F389" i="11"/>
  <c r="G388" i="11"/>
  <c r="F388" i="11"/>
  <c r="G387" i="11"/>
  <c r="F387" i="11"/>
  <c r="G386" i="11"/>
  <c r="F386" i="11"/>
  <c r="G385" i="11"/>
  <c r="F385" i="11"/>
  <c r="G384" i="11"/>
  <c r="F384" i="11"/>
  <c r="G383" i="11"/>
  <c r="F383" i="11"/>
  <c r="G382" i="11"/>
  <c r="F382" i="11"/>
  <c r="G381" i="11"/>
  <c r="F381" i="11"/>
  <c r="G380" i="11"/>
  <c r="F380" i="11"/>
  <c r="G379" i="11"/>
  <c r="F379" i="11"/>
  <c r="G378" i="11"/>
  <c r="F378" i="11"/>
  <c r="G377" i="11"/>
  <c r="F377" i="11"/>
  <c r="G376" i="11"/>
  <c r="F376" i="11"/>
  <c r="G375" i="11"/>
  <c r="F375" i="11"/>
  <c r="G374" i="11"/>
  <c r="F374" i="11"/>
  <c r="G373" i="11"/>
  <c r="F373" i="11"/>
  <c r="G372" i="11"/>
  <c r="F372" i="11"/>
  <c r="G371" i="11"/>
  <c r="F371" i="11"/>
  <c r="G370" i="11"/>
  <c r="F370" i="11"/>
  <c r="G369" i="11"/>
  <c r="F369" i="11"/>
  <c r="G368" i="11"/>
  <c r="F368" i="11"/>
  <c r="G367" i="11"/>
  <c r="F367" i="11"/>
  <c r="G366" i="11"/>
  <c r="F366" i="11"/>
  <c r="G365" i="11"/>
  <c r="F365" i="11"/>
  <c r="G364" i="11"/>
  <c r="F364" i="11"/>
  <c r="G363" i="11"/>
  <c r="F363" i="11"/>
  <c r="G362" i="11"/>
  <c r="F362" i="11"/>
  <c r="G361" i="11"/>
  <c r="F361" i="11"/>
  <c r="G360" i="11"/>
  <c r="F360" i="11"/>
  <c r="G359" i="11"/>
  <c r="F359" i="11"/>
  <c r="G358" i="11"/>
  <c r="F358" i="11"/>
  <c r="G357" i="11"/>
  <c r="F357" i="11"/>
  <c r="G356" i="11"/>
  <c r="F356" i="11"/>
  <c r="G355" i="11"/>
  <c r="F355" i="11"/>
  <c r="G354" i="11"/>
  <c r="F354" i="11"/>
  <c r="G353" i="11"/>
  <c r="F353" i="11"/>
  <c r="G352" i="11"/>
  <c r="F352" i="11"/>
  <c r="G351" i="11"/>
  <c r="F351" i="11"/>
  <c r="G350" i="11"/>
  <c r="F350" i="11"/>
  <c r="G349" i="11"/>
  <c r="F349" i="11"/>
  <c r="G348" i="11"/>
  <c r="F348" i="11"/>
  <c r="G347" i="11"/>
  <c r="F347" i="11"/>
  <c r="G346" i="11"/>
  <c r="F346" i="11"/>
  <c r="G345" i="11"/>
  <c r="F345" i="11"/>
  <c r="G344" i="11"/>
  <c r="F344" i="11"/>
  <c r="G343" i="11"/>
  <c r="F343" i="11"/>
  <c r="G342" i="11"/>
  <c r="F342" i="11"/>
  <c r="G341" i="11"/>
  <c r="F341" i="11"/>
  <c r="G340" i="11"/>
  <c r="F340" i="11"/>
  <c r="G339" i="11"/>
  <c r="F339" i="11"/>
  <c r="G338" i="11"/>
  <c r="F338" i="11"/>
  <c r="G337" i="11"/>
  <c r="F337" i="11"/>
  <c r="G336" i="11"/>
  <c r="F336" i="11"/>
  <c r="G335" i="11"/>
  <c r="F335" i="11"/>
  <c r="G334" i="11"/>
  <c r="F334" i="11"/>
  <c r="G333" i="11"/>
  <c r="F333" i="11"/>
  <c r="G332" i="11"/>
  <c r="F332" i="11"/>
  <c r="G331" i="11"/>
  <c r="F331" i="11"/>
  <c r="G330" i="11"/>
  <c r="F330" i="11"/>
  <c r="G329" i="11"/>
  <c r="F329" i="11"/>
  <c r="G328" i="11"/>
  <c r="F328" i="11"/>
  <c r="G327" i="11"/>
  <c r="F327" i="11"/>
  <c r="G326" i="11"/>
  <c r="F326" i="11"/>
  <c r="G325" i="11"/>
  <c r="F325" i="11"/>
  <c r="G324" i="11"/>
  <c r="F324" i="11"/>
  <c r="G323" i="11"/>
  <c r="F323" i="11"/>
  <c r="G322" i="11"/>
  <c r="F322" i="11"/>
  <c r="G321" i="11"/>
  <c r="F321" i="11"/>
  <c r="G320" i="11"/>
  <c r="F320" i="11"/>
  <c r="G319" i="11"/>
  <c r="F319" i="11"/>
  <c r="G318" i="11"/>
  <c r="F318" i="11"/>
  <c r="G317" i="11"/>
  <c r="F317" i="11"/>
  <c r="G316" i="11"/>
  <c r="F316" i="11"/>
  <c r="G315" i="11"/>
  <c r="F315" i="11"/>
  <c r="G314" i="11"/>
  <c r="F314" i="11"/>
  <c r="G313" i="11"/>
  <c r="F313" i="11"/>
  <c r="G312" i="11"/>
  <c r="F312" i="11"/>
  <c r="G311" i="11"/>
  <c r="F311" i="11"/>
  <c r="G310" i="11"/>
  <c r="F310" i="11"/>
  <c r="G309" i="11"/>
  <c r="F309" i="11"/>
  <c r="G308" i="11"/>
  <c r="F308" i="11"/>
  <c r="G307" i="11"/>
  <c r="F307" i="11"/>
  <c r="G306" i="11"/>
  <c r="F306" i="11"/>
  <c r="G305" i="11"/>
  <c r="F305" i="11"/>
  <c r="G304" i="11"/>
  <c r="F304" i="11"/>
  <c r="G303" i="11"/>
  <c r="F303" i="11"/>
  <c r="G302" i="11"/>
  <c r="F302" i="11"/>
  <c r="G301" i="11"/>
  <c r="F301" i="11"/>
  <c r="G300" i="11"/>
  <c r="F300" i="11"/>
  <c r="G299" i="11"/>
  <c r="F299" i="11"/>
  <c r="G298" i="11"/>
  <c r="F298" i="11"/>
  <c r="G297" i="11"/>
  <c r="F297" i="11"/>
  <c r="G296" i="11"/>
  <c r="F296" i="11"/>
  <c r="G295" i="11"/>
  <c r="F295" i="11"/>
  <c r="G294" i="11"/>
  <c r="F294" i="11"/>
  <c r="G293" i="11"/>
  <c r="F293" i="11"/>
  <c r="G292" i="11"/>
  <c r="F292" i="11"/>
  <c r="G291" i="11"/>
  <c r="F291" i="11"/>
  <c r="G290" i="11"/>
  <c r="F290" i="11"/>
  <c r="G289" i="11"/>
  <c r="F289" i="11"/>
  <c r="G288" i="11"/>
  <c r="F288" i="11"/>
  <c r="G287" i="11"/>
  <c r="F287" i="11"/>
  <c r="G286" i="11"/>
  <c r="F286" i="11"/>
  <c r="G285" i="11"/>
  <c r="F285" i="11"/>
  <c r="G284" i="11"/>
  <c r="F284" i="11"/>
  <c r="G283" i="11"/>
  <c r="F283" i="11"/>
  <c r="G282" i="11"/>
  <c r="F282" i="11"/>
  <c r="G281" i="11"/>
  <c r="F281" i="11"/>
  <c r="G280" i="11"/>
  <c r="F280" i="11"/>
  <c r="G279" i="11"/>
  <c r="F279" i="11"/>
  <c r="G278" i="11"/>
  <c r="F278" i="11"/>
  <c r="G277" i="11"/>
  <c r="F277" i="11"/>
  <c r="G276" i="11"/>
  <c r="F276" i="11"/>
  <c r="G275" i="11"/>
  <c r="F275" i="11"/>
  <c r="G274" i="11"/>
  <c r="F274" i="11"/>
  <c r="G273" i="11"/>
  <c r="F273" i="11"/>
  <c r="G272" i="11"/>
  <c r="F272" i="11"/>
  <c r="G271" i="11"/>
  <c r="F271" i="11"/>
  <c r="G270" i="11"/>
  <c r="F270" i="11"/>
  <c r="G269" i="11"/>
  <c r="F269" i="11"/>
  <c r="G268" i="11"/>
  <c r="F268" i="11"/>
  <c r="G267" i="11"/>
  <c r="F267" i="11"/>
  <c r="G266" i="11"/>
  <c r="F266" i="11"/>
  <c r="G265" i="11"/>
  <c r="F265" i="11"/>
  <c r="G264" i="11"/>
  <c r="F264" i="11"/>
  <c r="G263" i="11"/>
  <c r="F263" i="11"/>
  <c r="G262" i="11"/>
  <c r="F262" i="11"/>
  <c r="G261" i="11"/>
  <c r="F261" i="11"/>
  <c r="G260" i="11"/>
  <c r="F260" i="11"/>
  <c r="G259" i="11"/>
  <c r="F259" i="11"/>
  <c r="G258" i="11"/>
  <c r="F258" i="11"/>
  <c r="G257" i="11"/>
  <c r="F257" i="11"/>
  <c r="G256" i="11"/>
  <c r="F256" i="11"/>
  <c r="G255" i="11"/>
  <c r="F255" i="11"/>
  <c r="G254" i="11"/>
  <c r="F254" i="11"/>
  <c r="G253" i="11"/>
  <c r="F253" i="11"/>
  <c r="G252" i="11"/>
  <c r="F252" i="11"/>
  <c r="G251" i="11"/>
  <c r="F251" i="11"/>
  <c r="G250" i="11"/>
  <c r="F250" i="11"/>
  <c r="G249" i="11"/>
  <c r="F249" i="11"/>
  <c r="G248" i="11"/>
  <c r="F248" i="11"/>
  <c r="G247" i="11"/>
  <c r="F247" i="11"/>
  <c r="G246" i="11"/>
  <c r="F246" i="11"/>
  <c r="G245" i="11"/>
  <c r="F245" i="11"/>
  <c r="G244" i="11"/>
  <c r="F244" i="11"/>
  <c r="G243" i="11"/>
  <c r="F243" i="11"/>
  <c r="G242" i="11"/>
  <c r="F242" i="11"/>
  <c r="G241" i="11"/>
  <c r="F241" i="11"/>
  <c r="G240" i="11"/>
  <c r="F240" i="11"/>
  <c r="G239" i="11"/>
  <c r="F239" i="11"/>
  <c r="G238" i="11"/>
  <c r="F238" i="11"/>
  <c r="G237" i="11"/>
  <c r="F237" i="11"/>
  <c r="G236" i="11"/>
  <c r="F236" i="11"/>
  <c r="G235" i="11"/>
  <c r="F235" i="11"/>
  <c r="G234" i="11"/>
  <c r="F234" i="11"/>
  <c r="G233" i="11"/>
  <c r="F233" i="11"/>
  <c r="G232" i="11"/>
  <c r="F232" i="11"/>
  <c r="G231" i="11"/>
  <c r="F231" i="11"/>
  <c r="G230" i="11"/>
  <c r="F230" i="11"/>
  <c r="G229" i="11"/>
  <c r="F229" i="11"/>
  <c r="G228" i="11"/>
  <c r="F228" i="11"/>
  <c r="G227" i="11"/>
  <c r="F227" i="11"/>
  <c r="G226" i="11"/>
  <c r="F226" i="11"/>
  <c r="G225" i="11"/>
  <c r="F225" i="11"/>
  <c r="G224" i="11"/>
  <c r="F224" i="11"/>
  <c r="G223" i="11"/>
  <c r="F223" i="11"/>
  <c r="G222" i="11"/>
  <c r="F222" i="11"/>
  <c r="G221" i="11"/>
  <c r="F221" i="11"/>
  <c r="G220" i="11"/>
  <c r="F220" i="11"/>
  <c r="G219" i="11"/>
  <c r="F219" i="11"/>
  <c r="G218" i="11"/>
  <c r="F218" i="11"/>
  <c r="G217" i="11"/>
  <c r="F217" i="11"/>
  <c r="G216" i="11"/>
  <c r="F216" i="11"/>
  <c r="G215" i="11"/>
  <c r="F215" i="11"/>
  <c r="G214" i="11"/>
  <c r="F214" i="11"/>
  <c r="G213" i="11"/>
  <c r="F213" i="11"/>
  <c r="G212" i="11"/>
  <c r="F212" i="11"/>
  <c r="G211" i="11"/>
  <c r="F211" i="11"/>
  <c r="G210" i="11"/>
  <c r="F210" i="11"/>
  <c r="G209" i="11"/>
  <c r="F209" i="11"/>
  <c r="G208" i="11"/>
  <c r="F208" i="11"/>
  <c r="G207" i="11"/>
  <c r="F207" i="11"/>
  <c r="G206" i="11"/>
  <c r="F206" i="11"/>
  <c r="G205" i="11"/>
  <c r="F205" i="11"/>
  <c r="G204" i="11"/>
  <c r="F204" i="11"/>
  <c r="G203" i="11"/>
  <c r="F203" i="11"/>
  <c r="G202" i="11"/>
  <c r="F202" i="11"/>
  <c r="G201" i="11"/>
  <c r="F201" i="11"/>
  <c r="G200" i="11"/>
  <c r="F200" i="11"/>
  <c r="G199" i="11"/>
  <c r="F199" i="11"/>
  <c r="G198" i="11"/>
  <c r="F198" i="11"/>
  <c r="G197" i="11"/>
  <c r="F197" i="11"/>
  <c r="G196" i="11"/>
  <c r="F196" i="11"/>
  <c r="G195" i="11"/>
  <c r="F195" i="11"/>
  <c r="G194" i="11"/>
  <c r="F194" i="11"/>
  <c r="G193" i="11"/>
  <c r="F193" i="11"/>
  <c r="G192" i="11"/>
  <c r="F192" i="11"/>
  <c r="G191" i="11"/>
  <c r="F191" i="11"/>
  <c r="G190" i="11"/>
  <c r="F190" i="11"/>
  <c r="G189" i="11"/>
  <c r="F189" i="11"/>
  <c r="G188" i="11"/>
  <c r="F188" i="11"/>
  <c r="G187" i="11"/>
  <c r="F187" i="11"/>
  <c r="G186" i="11"/>
  <c r="F186" i="11"/>
  <c r="G185" i="11"/>
  <c r="F185" i="11"/>
  <c r="G184" i="11"/>
  <c r="F184" i="11"/>
  <c r="G183" i="11"/>
  <c r="F183" i="11"/>
  <c r="G182" i="11"/>
  <c r="F182" i="11"/>
  <c r="G181" i="11"/>
  <c r="F181" i="11"/>
  <c r="G180" i="11"/>
  <c r="F180" i="11"/>
  <c r="G179" i="11"/>
  <c r="F179" i="11"/>
  <c r="G178" i="11"/>
  <c r="F178" i="11"/>
  <c r="G177" i="11"/>
  <c r="F177" i="11"/>
  <c r="G176" i="11"/>
  <c r="F176" i="11"/>
  <c r="G175" i="11"/>
  <c r="F175" i="11"/>
  <c r="G174" i="11"/>
  <c r="F174" i="11"/>
  <c r="G173" i="11"/>
  <c r="F173" i="11"/>
  <c r="G172" i="11"/>
  <c r="F172" i="11"/>
  <c r="G171" i="11"/>
  <c r="F171" i="11"/>
  <c r="G170" i="11"/>
  <c r="F170" i="11"/>
  <c r="G169" i="11"/>
  <c r="F169" i="11"/>
  <c r="G168" i="11"/>
  <c r="F168" i="11"/>
  <c r="G167" i="11"/>
  <c r="F167" i="11"/>
  <c r="G166" i="11"/>
  <c r="F166" i="11"/>
  <c r="G165" i="11"/>
  <c r="F165" i="11"/>
  <c r="G164" i="11"/>
  <c r="F164" i="11"/>
  <c r="G163" i="11"/>
  <c r="F163" i="11"/>
  <c r="G162" i="11"/>
  <c r="F162" i="11"/>
  <c r="G161" i="11"/>
  <c r="F161" i="11"/>
  <c r="G160" i="11"/>
  <c r="F160" i="11"/>
  <c r="G159" i="11"/>
  <c r="F159" i="11"/>
  <c r="G158" i="11"/>
  <c r="F158" i="11"/>
  <c r="G157" i="11"/>
  <c r="F157" i="11"/>
  <c r="G156" i="11"/>
  <c r="F156" i="11"/>
  <c r="G155" i="11"/>
  <c r="F155" i="11"/>
  <c r="G154" i="11"/>
  <c r="F154" i="11"/>
  <c r="G153" i="11"/>
  <c r="F153" i="11"/>
  <c r="G152" i="11"/>
  <c r="F152" i="11"/>
  <c r="G151" i="11"/>
  <c r="F151" i="11"/>
  <c r="G150" i="11"/>
  <c r="F150" i="11"/>
  <c r="G149" i="11"/>
  <c r="F149" i="11"/>
  <c r="G148" i="11"/>
  <c r="F148" i="11"/>
  <c r="G147" i="11"/>
  <c r="F147" i="11"/>
  <c r="G146" i="11"/>
  <c r="F146" i="11"/>
  <c r="G145" i="11"/>
  <c r="F145" i="11"/>
  <c r="G144" i="11"/>
  <c r="F144" i="11"/>
  <c r="G143" i="11"/>
  <c r="F143" i="11"/>
  <c r="G142" i="11"/>
  <c r="F142" i="11"/>
  <c r="G141" i="11"/>
  <c r="F141" i="11"/>
  <c r="G140" i="11"/>
  <c r="F140" i="11"/>
  <c r="G139" i="11"/>
  <c r="F139" i="11"/>
  <c r="G138" i="11"/>
  <c r="F138" i="11"/>
  <c r="G137" i="11"/>
  <c r="F137" i="11"/>
  <c r="G136" i="11"/>
  <c r="F136" i="11"/>
  <c r="G135" i="11"/>
  <c r="F135" i="11"/>
  <c r="G134" i="11"/>
  <c r="F134" i="11"/>
  <c r="G133" i="11"/>
  <c r="F133" i="11"/>
  <c r="G132" i="11"/>
  <c r="F132" i="11"/>
  <c r="G131" i="11"/>
  <c r="F131" i="11"/>
  <c r="G130" i="11"/>
  <c r="F130" i="11"/>
  <c r="G129" i="11"/>
  <c r="F129" i="11"/>
  <c r="G128" i="11"/>
  <c r="F128" i="11"/>
  <c r="G127" i="11"/>
  <c r="F127" i="11"/>
  <c r="G126" i="11"/>
  <c r="F126" i="11"/>
  <c r="G125" i="11"/>
  <c r="F125" i="11"/>
  <c r="G124" i="11"/>
  <c r="F124" i="11"/>
  <c r="G123" i="11"/>
  <c r="F123" i="11"/>
  <c r="G122" i="11"/>
  <c r="F122" i="11"/>
  <c r="G121" i="11"/>
  <c r="F121" i="11"/>
  <c r="G120" i="11"/>
  <c r="F120" i="11"/>
  <c r="G119" i="11"/>
  <c r="F119" i="11"/>
  <c r="G118" i="11"/>
  <c r="F118" i="11"/>
  <c r="G117" i="11"/>
  <c r="F117" i="11"/>
  <c r="G116" i="11"/>
  <c r="F116" i="11"/>
  <c r="G115" i="11"/>
  <c r="F115" i="11"/>
  <c r="G114" i="11"/>
  <c r="F114" i="11"/>
  <c r="G113" i="11"/>
  <c r="F113" i="11"/>
  <c r="G112" i="11"/>
  <c r="F112" i="11"/>
  <c r="G111" i="11"/>
  <c r="F111" i="11"/>
  <c r="G110" i="11"/>
  <c r="F110" i="11"/>
  <c r="G109" i="11"/>
  <c r="F109" i="11"/>
  <c r="G108" i="11"/>
  <c r="F108" i="11"/>
  <c r="G107" i="11"/>
  <c r="F107" i="11"/>
  <c r="G106" i="11"/>
  <c r="F106" i="11"/>
  <c r="G105" i="11"/>
  <c r="F105" i="11"/>
  <c r="G104" i="11"/>
  <c r="F104" i="11"/>
  <c r="G103" i="11"/>
  <c r="F103" i="11"/>
  <c r="G102" i="11"/>
  <c r="F102" i="11"/>
  <c r="G101" i="11"/>
  <c r="F101" i="11"/>
  <c r="G100" i="11"/>
  <c r="F100" i="11"/>
  <c r="G99" i="11"/>
  <c r="F99" i="11"/>
  <c r="G98" i="11"/>
  <c r="F98" i="11"/>
  <c r="G97" i="11"/>
  <c r="F97" i="11"/>
  <c r="G96" i="11"/>
  <c r="F96" i="11"/>
  <c r="G95" i="11"/>
  <c r="F95" i="11"/>
  <c r="G94" i="11"/>
  <c r="F94" i="11"/>
  <c r="G93" i="11"/>
  <c r="F93" i="11"/>
  <c r="G92" i="11"/>
  <c r="F92" i="11"/>
  <c r="G91" i="11"/>
  <c r="F91" i="11"/>
  <c r="G90" i="11"/>
  <c r="F90" i="11"/>
  <c r="G89" i="11"/>
  <c r="F89" i="11"/>
  <c r="G88" i="11"/>
  <c r="F88" i="11"/>
  <c r="G87" i="11"/>
  <c r="F87" i="11"/>
  <c r="G86" i="11"/>
  <c r="F86" i="11"/>
  <c r="G85" i="11"/>
  <c r="F85" i="11"/>
  <c r="G84" i="11"/>
  <c r="F84" i="11"/>
  <c r="G83" i="11"/>
  <c r="F83" i="11"/>
  <c r="G82" i="11"/>
  <c r="F82" i="11"/>
  <c r="G81" i="11"/>
  <c r="F81" i="11"/>
  <c r="G80" i="11"/>
  <c r="F80" i="11"/>
  <c r="G79" i="11"/>
  <c r="F79" i="11"/>
  <c r="G78" i="11"/>
  <c r="F78" i="11"/>
  <c r="G77" i="11"/>
  <c r="F77" i="11"/>
  <c r="G76" i="11"/>
  <c r="F76" i="11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G67" i="11"/>
  <c r="F67" i="11"/>
  <c r="G66" i="11"/>
  <c r="F66" i="11"/>
  <c r="G65" i="11"/>
  <c r="F65" i="11"/>
  <c r="G64" i="11"/>
  <c r="F64" i="11"/>
  <c r="G63" i="11"/>
  <c r="F63" i="11"/>
  <c r="G62" i="11"/>
  <c r="F62" i="11"/>
  <c r="G61" i="11"/>
  <c r="F61" i="11"/>
  <c r="G60" i="11"/>
  <c r="F60" i="11"/>
  <c r="G59" i="11"/>
  <c r="F59" i="11"/>
  <c r="G58" i="11"/>
  <c r="F58" i="11"/>
  <c r="G57" i="11"/>
  <c r="F57" i="11"/>
  <c r="G56" i="11"/>
  <c r="F56" i="11"/>
  <c r="G55" i="11"/>
  <c r="F55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G23" i="11"/>
  <c r="F23" i="11"/>
  <c r="G22" i="11"/>
  <c r="F22" i="11"/>
  <c r="G21" i="11"/>
  <c r="F21" i="11"/>
  <c r="G20" i="11"/>
  <c r="F20" i="11"/>
  <c r="G19" i="11"/>
  <c r="F19" i="11"/>
  <c r="G18" i="11"/>
  <c r="F18" i="11"/>
  <c r="G17" i="11"/>
  <c r="F17" i="11"/>
  <c r="G16" i="11"/>
  <c r="F16" i="11"/>
  <c r="G15" i="11"/>
  <c r="F15" i="11"/>
  <c r="G14" i="11"/>
  <c r="F14" i="11"/>
  <c r="G13" i="11"/>
  <c r="F13" i="11"/>
  <c r="G12" i="11"/>
  <c r="F12" i="11"/>
  <c r="G11" i="11"/>
  <c r="F11" i="11"/>
  <c r="G10" i="11"/>
  <c r="F10" i="11"/>
  <c r="G9" i="11"/>
  <c r="F9" i="11"/>
  <c r="G8" i="11"/>
  <c r="F8" i="11"/>
  <c r="G7" i="11"/>
  <c r="F7" i="11"/>
  <c r="G6" i="11"/>
  <c r="F6" i="11"/>
  <c r="G5" i="11"/>
  <c r="F5" i="11"/>
  <c r="G4" i="11"/>
  <c r="F4" i="11"/>
  <c r="G3" i="11"/>
  <c r="F3" i="11"/>
  <c r="G2" i="11"/>
  <c r="F2" i="1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H2" i="2"/>
  <c r="K2" i="2" s="1"/>
  <c r="L2" i="2" s="1"/>
  <c r="H3" i="2"/>
  <c r="K3" i="2" s="1"/>
  <c r="L3" i="2" s="1"/>
  <c r="H4" i="2"/>
  <c r="K4" i="2" s="1"/>
  <c r="L4" i="2" s="1"/>
  <c r="H5" i="2"/>
  <c r="K5" i="2" s="1"/>
  <c r="L5" i="2" s="1"/>
  <c r="H6" i="2"/>
  <c r="K6" i="2" s="1"/>
  <c r="L6" i="2" s="1"/>
  <c r="H7" i="2"/>
  <c r="K7" i="2" s="1"/>
  <c r="L7" i="2" s="1"/>
  <c r="H8" i="2"/>
  <c r="K8" i="2" s="1"/>
  <c r="L8" i="2" s="1"/>
  <c r="H9" i="2"/>
  <c r="K9" i="2" s="1"/>
  <c r="L9" i="2" s="1"/>
  <c r="H10" i="2"/>
  <c r="K10" i="2" s="1"/>
  <c r="L10" i="2" s="1"/>
  <c r="H11" i="2"/>
  <c r="K11" i="2" s="1"/>
  <c r="L11" i="2" s="1"/>
  <c r="H12" i="2"/>
  <c r="K12" i="2" s="1"/>
  <c r="L12" i="2" s="1"/>
  <c r="H13" i="2"/>
  <c r="K13" i="2" s="1"/>
  <c r="L13" i="2" s="1"/>
  <c r="H14" i="2"/>
  <c r="K14" i="2" s="1"/>
  <c r="L14" i="2" s="1"/>
  <c r="H15" i="2"/>
  <c r="K15" i="2" s="1"/>
  <c r="L15" i="2" s="1"/>
  <c r="H16" i="2"/>
  <c r="K16" i="2" s="1"/>
  <c r="L16" i="2" s="1"/>
  <c r="H17" i="2"/>
  <c r="K17" i="2" s="1"/>
  <c r="L17" i="2" s="1"/>
  <c r="H18" i="2"/>
  <c r="K18" i="2" s="1"/>
  <c r="L18" i="2" s="1"/>
  <c r="H19" i="2"/>
  <c r="K19" i="2" s="1"/>
  <c r="L19" i="2" s="1"/>
  <c r="H20" i="2"/>
  <c r="K20" i="2" s="1"/>
  <c r="L20" i="2" s="1"/>
  <c r="H21" i="2"/>
  <c r="K21" i="2" s="1"/>
  <c r="L21" i="2" s="1"/>
  <c r="H22" i="2"/>
  <c r="K22" i="2" s="1"/>
  <c r="L22" i="2" s="1"/>
  <c r="H23" i="2"/>
  <c r="K23" i="2" s="1"/>
  <c r="L23" i="2" s="1"/>
  <c r="H24" i="2"/>
  <c r="K24" i="2" s="1"/>
  <c r="L24" i="2" s="1"/>
  <c r="H25" i="2"/>
  <c r="K25" i="2" s="1"/>
  <c r="L25" i="2" s="1"/>
  <c r="H26" i="2"/>
  <c r="K26" i="2" s="1"/>
  <c r="L26" i="2" s="1"/>
  <c r="H27" i="2"/>
  <c r="K27" i="2" s="1"/>
  <c r="L27" i="2" s="1"/>
  <c r="H28" i="2"/>
  <c r="K28" i="2" s="1"/>
  <c r="L28" i="2" s="1"/>
  <c r="H29" i="2"/>
  <c r="K29" i="2" s="1"/>
  <c r="L29" i="2" s="1"/>
  <c r="H30" i="2"/>
  <c r="K30" i="2" s="1"/>
  <c r="L30" i="2" s="1"/>
  <c r="H31" i="2"/>
  <c r="K31" i="2" s="1"/>
  <c r="L31" i="2" s="1"/>
  <c r="H32" i="2"/>
  <c r="K32" i="2" s="1"/>
  <c r="L32" i="2" s="1"/>
  <c r="H33" i="2"/>
  <c r="K33" i="2" s="1"/>
  <c r="L33" i="2" s="1"/>
  <c r="H34" i="2"/>
  <c r="K34" i="2" s="1"/>
  <c r="L34" i="2" s="1"/>
  <c r="H35" i="2"/>
  <c r="K35" i="2" s="1"/>
  <c r="L35" i="2" s="1"/>
  <c r="H36" i="2"/>
  <c r="K36" i="2" s="1"/>
  <c r="L36" i="2" s="1"/>
  <c r="H37" i="2"/>
  <c r="K37" i="2" s="1"/>
  <c r="L37" i="2" s="1"/>
  <c r="H38" i="2"/>
  <c r="K38" i="2" s="1"/>
  <c r="L38" i="2" s="1"/>
  <c r="H39" i="2"/>
  <c r="K39" i="2" s="1"/>
  <c r="L39" i="2" s="1"/>
  <c r="H40" i="2"/>
  <c r="K40" i="2" s="1"/>
  <c r="L40" i="2" s="1"/>
  <c r="H41" i="2"/>
  <c r="K41" i="2" s="1"/>
  <c r="L41" i="2" s="1"/>
  <c r="H42" i="2"/>
  <c r="K42" i="2" s="1"/>
  <c r="L42" i="2" s="1"/>
  <c r="H43" i="2"/>
  <c r="K43" i="2" s="1"/>
  <c r="L43" i="2" s="1"/>
  <c r="H44" i="2"/>
  <c r="K44" i="2" s="1"/>
  <c r="L44" i="2" s="1"/>
  <c r="H45" i="2"/>
  <c r="K45" i="2" s="1"/>
  <c r="L45" i="2" s="1"/>
  <c r="H46" i="2"/>
  <c r="K46" i="2" s="1"/>
  <c r="L46" i="2" s="1"/>
  <c r="H47" i="2"/>
  <c r="K47" i="2" s="1"/>
  <c r="L47" i="2" s="1"/>
  <c r="H48" i="2"/>
  <c r="K48" i="2" s="1"/>
  <c r="L48" i="2" s="1"/>
  <c r="H49" i="2"/>
  <c r="K49" i="2" s="1"/>
  <c r="L49" i="2" s="1"/>
  <c r="H50" i="2"/>
  <c r="K50" i="2" s="1"/>
  <c r="L50" i="2" s="1"/>
  <c r="H51" i="2"/>
  <c r="K51" i="2" s="1"/>
  <c r="L51" i="2" s="1"/>
  <c r="H52" i="2"/>
  <c r="K52" i="2" s="1"/>
  <c r="L52" i="2" s="1"/>
  <c r="H53" i="2"/>
  <c r="K53" i="2" s="1"/>
  <c r="L53" i="2" s="1"/>
  <c r="H54" i="2"/>
  <c r="K54" i="2" s="1"/>
  <c r="L54" i="2" s="1"/>
  <c r="H55" i="2"/>
  <c r="K55" i="2" s="1"/>
  <c r="L55" i="2" s="1"/>
  <c r="H56" i="2"/>
  <c r="K56" i="2" s="1"/>
  <c r="L56" i="2" s="1"/>
  <c r="H57" i="2"/>
  <c r="K57" i="2" s="1"/>
  <c r="L57" i="2" s="1"/>
  <c r="H58" i="2"/>
  <c r="K58" i="2" s="1"/>
  <c r="L58" i="2" s="1"/>
  <c r="H59" i="2"/>
  <c r="K59" i="2" s="1"/>
  <c r="L59" i="2" s="1"/>
  <c r="H60" i="2"/>
  <c r="K60" i="2" s="1"/>
  <c r="L60" i="2" s="1"/>
  <c r="H61" i="2"/>
  <c r="K61" i="2" s="1"/>
  <c r="L61" i="2" s="1"/>
  <c r="H62" i="2"/>
  <c r="K62" i="2" s="1"/>
  <c r="L62" i="2" s="1"/>
  <c r="H63" i="2"/>
  <c r="K63" i="2" s="1"/>
  <c r="L63" i="2" s="1"/>
  <c r="H64" i="2"/>
  <c r="K64" i="2" s="1"/>
  <c r="L64" i="2" s="1"/>
  <c r="H65" i="2"/>
  <c r="K65" i="2" s="1"/>
  <c r="L65" i="2" s="1"/>
  <c r="H66" i="2"/>
  <c r="K66" i="2" s="1"/>
  <c r="L66" i="2" s="1"/>
  <c r="H67" i="2"/>
  <c r="K67" i="2" s="1"/>
  <c r="L67" i="2" s="1"/>
  <c r="H68" i="2"/>
  <c r="K68" i="2" s="1"/>
  <c r="L68" i="2" s="1"/>
  <c r="H69" i="2"/>
  <c r="K69" i="2" s="1"/>
  <c r="L69" i="2" s="1"/>
  <c r="H70" i="2"/>
  <c r="K70" i="2" s="1"/>
  <c r="L70" i="2" s="1"/>
  <c r="H71" i="2"/>
  <c r="K71" i="2" s="1"/>
  <c r="L71" i="2" s="1"/>
  <c r="H72" i="2"/>
  <c r="K72" i="2" s="1"/>
  <c r="L72" i="2" s="1"/>
  <c r="H73" i="2"/>
  <c r="K73" i="2" s="1"/>
  <c r="L73" i="2" s="1"/>
  <c r="H74" i="2"/>
  <c r="K74" i="2" s="1"/>
  <c r="L74" i="2" s="1"/>
  <c r="H75" i="2"/>
  <c r="K75" i="2" s="1"/>
  <c r="L75" i="2" s="1"/>
  <c r="H76" i="2"/>
  <c r="K76" i="2" s="1"/>
  <c r="L76" i="2" s="1"/>
  <c r="H77" i="2"/>
  <c r="K77" i="2" s="1"/>
  <c r="L77" i="2" s="1"/>
  <c r="H78" i="2"/>
  <c r="K78" i="2" s="1"/>
  <c r="L78" i="2" s="1"/>
  <c r="H79" i="2"/>
  <c r="K79" i="2" s="1"/>
  <c r="L79" i="2" s="1"/>
  <c r="H80" i="2"/>
  <c r="K80" i="2" s="1"/>
  <c r="L80" i="2" s="1"/>
  <c r="H81" i="2"/>
  <c r="K81" i="2" s="1"/>
  <c r="L81" i="2" s="1"/>
  <c r="H82" i="2"/>
  <c r="K82" i="2" s="1"/>
  <c r="L82" i="2" s="1"/>
  <c r="H83" i="2"/>
  <c r="K83" i="2" s="1"/>
  <c r="L83" i="2" s="1"/>
  <c r="H84" i="2"/>
  <c r="K84" i="2" s="1"/>
  <c r="L84" i="2" s="1"/>
  <c r="H85" i="2"/>
  <c r="K85" i="2" s="1"/>
  <c r="L85" i="2" s="1"/>
  <c r="H86" i="2"/>
  <c r="K86" i="2" s="1"/>
  <c r="L86" i="2" s="1"/>
  <c r="H87" i="2"/>
  <c r="K87" i="2" s="1"/>
  <c r="L87" i="2" s="1"/>
  <c r="H88" i="2"/>
  <c r="K88" i="2" s="1"/>
  <c r="L88" i="2" s="1"/>
  <c r="H89" i="2"/>
  <c r="K89" i="2" s="1"/>
  <c r="L89" i="2" s="1"/>
  <c r="H90" i="2"/>
  <c r="K90" i="2" s="1"/>
  <c r="L90" i="2" s="1"/>
  <c r="H91" i="2"/>
  <c r="K91" i="2" s="1"/>
  <c r="L91" i="2" s="1"/>
  <c r="H92" i="2"/>
  <c r="K92" i="2" s="1"/>
  <c r="L92" i="2" s="1"/>
  <c r="H93" i="2"/>
  <c r="K93" i="2" s="1"/>
  <c r="L93" i="2" s="1"/>
  <c r="H94" i="2"/>
  <c r="K94" i="2" s="1"/>
  <c r="L94" i="2" s="1"/>
  <c r="H95" i="2"/>
  <c r="K95" i="2" s="1"/>
  <c r="L95" i="2" s="1"/>
  <c r="H96" i="2"/>
  <c r="K96" i="2" s="1"/>
  <c r="L96" i="2" s="1"/>
  <c r="H97" i="2"/>
  <c r="K97" i="2" s="1"/>
  <c r="L97" i="2" s="1"/>
  <c r="H98" i="2"/>
  <c r="K98" i="2" s="1"/>
  <c r="L98" i="2" s="1"/>
  <c r="H99" i="2"/>
  <c r="K99" i="2" s="1"/>
  <c r="L99" i="2" s="1"/>
  <c r="H100" i="2"/>
  <c r="K100" i="2" s="1"/>
  <c r="L100" i="2" s="1"/>
  <c r="H101" i="2"/>
  <c r="K101" i="2" s="1"/>
  <c r="L101" i="2" s="1"/>
  <c r="H102" i="2"/>
  <c r="K102" i="2" s="1"/>
  <c r="L102" i="2" s="1"/>
  <c r="H103" i="2"/>
  <c r="K103" i="2" s="1"/>
  <c r="L103" i="2" s="1"/>
  <c r="H104" i="2"/>
  <c r="K104" i="2" s="1"/>
  <c r="L104" i="2" s="1"/>
  <c r="H105" i="2"/>
  <c r="K105" i="2" s="1"/>
  <c r="L105" i="2" s="1"/>
  <c r="H106" i="2"/>
  <c r="K106" i="2" s="1"/>
  <c r="L106" i="2" s="1"/>
  <c r="H107" i="2"/>
  <c r="K107" i="2" s="1"/>
  <c r="L107" i="2" s="1"/>
  <c r="H108" i="2"/>
  <c r="K108" i="2" s="1"/>
  <c r="L108" i="2" s="1"/>
  <c r="H109" i="2"/>
  <c r="K109" i="2" s="1"/>
  <c r="L109" i="2" s="1"/>
  <c r="H110" i="2"/>
  <c r="K110" i="2" s="1"/>
  <c r="L110" i="2" s="1"/>
  <c r="H111" i="2"/>
  <c r="K111" i="2" s="1"/>
  <c r="L111" i="2" s="1"/>
  <c r="H112" i="2"/>
  <c r="K112" i="2" s="1"/>
  <c r="L112" i="2" s="1"/>
  <c r="H113" i="2"/>
  <c r="K113" i="2" s="1"/>
  <c r="L113" i="2" s="1"/>
  <c r="H114" i="2"/>
  <c r="K114" i="2" s="1"/>
  <c r="L114" i="2" s="1"/>
  <c r="H115" i="2"/>
  <c r="K115" i="2" s="1"/>
  <c r="L115" i="2" s="1"/>
  <c r="H116" i="2"/>
  <c r="K116" i="2" s="1"/>
  <c r="L116" i="2" s="1"/>
  <c r="H117" i="2"/>
  <c r="K117" i="2" s="1"/>
  <c r="L117" i="2" s="1"/>
  <c r="H118" i="2"/>
  <c r="K118" i="2" s="1"/>
  <c r="L118" i="2" s="1"/>
  <c r="H119" i="2"/>
  <c r="K119" i="2" s="1"/>
  <c r="L119" i="2" s="1"/>
  <c r="H120" i="2"/>
  <c r="K120" i="2" s="1"/>
  <c r="L120" i="2" s="1"/>
  <c r="H121" i="2"/>
  <c r="K121" i="2" s="1"/>
  <c r="L121" i="2" s="1"/>
  <c r="H122" i="2"/>
  <c r="K122" i="2" s="1"/>
  <c r="L122" i="2" s="1"/>
  <c r="H123" i="2"/>
  <c r="K123" i="2" s="1"/>
  <c r="L123" i="2" s="1"/>
  <c r="H124" i="2"/>
  <c r="K124" i="2" s="1"/>
  <c r="L124" i="2" s="1"/>
  <c r="H125" i="2"/>
  <c r="K125" i="2" s="1"/>
  <c r="L125" i="2" s="1"/>
  <c r="H126" i="2"/>
  <c r="K126" i="2" s="1"/>
  <c r="L126" i="2" s="1"/>
  <c r="H127" i="2"/>
  <c r="K127" i="2" s="1"/>
  <c r="L127" i="2" s="1"/>
  <c r="H128" i="2"/>
  <c r="K128" i="2" s="1"/>
  <c r="L128" i="2" s="1"/>
  <c r="H129" i="2"/>
  <c r="K129" i="2" s="1"/>
  <c r="L129" i="2" s="1"/>
  <c r="H130" i="2"/>
  <c r="K130" i="2" s="1"/>
  <c r="L130" i="2" s="1"/>
  <c r="H131" i="2"/>
  <c r="K131" i="2" s="1"/>
  <c r="L131" i="2" s="1"/>
  <c r="H132" i="2"/>
  <c r="K132" i="2" s="1"/>
  <c r="L132" i="2" s="1"/>
  <c r="H133" i="2"/>
  <c r="K133" i="2" s="1"/>
  <c r="L133" i="2" s="1"/>
  <c r="H134" i="2"/>
  <c r="K134" i="2" s="1"/>
  <c r="L134" i="2" s="1"/>
  <c r="H135" i="2"/>
  <c r="K135" i="2" s="1"/>
  <c r="L135" i="2" s="1"/>
  <c r="H136" i="2"/>
  <c r="K136" i="2" s="1"/>
  <c r="L136" i="2" s="1"/>
  <c r="H137" i="2"/>
  <c r="K137" i="2" s="1"/>
  <c r="L137" i="2" s="1"/>
  <c r="H138" i="2"/>
  <c r="K138" i="2" s="1"/>
  <c r="L138" i="2" s="1"/>
  <c r="H139" i="2"/>
  <c r="K139" i="2" s="1"/>
  <c r="L139" i="2" s="1"/>
  <c r="H140" i="2"/>
  <c r="K140" i="2" s="1"/>
  <c r="L140" i="2" s="1"/>
  <c r="H141" i="2"/>
  <c r="K141" i="2" s="1"/>
  <c r="L141" i="2" s="1"/>
  <c r="H142" i="2"/>
  <c r="K142" i="2" s="1"/>
  <c r="L142" i="2" s="1"/>
  <c r="H143" i="2"/>
  <c r="K143" i="2" s="1"/>
  <c r="L143" i="2" s="1"/>
  <c r="H144" i="2"/>
  <c r="K144" i="2" s="1"/>
  <c r="L144" i="2" s="1"/>
  <c r="H145" i="2"/>
  <c r="K145" i="2" s="1"/>
  <c r="L145" i="2" s="1"/>
  <c r="H146" i="2"/>
  <c r="K146" i="2" s="1"/>
  <c r="L146" i="2" s="1"/>
  <c r="H147" i="2"/>
  <c r="K147" i="2" s="1"/>
  <c r="L147" i="2" s="1"/>
  <c r="H148" i="2"/>
  <c r="K148" i="2" s="1"/>
  <c r="L148" i="2" s="1"/>
  <c r="H149" i="2"/>
  <c r="K149" i="2" s="1"/>
  <c r="L149" i="2" s="1"/>
  <c r="H150" i="2"/>
  <c r="K150" i="2" s="1"/>
  <c r="L150" i="2" s="1"/>
  <c r="H151" i="2"/>
  <c r="K151" i="2" s="1"/>
  <c r="L151" i="2" s="1"/>
  <c r="H152" i="2"/>
  <c r="K152" i="2" s="1"/>
  <c r="L152" i="2" s="1"/>
  <c r="H153" i="2"/>
  <c r="K153" i="2" s="1"/>
  <c r="L153" i="2" s="1"/>
  <c r="H154" i="2"/>
  <c r="K154" i="2" s="1"/>
  <c r="L154" i="2" s="1"/>
  <c r="H155" i="2"/>
  <c r="K155" i="2" s="1"/>
  <c r="L155" i="2" s="1"/>
  <c r="H156" i="2"/>
  <c r="K156" i="2" s="1"/>
  <c r="L156" i="2" s="1"/>
  <c r="H157" i="2"/>
  <c r="K157" i="2" s="1"/>
  <c r="L157" i="2" s="1"/>
  <c r="H158" i="2"/>
  <c r="K158" i="2" s="1"/>
  <c r="L158" i="2" s="1"/>
  <c r="H159" i="2"/>
  <c r="K159" i="2" s="1"/>
  <c r="L159" i="2" s="1"/>
  <c r="H160" i="2"/>
  <c r="K160" i="2" s="1"/>
  <c r="L160" i="2" s="1"/>
  <c r="H161" i="2"/>
  <c r="K161" i="2" s="1"/>
  <c r="L161" i="2" s="1"/>
  <c r="H162" i="2"/>
  <c r="K162" i="2" s="1"/>
  <c r="L162" i="2" s="1"/>
  <c r="H163" i="2"/>
  <c r="K163" i="2" s="1"/>
  <c r="L163" i="2" s="1"/>
  <c r="H164" i="2"/>
  <c r="K164" i="2" s="1"/>
  <c r="L164" i="2" s="1"/>
  <c r="H165" i="2"/>
  <c r="K165" i="2" s="1"/>
  <c r="L165" i="2" s="1"/>
  <c r="H166" i="2"/>
  <c r="K166" i="2" s="1"/>
  <c r="L166" i="2" s="1"/>
  <c r="H167" i="2"/>
  <c r="K167" i="2" s="1"/>
  <c r="L167" i="2" s="1"/>
  <c r="H168" i="2"/>
  <c r="K168" i="2" s="1"/>
  <c r="L168" i="2" s="1"/>
  <c r="H169" i="2"/>
  <c r="K169" i="2" s="1"/>
  <c r="L169" i="2" s="1"/>
  <c r="H170" i="2"/>
  <c r="K170" i="2" s="1"/>
  <c r="L170" i="2" s="1"/>
  <c r="H171" i="2"/>
  <c r="K171" i="2" s="1"/>
  <c r="L171" i="2" s="1"/>
  <c r="H172" i="2"/>
  <c r="K172" i="2" s="1"/>
  <c r="L172" i="2" s="1"/>
  <c r="H173" i="2"/>
  <c r="K173" i="2" s="1"/>
  <c r="L173" i="2" s="1"/>
  <c r="H174" i="2"/>
  <c r="K174" i="2" s="1"/>
  <c r="L174" i="2" s="1"/>
  <c r="H175" i="2"/>
  <c r="K175" i="2" s="1"/>
  <c r="L175" i="2" s="1"/>
  <c r="H176" i="2"/>
  <c r="K176" i="2" s="1"/>
  <c r="L176" i="2" s="1"/>
  <c r="H177" i="2"/>
  <c r="K177" i="2" s="1"/>
  <c r="L177" i="2" s="1"/>
  <c r="H178" i="2"/>
  <c r="K178" i="2" s="1"/>
  <c r="L178" i="2" s="1"/>
  <c r="H179" i="2"/>
  <c r="K179" i="2" s="1"/>
  <c r="L179" i="2" s="1"/>
  <c r="H180" i="2"/>
  <c r="K180" i="2" s="1"/>
  <c r="L180" i="2" s="1"/>
  <c r="H181" i="2"/>
  <c r="K181" i="2" s="1"/>
  <c r="L181" i="2" s="1"/>
  <c r="H182" i="2"/>
  <c r="K182" i="2" s="1"/>
  <c r="L182" i="2" s="1"/>
  <c r="H183" i="2"/>
  <c r="K183" i="2" s="1"/>
  <c r="L183" i="2" s="1"/>
  <c r="H184" i="2"/>
  <c r="K184" i="2" s="1"/>
  <c r="L184" i="2" s="1"/>
  <c r="H185" i="2"/>
  <c r="K185" i="2" s="1"/>
  <c r="L185" i="2" s="1"/>
  <c r="H186" i="2"/>
  <c r="K186" i="2" s="1"/>
  <c r="L186" i="2" s="1"/>
  <c r="H187" i="2"/>
  <c r="K187" i="2" s="1"/>
  <c r="L187" i="2" s="1"/>
  <c r="H188" i="2"/>
  <c r="K188" i="2" s="1"/>
  <c r="L188" i="2" s="1"/>
  <c r="H189" i="2"/>
  <c r="K189" i="2" s="1"/>
  <c r="L189" i="2" s="1"/>
  <c r="H190" i="2"/>
  <c r="K190" i="2" s="1"/>
  <c r="L190" i="2" s="1"/>
  <c r="H191" i="2"/>
  <c r="K191" i="2" s="1"/>
  <c r="L191" i="2" s="1"/>
  <c r="H192" i="2"/>
  <c r="K192" i="2" s="1"/>
  <c r="L192" i="2" s="1"/>
  <c r="H193" i="2"/>
  <c r="K193" i="2" s="1"/>
  <c r="L193" i="2" s="1"/>
  <c r="H194" i="2"/>
  <c r="K194" i="2" s="1"/>
  <c r="L194" i="2" s="1"/>
  <c r="H195" i="2"/>
  <c r="K195" i="2" s="1"/>
  <c r="L195" i="2" s="1"/>
  <c r="H196" i="2"/>
  <c r="K196" i="2" s="1"/>
  <c r="L196" i="2" s="1"/>
  <c r="H197" i="2"/>
  <c r="K197" i="2" s="1"/>
  <c r="L197" i="2" s="1"/>
  <c r="H198" i="2"/>
  <c r="K198" i="2" s="1"/>
  <c r="L198" i="2" s="1"/>
  <c r="H199" i="2"/>
  <c r="K199" i="2" s="1"/>
  <c r="L199" i="2" s="1"/>
  <c r="H200" i="2"/>
  <c r="K200" i="2" s="1"/>
  <c r="L200" i="2" s="1"/>
  <c r="H201" i="2"/>
  <c r="K201" i="2" s="1"/>
  <c r="L201" i="2" s="1"/>
  <c r="H202" i="2"/>
  <c r="K202" i="2" s="1"/>
  <c r="L202" i="2" s="1"/>
  <c r="H203" i="2"/>
  <c r="K203" i="2" s="1"/>
  <c r="L203" i="2" s="1"/>
  <c r="H204" i="2"/>
  <c r="K204" i="2" s="1"/>
  <c r="L204" i="2" s="1"/>
  <c r="H205" i="2"/>
  <c r="K205" i="2" s="1"/>
  <c r="L205" i="2" s="1"/>
  <c r="H206" i="2"/>
  <c r="K206" i="2" s="1"/>
  <c r="L206" i="2" s="1"/>
  <c r="H207" i="2"/>
  <c r="K207" i="2" s="1"/>
  <c r="L207" i="2" s="1"/>
  <c r="H208" i="2"/>
  <c r="K208" i="2" s="1"/>
  <c r="L208" i="2" s="1"/>
  <c r="H209" i="2"/>
  <c r="K209" i="2" s="1"/>
  <c r="L209" i="2" s="1"/>
  <c r="H210" i="2"/>
  <c r="K210" i="2" s="1"/>
  <c r="L210" i="2" s="1"/>
  <c r="H211" i="2"/>
  <c r="K211" i="2" s="1"/>
  <c r="L211" i="2" s="1"/>
  <c r="H212" i="2"/>
  <c r="K212" i="2" s="1"/>
  <c r="L212" i="2" s="1"/>
  <c r="H213" i="2"/>
  <c r="K213" i="2" s="1"/>
  <c r="L213" i="2" s="1"/>
  <c r="H214" i="2"/>
  <c r="K214" i="2" s="1"/>
  <c r="L214" i="2" s="1"/>
  <c r="H215" i="2"/>
  <c r="K215" i="2" s="1"/>
  <c r="L215" i="2" s="1"/>
  <c r="H216" i="2"/>
  <c r="K216" i="2" s="1"/>
  <c r="L216" i="2" s="1"/>
  <c r="H217" i="2"/>
  <c r="K217" i="2" s="1"/>
  <c r="L217" i="2" s="1"/>
  <c r="H218" i="2"/>
  <c r="K218" i="2" s="1"/>
  <c r="L218" i="2" s="1"/>
  <c r="H219" i="2"/>
  <c r="K219" i="2" s="1"/>
  <c r="L219" i="2" s="1"/>
  <c r="H220" i="2"/>
  <c r="K220" i="2" s="1"/>
  <c r="L220" i="2" s="1"/>
  <c r="H221" i="2"/>
  <c r="K221" i="2" s="1"/>
  <c r="L221" i="2" s="1"/>
  <c r="H222" i="2"/>
  <c r="K222" i="2" s="1"/>
  <c r="L222" i="2" s="1"/>
  <c r="H223" i="2"/>
  <c r="K223" i="2" s="1"/>
  <c r="L223" i="2" s="1"/>
  <c r="H224" i="2"/>
  <c r="K224" i="2" s="1"/>
  <c r="L224" i="2" s="1"/>
  <c r="H225" i="2"/>
  <c r="K225" i="2" s="1"/>
  <c r="L225" i="2" s="1"/>
  <c r="H226" i="2"/>
  <c r="K226" i="2" s="1"/>
  <c r="L226" i="2" s="1"/>
  <c r="H227" i="2"/>
  <c r="K227" i="2" s="1"/>
  <c r="L227" i="2" s="1"/>
  <c r="H228" i="2"/>
  <c r="K228" i="2" s="1"/>
  <c r="L228" i="2" s="1"/>
  <c r="H229" i="2"/>
  <c r="K229" i="2" s="1"/>
  <c r="L229" i="2" s="1"/>
  <c r="H230" i="2"/>
  <c r="K230" i="2" s="1"/>
  <c r="L230" i="2" s="1"/>
  <c r="H231" i="2"/>
  <c r="K231" i="2" s="1"/>
  <c r="L231" i="2" s="1"/>
  <c r="H232" i="2"/>
  <c r="K232" i="2" s="1"/>
  <c r="L232" i="2" s="1"/>
  <c r="H233" i="2"/>
  <c r="K233" i="2" s="1"/>
  <c r="L233" i="2" s="1"/>
  <c r="H234" i="2"/>
  <c r="K234" i="2" s="1"/>
  <c r="L234" i="2" s="1"/>
  <c r="H235" i="2"/>
  <c r="K235" i="2" s="1"/>
  <c r="L235" i="2" s="1"/>
  <c r="H236" i="2"/>
  <c r="K236" i="2" s="1"/>
  <c r="L236" i="2" s="1"/>
  <c r="H237" i="2"/>
  <c r="K237" i="2" s="1"/>
  <c r="L237" i="2" s="1"/>
  <c r="H238" i="2"/>
  <c r="K238" i="2" s="1"/>
  <c r="L238" i="2" s="1"/>
  <c r="H239" i="2"/>
  <c r="K239" i="2" s="1"/>
  <c r="L239" i="2" s="1"/>
  <c r="H240" i="2"/>
  <c r="K240" i="2" s="1"/>
  <c r="L240" i="2" s="1"/>
  <c r="H241" i="2"/>
  <c r="K241" i="2" s="1"/>
  <c r="L241" i="2" s="1"/>
  <c r="H242" i="2"/>
  <c r="K242" i="2" s="1"/>
  <c r="L242" i="2" s="1"/>
  <c r="H243" i="2"/>
  <c r="K243" i="2" s="1"/>
  <c r="L243" i="2" s="1"/>
  <c r="H244" i="2"/>
  <c r="K244" i="2" s="1"/>
  <c r="L244" i="2" s="1"/>
  <c r="H245" i="2"/>
  <c r="K245" i="2" s="1"/>
  <c r="L245" i="2" s="1"/>
  <c r="H246" i="2"/>
  <c r="K246" i="2" s="1"/>
  <c r="L246" i="2" s="1"/>
  <c r="H247" i="2"/>
  <c r="K247" i="2" s="1"/>
  <c r="L247" i="2" s="1"/>
  <c r="H248" i="2"/>
  <c r="K248" i="2" s="1"/>
  <c r="L248" i="2" s="1"/>
  <c r="H249" i="2"/>
  <c r="K249" i="2" s="1"/>
  <c r="L249" i="2" s="1"/>
  <c r="H250" i="2"/>
  <c r="K250" i="2" s="1"/>
  <c r="L250" i="2" s="1"/>
  <c r="H251" i="2"/>
  <c r="K251" i="2" s="1"/>
  <c r="L251" i="2" s="1"/>
  <c r="H252" i="2"/>
  <c r="K252" i="2" s="1"/>
  <c r="L252" i="2" s="1"/>
  <c r="H253" i="2"/>
  <c r="K253" i="2" s="1"/>
  <c r="L253" i="2" s="1"/>
  <c r="H254" i="2"/>
  <c r="K254" i="2" s="1"/>
  <c r="L254" i="2" s="1"/>
  <c r="H255" i="2"/>
  <c r="K255" i="2" s="1"/>
  <c r="L255" i="2" s="1"/>
  <c r="H256" i="2"/>
  <c r="K256" i="2" s="1"/>
  <c r="L256" i="2" s="1"/>
  <c r="H257" i="2"/>
  <c r="K257" i="2" s="1"/>
  <c r="L257" i="2" s="1"/>
  <c r="H258" i="2"/>
  <c r="K258" i="2" s="1"/>
  <c r="L258" i="2" s="1"/>
  <c r="H259" i="2"/>
  <c r="K259" i="2" s="1"/>
  <c r="L259" i="2" s="1"/>
  <c r="H260" i="2"/>
  <c r="K260" i="2" s="1"/>
  <c r="L260" i="2" s="1"/>
  <c r="H261" i="2"/>
  <c r="K261" i="2" s="1"/>
  <c r="L261" i="2" s="1"/>
  <c r="H262" i="2"/>
  <c r="K262" i="2" s="1"/>
  <c r="L262" i="2" s="1"/>
  <c r="H263" i="2"/>
  <c r="K263" i="2" s="1"/>
  <c r="L263" i="2" s="1"/>
  <c r="H264" i="2"/>
  <c r="K264" i="2" s="1"/>
  <c r="L264" i="2" s="1"/>
  <c r="H265" i="2"/>
  <c r="K265" i="2" s="1"/>
  <c r="L265" i="2" s="1"/>
  <c r="H266" i="2"/>
  <c r="K266" i="2" s="1"/>
  <c r="L266" i="2" s="1"/>
  <c r="H267" i="2"/>
  <c r="K267" i="2" s="1"/>
  <c r="L267" i="2" s="1"/>
  <c r="H268" i="2"/>
  <c r="K268" i="2" s="1"/>
  <c r="L268" i="2" s="1"/>
  <c r="H269" i="2"/>
  <c r="K269" i="2" s="1"/>
  <c r="L269" i="2" s="1"/>
  <c r="H270" i="2"/>
  <c r="K270" i="2" s="1"/>
  <c r="L270" i="2" s="1"/>
  <c r="H271" i="2"/>
  <c r="K271" i="2" s="1"/>
  <c r="L271" i="2" s="1"/>
  <c r="H272" i="2"/>
  <c r="K272" i="2" s="1"/>
  <c r="L272" i="2" s="1"/>
  <c r="H273" i="2"/>
  <c r="K273" i="2" s="1"/>
  <c r="L273" i="2" s="1"/>
  <c r="H274" i="2"/>
  <c r="K274" i="2" s="1"/>
  <c r="L274" i="2" s="1"/>
  <c r="H275" i="2"/>
  <c r="K275" i="2" s="1"/>
  <c r="L275" i="2" s="1"/>
  <c r="H276" i="2"/>
  <c r="K276" i="2" s="1"/>
  <c r="L276" i="2" s="1"/>
  <c r="H277" i="2"/>
  <c r="K277" i="2" s="1"/>
  <c r="L277" i="2" s="1"/>
  <c r="H278" i="2"/>
  <c r="K278" i="2" s="1"/>
  <c r="L278" i="2" s="1"/>
  <c r="H279" i="2"/>
  <c r="K279" i="2" s="1"/>
  <c r="L279" i="2" s="1"/>
  <c r="H280" i="2"/>
  <c r="K280" i="2" s="1"/>
  <c r="L280" i="2" s="1"/>
  <c r="H281" i="2"/>
  <c r="K281" i="2" s="1"/>
  <c r="L281" i="2" s="1"/>
  <c r="H282" i="2"/>
  <c r="K282" i="2" s="1"/>
  <c r="L282" i="2" s="1"/>
  <c r="H283" i="2"/>
  <c r="K283" i="2" s="1"/>
  <c r="L283" i="2" s="1"/>
  <c r="H284" i="2"/>
  <c r="K284" i="2" s="1"/>
  <c r="L284" i="2" s="1"/>
  <c r="H285" i="2"/>
  <c r="K285" i="2" s="1"/>
  <c r="L285" i="2" s="1"/>
  <c r="H286" i="2"/>
  <c r="K286" i="2" s="1"/>
  <c r="L286" i="2" s="1"/>
  <c r="H287" i="2"/>
  <c r="K287" i="2" s="1"/>
  <c r="L287" i="2" s="1"/>
  <c r="H288" i="2"/>
  <c r="K288" i="2" s="1"/>
  <c r="L288" i="2" s="1"/>
  <c r="H289" i="2"/>
  <c r="K289" i="2" s="1"/>
  <c r="L289" i="2" s="1"/>
  <c r="H290" i="2"/>
  <c r="K290" i="2" s="1"/>
  <c r="L290" i="2" s="1"/>
  <c r="H291" i="2"/>
  <c r="K291" i="2" s="1"/>
  <c r="L291" i="2" s="1"/>
  <c r="H292" i="2"/>
  <c r="K292" i="2" s="1"/>
  <c r="L292" i="2" s="1"/>
  <c r="H293" i="2"/>
  <c r="K293" i="2" s="1"/>
  <c r="L293" i="2" s="1"/>
  <c r="H294" i="2"/>
  <c r="K294" i="2" s="1"/>
  <c r="L294" i="2" s="1"/>
  <c r="H295" i="2"/>
  <c r="K295" i="2" s="1"/>
  <c r="L295" i="2" s="1"/>
  <c r="H296" i="2"/>
  <c r="K296" i="2" s="1"/>
  <c r="L296" i="2" s="1"/>
  <c r="H297" i="2"/>
  <c r="K297" i="2" s="1"/>
  <c r="L297" i="2" s="1"/>
  <c r="H298" i="2"/>
  <c r="K298" i="2" s="1"/>
  <c r="L298" i="2" s="1"/>
  <c r="H299" i="2"/>
  <c r="K299" i="2" s="1"/>
  <c r="L299" i="2" s="1"/>
  <c r="H300" i="2"/>
  <c r="K300" i="2" s="1"/>
  <c r="L300" i="2" s="1"/>
  <c r="H301" i="2"/>
  <c r="K301" i="2" s="1"/>
  <c r="L301" i="2" s="1"/>
  <c r="H302" i="2"/>
  <c r="K302" i="2" s="1"/>
  <c r="L302" i="2" s="1"/>
  <c r="H303" i="2"/>
  <c r="K303" i="2" s="1"/>
  <c r="L303" i="2" s="1"/>
  <c r="H304" i="2"/>
  <c r="K304" i="2" s="1"/>
  <c r="L304" i="2" s="1"/>
  <c r="H305" i="2"/>
  <c r="K305" i="2" s="1"/>
  <c r="L305" i="2" s="1"/>
  <c r="H306" i="2"/>
  <c r="K306" i="2" s="1"/>
  <c r="L306" i="2" s="1"/>
  <c r="H307" i="2"/>
  <c r="K307" i="2" s="1"/>
  <c r="L307" i="2" s="1"/>
  <c r="H308" i="2"/>
  <c r="K308" i="2" s="1"/>
  <c r="L308" i="2" s="1"/>
  <c r="H309" i="2"/>
  <c r="K309" i="2" s="1"/>
  <c r="L309" i="2" s="1"/>
  <c r="H310" i="2"/>
  <c r="K310" i="2" s="1"/>
  <c r="L310" i="2" s="1"/>
  <c r="H311" i="2"/>
  <c r="K311" i="2" s="1"/>
  <c r="L311" i="2" s="1"/>
  <c r="H312" i="2"/>
  <c r="K312" i="2" s="1"/>
  <c r="L312" i="2" s="1"/>
  <c r="H313" i="2"/>
  <c r="K313" i="2" s="1"/>
  <c r="L313" i="2" s="1"/>
  <c r="H314" i="2"/>
  <c r="K314" i="2" s="1"/>
  <c r="L314" i="2" s="1"/>
  <c r="H315" i="2"/>
  <c r="K315" i="2" s="1"/>
  <c r="L315" i="2" s="1"/>
  <c r="H316" i="2"/>
  <c r="K316" i="2" s="1"/>
  <c r="L316" i="2" s="1"/>
  <c r="H317" i="2"/>
  <c r="K317" i="2" s="1"/>
  <c r="L317" i="2" s="1"/>
  <c r="H318" i="2"/>
  <c r="K318" i="2" s="1"/>
  <c r="L318" i="2" s="1"/>
  <c r="H319" i="2"/>
  <c r="K319" i="2" s="1"/>
  <c r="L319" i="2" s="1"/>
  <c r="H320" i="2"/>
  <c r="K320" i="2" s="1"/>
  <c r="L320" i="2" s="1"/>
  <c r="H321" i="2"/>
  <c r="K321" i="2" s="1"/>
  <c r="L321" i="2" s="1"/>
  <c r="H322" i="2"/>
  <c r="K322" i="2" s="1"/>
  <c r="L322" i="2" s="1"/>
  <c r="H323" i="2"/>
  <c r="K323" i="2" s="1"/>
  <c r="L323" i="2" s="1"/>
  <c r="H324" i="2"/>
  <c r="K324" i="2" s="1"/>
  <c r="L324" i="2" s="1"/>
  <c r="H325" i="2"/>
  <c r="K325" i="2" s="1"/>
  <c r="L325" i="2" s="1"/>
  <c r="H326" i="2"/>
  <c r="K326" i="2" s="1"/>
  <c r="L326" i="2" s="1"/>
  <c r="H327" i="2"/>
  <c r="K327" i="2" s="1"/>
  <c r="L327" i="2" s="1"/>
  <c r="H328" i="2"/>
  <c r="K328" i="2" s="1"/>
  <c r="L328" i="2" s="1"/>
  <c r="H329" i="2"/>
  <c r="K329" i="2" s="1"/>
  <c r="L329" i="2" s="1"/>
  <c r="H330" i="2"/>
  <c r="K330" i="2" s="1"/>
  <c r="L330" i="2" s="1"/>
  <c r="H331" i="2"/>
  <c r="K331" i="2" s="1"/>
  <c r="L331" i="2" s="1"/>
  <c r="H332" i="2"/>
  <c r="K332" i="2" s="1"/>
  <c r="L332" i="2" s="1"/>
  <c r="H333" i="2"/>
  <c r="K333" i="2" s="1"/>
  <c r="L333" i="2" s="1"/>
  <c r="H334" i="2"/>
  <c r="K334" i="2" s="1"/>
  <c r="L334" i="2" s="1"/>
  <c r="H335" i="2"/>
  <c r="K335" i="2" s="1"/>
  <c r="L335" i="2" s="1"/>
  <c r="H336" i="2"/>
  <c r="K336" i="2" s="1"/>
  <c r="L336" i="2" s="1"/>
  <c r="H337" i="2"/>
  <c r="K337" i="2" s="1"/>
  <c r="L337" i="2" s="1"/>
  <c r="H338" i="2"/>
  <c r="K338" i="2" s="1"/>
  <c r="L338" i="2" s="1"/>
  <c r="H339" i="2"/>
  <c r="K339" i="2" s="1"/>
  <c r="L339" i="2" s="1"/>
  <c r="H340" i="2"/>
  <c r="K340" i="2" s="1"/>
  <c r="L340" i="2" s="1"/>
  <c r="H341" i="2"/>
  <c r="K341" i="2" s="1"/>
  <c r="L341" i="2" s="1"/>
  <c r="H342" i="2"/>
  <c r="K342" i="2" s="1"/>
  <c r="L342" i="2" s="1"/>
  <c r="H343" i="2"/>
  <c r="K343" i="2" s="1"/>
  <c r="L343" i="2" s="1"/>
  <c r="H344" i="2"/>
  <c r="K344" i="2" s="1"/>
  <c r="L344" i="2" s="1"/>
  <c r="H345" i="2"/>
  <c r="K345" i="2" s="1"/>
  <c r="L345" i="2" s="1"/>
  <c r="H346" i="2"/>
  <c r="K346" i="2" s="1"/>
  <c r="L346" i="2" s="1"/>
  <c r="H347" i="2"/>
  <c r="K347" i="2" s="1"/>
  <c r="L347" i="2" s="1"/>
  <c r="H348" i="2"/>
  <c r="K348" i="2" s="1"/>
  <c r="L348" i="2" s="1"/>
  <c r="H349" i="2"/>
  <c r="K349" i="2" s="1"/>
  <c r="L349" i="2" s="1"/>
  <c r="H350" i="2"/>
  <c r="K350" i="2" s="1"/>
  <c r="L350" i="2" s="1"/>
  <c r="H351" i="2"/>
  <c r="K351" i="2" s="1"/>
  <c r="L351" i="2" s="1"/>
  <c r="H352" i="2"/>
  <c r="K352" i="2" s="1"/>
  <c r="L352" i="2" s="1"/>
  <c r="H353" i="2"/>
  <c r="K353" i="2" s="1"/>
  <c r="L353" i="2" s="1"/>
  <c r="H354" i="2"/>
  <c r="K354" i="2" s="1"/>
  <c r="L354" i="2" s="1"/>
  <c r="H355" i="2"/>
  <c r="K355" i="2" s="1"/>
  <c r="L355" i="2" s="1"/>
  <c r="H356" i="2"/>
  <c r="K356" i="2" s="1"/>
  <c r="L356" i="2" s="1"/>
  <c r="H357" i="2"/>
  <c r="K357" i="2" s="1"/>
  <c r="L357" i="2" s="1"/>
  <c r="H358" i="2"/>
  <c r="K358" i="2" s="1"/>
  <c r="L358" i="2" s="1"/>
  <c r="H359" i="2"/>
  <c r="K359" i="2" s="1"/>
  <c r="L359" i="2" s="1"/>
  <c r="H360" i="2"/>
  <c r="K360" i="2" s="1"/>
  <c r="L360" i="2" s="1"/>
  <c r="H361" i="2"/>
  <c r="K361" i="2" s="1"/>
  <c r="L361" i="2" s="1"/>
  <c r="H362" i="2"/>
  <c r="K362" i="2" s="1"/>
  <c r="L362" i="2" s="1"/>
  <c r="H363" i="2"/>
  <c r="K363" i="2" s="1"/>
  <c r="L363" i="2" s="1"/>
  <c r="H364" i="2"/>
  <c r="K364" i="2" s="1"/>
  <c r="L364" i="2" s="1"/>
  <c r="H365" i="2"/>
  <c r="K365" i="2" s="1"/>
  <c r="L365" i="2" s="1"/>
  <c r="H366" i="2"/>
  <c r="K366" i="2" s="1"/>
  <c r="L366" i="2" s="1"/>
  <c r="H367" i="2"/>
  <c r="K367" i="2" s="1"/>
  <c r="L367" i="2" s="1"/>
  <c r="H368" i="2"/>
  <c r="K368" i="2" s="1"/>
  <c r="L368" i="2" s="1"/>
  <c r="H369" i="2"/>
  <c r="K369" i="2" s="1"/>
  <c r="L369" i="2" s="1"/>
  <c r="H370" i="2"/>
  <c r="K370" i="2" s="1"/>
  <c r="L370" i="2" s="1"/>
  <c r="H371" i="2"/>
  <c r="K371" i="2" s="1"/>
  <c r="L371" i="2" s="1"/>
  <c r="H372" i="2"/>
  <c r="K372" i="2" s="1"/>
  <c r="L372" i="2" s="1"/>
  <c r="H373" i="2"/>
  <c r="K373" i="2" s="1"/>
  <c r="L373" i="2" s="1"/>
  <c r="H374" i="2"/>
  <c r="K374" i="2" s="1"/>
  <c r="L374" i="2" s="1"/>
  <c r="H375" i="2"/>
  <c r="K375" i="2" s="1"/>
  <c r="L375" i="2" s="1"/>
  <c r="H376" i="2"/>
  <c r="K376" i="2" s="1"/>
  <c r="L376" i="2" s="1"/>
  <c r="H377" i="2"/>
  <c r="K377" i="2" s="1"/>
  <c r="L377" i="2" s="1"/>
  <c r="H378" i="2"/>
  <c r="K378" i="2" s="1"/>
  <c r="L378" i="2" s="1"/>
  <c r="H379" i="2"/>
  <c r="K379" i="2" s="1"/>
  <c r="L379" i="2" s="1"/>
  <c r="H380" i="2"/>
  <c r="K380" i="2" s="1"/>
  <c r="L380" i="2" s="1"/>
  <c r="H381" i="2"/>
  <c r="K381" i="2" s="1"/>
  <c r="L381" i="2" s="1"/>
  <c r="H382" i="2"/>
  <c r="K382" i="2" s="1"/>
  <c r="L382" i="2" s="1"/>
  <c r="H383" i="2"/>
  <c r="K383" i="2" s="1"/>
  <c r="L383" i="2" s="1"/>
  <c r="H384" i="2"/>
  <c r="K384" i="2" s="1"/>
  <c r="L384" i="2" s="1"/>
  <c r="H385" i="2"/>
  <c r="K385" i="2" s="1"/>
  <c r="L385" i="2" s="1"/>
  <c r="H386" i="2"/>
  <c r="K386" i="2" s="1"/>
  <c r="L386" i="2" s="1"/>
  <c r="H387" i="2"/>
  <c r="K387" i="2" s="1"/>
  <c r="L387" i="2" s="1"/>
  <c r="H388" i="2"/>
  <c r="K388" i="2" s="1"/>
  <c r="L388" i="2" s="1"/>
  <c r="H389" i="2"/>
  <c r="K389" i="2" s="1"/>
  <c r="L389" i="2" s="1"/>
  <c r="H390" i="2"/>
  <c r="K390" i="2" s="1"/>
  <c r="L390" i="2" s="1"/>
  <c r="H391" i="2"/>
  <c r="K391" i="2" s="1"/>
  <c r="L391" i="2" s="1"/>
  <c r="H392" i="2"/>
  <c r="K392" i="2" s="1"/>
  <c r="L392" i="2" s="1"/>
  <c r="H393" i="2"/>
  <c r="K393" i="2" s="1"/>
  <c r="L393" i="2" s="1"/>
  <c r="H394" i="2"/>
  <c r="K394" i="2" s="1"/>
  <c r="L394" i="2" s="1"/>
  <c r="H395" i="2"/>
  <c r="K395" i="2" s="1"/>
  <c r="L395" i="2" s="1"/>
  <c r="H396" i="2"/>
  <c r="K396" i="2" s="1"/>
  <c r="L396" i="2" s="1"/>
  <c r="H397" i="2"/>
  <c r="K397" i="2" s="1"/>
  <c r="L397" i="2" s="1"/>
  <c r="H398" i="2"/>
  <c r="K398" i="2" s="1"/>
  <c r="L398" i="2" s="1"/>
  <c r="H399" i="2"/>
  <c r="K399" i="2" s="1"/>
  <c r="L399" i="2" s="1"/>
  <c r="H400" i="2"/>
  <c r="K400" i="2" s="1"/>
  <c r="L400" i="2" s="1"/>
  <c r="H401" i="2"/>
  <c r="K401" i="2" s="1"/>
  <c r="L401" i="2" s="1"/>
  <c r="H402" i="2"/>
  <c r="K402" i="2" s="1"/>
  <c r="L402" i="2" s="1"/>
  <c r="H403" i="2"/>
  <c r="K403" i="2" s="1"/>
  <c r="L403" i="2" s="1"/>
  <c r="H404" i="2"/>
  <c r="K404" i="2" s="1"/>
  <c r="L404" i="2" s="1"/>
  <c r="H405" i="2"/>
  <c r="K405" i="2" s="1"/>
  <c r="L405" i="2" s="1"/>
  <c r="H406" i="2"/>
  <c r="K406" i="2" s="1"/>
  <c r="L406" i="2" s="1"/>
  <c r="H407" i="2"/>
  <c r="K407" i="2" s="1"/>
  <c r="L407" i="2" s="1"/>
  <c r="H408" i="2"/>
  <c r="K408" i="2" s="1"/>
  <c r="L408" i="2" s="1"/>
  <c r="H409" i="2"/>
  <c r="K409" i="2" s="1"/>
  <c r="L409" i="2" s="1"/>
  <c r="H410" i="2"/>
  <c r="K410" i="2" s="1"/>
  <c r="L410" i="2" s="1"/>
  <c r="H411" i="2"/>
  <c r="K411" i="2" s="1"/>
  <c r="L411" i="2" s="1"/>
  <c r="H412" i="2"/>
  <c r="K412" i="2" s="1"/>
  <c r="L412" i="2" s="1"/>
  <c r="H413" i="2"/>
  <c r="K413" i="2" s="1"/>
  <c r="L413" i="2" s="1"/>
  <c r="H414" i="2"/>
  <c r="K414" i="2" s="1"/>
  <c r="L414" i="2" s="1"/>
  <c r="H415" i="2"/>
  <c r="K415" i="2" s="1"/>
  <c r="L415" i="2" s="1"/>
  <c r="H416" i="2"/>
  <c r="K416" i="2" s="1"/>
  <c r="L416" i="2" s="1"/>
  <c r="H417" i="2"/>
  <c r="K417" i="2" s="1"/>
  <c r="L417" i="2" s="1"/>
  <c r="H418" i="2"/>
  <c r="K418" i="2" s="1"/>
  <c r="L418" i="2" s="1"/>
  <c r="H419" i="2"/>
  <c r="K419" i="2" s="1"/>
  <c r="L419" i="2" s="1"/>
  <c r="H420" i="2"/>
  <c r="K420" i="2" s="1"/>
  <c r="L420" i="2" s="1"/>
  <c r="H421" i="2"/>
  <c r="K421" i="2" s="1"/>
  <c r="L421" i="2" s="1"/>
  <c r="H422" i="2"/>
  <c r="K422" i="2" s="1"/>
  <c r="L422" i="2" s="1"/>
  <c r="H423" i="2"/>
  <c r="K423" i="2" s="1"/>
  <c r="L423" i="2" s="1"/>
  <c r="H424" i="2"/>
  <c r="K424" i="2" s="1"/>
  <c r="L424" i="2" s="1"/>
  <c r="H425" i="2"/>
  <c r="K425" i="2" s="1"/>
  <c r="L425" i="2" s="1"/>
  <c r="H426" i="2"/>
  <c r="K426" i="2" s="1"/>
  <c r="L426" i="2" s="1"/>
  <c r="H427" i="2"/>
  <c r="K427" i="2" s="1"/>
  <c r="L427" i="2" s="1"/>
  <c r="H428" i="2"/>
  <c r="K428" i="2" s="1"/>
  <c r="L428" i="2" s="1"/>
  <c r="H429" i="2"/>
  <c r="K429" i="2" s="1"/>
  <c r="L429" i="2" s="1"/>
  <c r="H430" i="2"/>
  <c r="K430" i="2" s="1"/>
  <c r="L430" i="2" s="1"/>
  <c r="H431" i="2"/>
  <c r="K431" i="2" s="1"/>
  <c r="L431" i="2" s="1"/>
  <c r="H432" i="2"/>
  <c r="K432" i="2" s="1"/>
  <c r="L432" i="2" s="1"/>
  <c r="H433" i="2"/>
  <c r="K433" i="2" s="1"/>
  <c r="L433" i="2" s="1"/>
  <c r="H434" i="2"/>
  <c r="K434" i="2" s="1"/>
  <c r="L434" i="2" s="1"/>
  <c r="H435" i="2"/>
  <c r="K435" i="2" s="1"/>
  <c r="L435" i="2" s="1"/>
  <c r="H436" i="2"/>
  <c r="K436" i="2" s="1"/>
  <c r="L436" i="2" s="1"/>
  <c r="H437" i="2"/>
  <c r="K437" i="2" s="1"/>
  <c r="L437" i="2" s="1"/>
  <c r="H438" i="2"/>
  <c r="K438" i="2" s="1"/>
  <c r="L438" i="2" s="1"/>
  <c r="H439" i="2"/>
  <c r="K439" i="2" s="1"/>
  <c r="L439" i="2" s="1"/>
  <c r="H440" i="2"/>
  <c r="K440" i="2" s="1"/>
  <c r="L440" i="2" s="1"/>
  <c r="H441" i="2"/>
  <c r="K441" i="2" s="1"/>
  <c r="L441" i="2" s="1"/>
  <c r="H442" i="2"/>
  <c r="K442" i="2" s="1"/>
  <c r="L442" i="2" s="1"/>
  <c r="H443" i="2"/>
  <c r="K443" i="2" s="1"/>
  <c r="L443" i="2" s="1"/>
  <c r="H444" i="2"/>
  <c r="K444" i="2" s="1"/>
  <c r="L444" i="2" s="1"/>
  <c r="H445" i="2"/>
  <c r="K445" i="2" s="1"/>
  <c r="L445" i="2" s="1"/>
  <c r="H446" i="2"/>
  <c r="K446" i="2" s="1"/>
  <c r="L446" i="2" s="1"/>
  <c r="H447" i="2"/>
  <c r="K447" i="2" s="1"/>
  <c r="L447" i="2" s="1"/>
  <c r="H448" i="2"/>
  <c r="K448" i="2" s="1"/>
  <c r="L448" i="2" s="1"/>
  <c r="H449" i="2"/>
  <c r="K449" i="2" s="1"/>
  <c r="L449" i="2" s="1"/>
  <c r="H450" i="2"/>
  <c r="K450" i="2" s="1"/>
  <c r="L450" i="2" s="1"/>
  <c r="H451" i="2"/>
  <c r="K451" i="2" s="1"/>
  <c r="L451" i="2" s="1"/>
  <c r="H452" i="2"/>
  <c r="K452" i="2" s="1"/>
  <c r="L452" i="2" s="1"/>
  <c r="H453" i="2"/>
  <c r="K453" i="2" s="1"/>
  <c r="L453" i="2" s="1"/>
  <c r="H454" i="2"/>
  <c r="K454" i="2" s="1"/>
  <c r="L454" i="2" s="1"/>
  <c r="H455" i="2"/>
  <c r="K455" i="2" s="1"/>
  <c r="L455" i="2" s="1"/>
  <c r="H456" i="2"/>
  <c r="K456" i="2" s="1"/>
  <c r="L456" i="2" s="1"/>
  <c r="H457" i="2"/>
  <c r="K457" i="2" s="1"/>
  <c r="L457" i="2" s="1"/>
  <c r="H458" i="2"/>
  <c r="K458" i="2" s="1"/>
  <c r="L458" i="2" s="1"/>
  <c r="H459" i="2"/>
  <c r="K459" i="2" s="1"/>
  <c r="L459" i="2" s="1"/>
  <c r="H460" i="2"/>
  <c r="K460" i="2" s="1"/>
  <c r="L460" i="2" s="1"/>
  <c r="H461" i="2"/>
  <c r="K461" i="2" s="1"/>
  <c r="L461" i="2" s="1"/>
  <c r="H462" i="2"/>
  <c r="K462" i="2" s="1"/>
  <c r="L462" i="2" s="1"/>
  <c r="H463" i="2"/>
  <c r="K463" i="2" s="1"/>
  <c r="L463" i="2" s="1"/>
  <c r="H464" i="2"/>
  <c r="K464" i="2" s="1"/>
  <c r="L464" i="2" s="1"/>
  <c r="H465" i="2"/>
  <c r="K465" i="2" s="1"/>
  <c r="L465" i="2" s="1"/>
  <c r="H466" i="2"/>
  <c r="K466" i="2" s="1"/>
  <c r="L466" i="2" s="1"/>
  <c r="H467" i="2"/>
  <c r="K467" i="2" s="1"/>
  <c r="L467" i="2" s="1"/>
  <c r="H468" i="2"/>
  <c r="K468" i="2" s="1"/>
  <c r="L468" i="2" s="1"/>
  <c r="H469" i="2"/>
  <c r="K469" i="2" s="1"/>
  <c r="L469" i="2" s="1"/>
  <c r="H470" i="2"/>
  <c r="K470" i="2" s="1"/>
  <c r="L470" i="2" s="1"/>
  <c r="H471" i="2"/>
  <c r="K471" i="2" s="1"/>
  <c r="L471" i="2" s="1"/>
  <c r="H472" i="2"/>
  <c r="K472" i="2" s="1"/>
  <c r="L472" i="2" s="1"/>
  <c r="H473" i="2"/>
  <c r="K473" i="2" s="1"/>
  <c r="L473" i="2" s="1"/>
  <c r="H474" i="2"/>
  <c r="K474" i="2" s="1"/>
  <c r="L474" i="2" s="1"/>
  <c r="H475" i="2"/>
  <c r="K475" i="2" s="1"/>
  <c r="L475" i="2" s="1"/>
  <c r="H476" i="2"/>
  <c r="K476" i="2" s="1"/>
  <c r="L476" i="2" s="1"/>
  <c r="H477" i="2"/>
  <c r="K477" i="2" s="1"/>
  <c r="L477" i="2" s="1"/>
  <c r="H478" i="2"/>
  <c r="K478" i="2" s="1"/>
  <c r="L478" i="2" s="1"/>
  <c r="H479" i="2"/>
  <c r="K479" i="2" s="1"/>
  <c r="L479" i="2" s="1"/>
  <c r="H480" i="2"/>
  <c r="K480" i="2" s="1"/>
  <c r="L480" i="2" s="1"/>
  <c r="H481" i="2"/>
  <c r="K481" i="2" s="1"/>
  <c r="L481" i="2" s="1"/>
  <c r="H482" i="2"/>
  <c r="K482" i="2" s="1"/>
  <c r="L482" i="2" s="1"/>
  <c r="H483" i="2"/>
  <c r="K483" i="2" s="1"/>
  <c r="L483" i="2" s="1"/>
  <c r="H484" i="2"/>
  <c r="K484" i="2" s="1"/>
  <c r="L484" i="2" s="1"/>
  <c r="H485" i="2"/>
  <c r="K485" i="2" s="1"/>
  <c r="L485" i="2" s="1"/>
  <c r="H486" i="2"/>
  <c r="K486" i="2" s="1"/>
  <c r="L486" i="2" s="1"/>
  <c r="H487" i="2"/>
  <c r="K487" i="2" s="1"/>
  <c r="L487" i="2" s="1"/>
  <c r="H488" i="2"/>
  <c r="K488" i="2" s="1"/>
  <c r="L488" i="2" s="1"/>
  <c r="H489" i="2"/>
  <c r="K489" i="2" s="1"/>
  <c r="L489" i="2" s="1"/>
  <c r="H490" i="2"/>
  <c r="K490" i="2" s="1"/>
  <c r="L490" i="2" s="1"/>
  <c r="H491" i="2"/>
  <c r="K491" i="2" s="1"/>
  <c r="L491" i="2" s="1"/>
  <c r="H492" i="2"/>
  <c r="K492" i="2" s="1"/>
  <c r="L492" i="2" s="1"/>
  <c r="H493" i="2"/>
  <c r="K493" i="2" s="1"/>
  <c r="L493" i="2" s="1"/>
  <c r="H494" i="2"/>
  <c r="K494" i="2" s="1"/>
  <c r="L494" i="2" s="1"/>
  <c r="H495" i="2"/>
  <c r="K495" i="2" s="1"/>
  <c r="L495" i="2" s="1"/>
  <c r="H496" i="2"/>
  <c r="K496" i="2" s="1"/>
  <c r="L496" i="2" s="1"/>
  <c r="H497" i="2"/>
  <c r="K497" i="2" s="1"/>
  <c r="L497" i="2" s="1"/>
  <c r="H498" i="2"/>
  <c r="K498" i="2" s="1"/>
  <c r="L498" i="2" s="1"/>
  <c r="H499" i="2"/>
  <c r="K499" i="2" s="1"/>
  <c r="L499" i="2" s="1"/>
  <c r="H500" i="2"/>
  <c r="K500" i="2" s="1"/>
  <c r="L500" i="2" s="1"/>
  <c r="H501" i="2"/>
  <c r="K501" i="2" s="1"/>
  <c r="L501" i="2" s="1"/>
  <c r="H502" i="2"/>
  <c r="K502" i="2" s="1"/>
  <c r="L502" i="2" s="1"/>
  <c r="H503" i="2"/>
  <c r="K503" i="2" s="1"/>
  <c r="L503" i="2" s="1"/>
  <c r="H504" i="2"/>
  <c r="K504" i="2" s="1"/>
  <c r="L504" i="2" s="1"/>
  <c r="H505" i="2"/>
  <c r="K505" i="2" s="1"/>
  <c r="L505" i="2" s="1"/>
  <c r="H506" i="2"/>
  <c r="K506" i="2" s="1"/>
  <c r="L506" i="2" s="1"/>
  <c r="H507" i="2"/>
  <c r="K507" i="2" s="1"/>
  <c r="L507" i="2" s="1"/>
  <c r="H508" i="2"/>
  <c r="K508" i="2" s="1"/>
  <c r="L508" i="2" s="1"/>
  <c r="H509" i="2"/>
  <c r="K509" i="2" s="1"/>
  <c r="L509" i="2" s="1"/>
  <c r="H510" i="2"/>
  <c r="K510" i="2" s="1"/>
  <c r="L510" i="2" s="1"/>
  <c r="H511" i="2"/>
  <c r="K511" i="2" s="1"/>
  <c r="L511" i="2" s="1"/>
  <c r="H512" i="2"/>
  <c r="K512" i="2" s="1"/>
  <c r="L512" i="2" s="1"/>
  <c r="H513" i="2"/>
  <c r="K513" i="2" s="1"/>
  <c r="L513" i="2" s="1"/>
  <c r="H514" i="2"/>
  <c r="K514" i="2" s="1"/>
  <c r="L514" i="2" s="1"/>
  <c r="H515" i="2"/>
  <c r="K515" i="2" s="1"/>
  <c r="L515" i="2" s="1"/>
  <c r="H516" i="2"/>
  <c r="K516" i="2" s="1"/>
  <c r="L516" i="2" s="1"/>
  <c r="H517" i="2"/>
  <c r="K517" i="2" s="1"/>
  <c r="L517" i="2" s="1"/>
  <c r="H518" i="2"/>
  <c r="K518" i="2" s="1"/>
  <c r="L518" i="2" s="1"/>
  <c r="H519" i="2"/>
  <c r="K519" i="2" s="1"/>
  <c r="L519" i="2" s="1"/>
  <c r="H520" i="2"/>
  <c r="K520" i="2" s="1"/>
  <c r="L520" i="2" s="1"/>
  <c r="H521" i="2"/>
  <c r="K521" i="2" s="1"/>
  <c r="L521" i="2" s="1"/>
  <c r="H522" i="2"/>
  <c r="K522" i="2" s="1"/>
  <c r="L522" i="2" s="1"/>
  <c r="H523" i="2"/>
  <c r="K523" i="2" s="1"/>
  <c r="L523" i="2" s="1"/>
  <c r="H524" i="2"/>
  <c r="K524" i="2" s="1"/>
  <c r="L524" i="2" s="1"/>
  <c r="H525" i="2"/>
  <c r="K525" i="2" s="1"/>
  <c r="L525" i="2" s="1"/>
  <c r="H526" i="2"/>
  <c r="K526" i="2" s="1"/>
  <c r="L526" i="2" s="1"/>
  <c r="H527" i="2"/>
  <c r="K527" i="2" s="1"/>
  <c r="L527" i="2" s="1"/>
  <c r="H528" i="2"/>
  <c r="K528" i="2" s="1"/>
  <c r="L528" i="2" s="1"/>
  <c r="H529" i="2"/>
  <c r="K529" i="2" s="1"/>
  <c r="L529" i="2" s="1"/>
  <c r="H530" i="2"/>
  <c r="K530" i="2" s="1"/>
  <c r="L530" i="2" s="1"/>
  <c r="H531" i="2"/>
  <c r="K531" i="2" s="1"/>
  <c r="L531" i="2" s="1"/>
  <c r="H532" i="2"/>
  <c r="K532" i="2" s="1"/>
  <c r="L532" i="2" s="1"/>
  <c r="H533" i="2"/>
  <c r="K533" i="2" s="1"/>
  <c r="L533" i="2" s="1"/>
  <c r="H534" i="2"/>
  <c r="K534" i="2" s="1"/>
  <c r="L534" i="2" s="1"/>
  <c r="H535" i="2"/>
  <c r="K535" i="2" s="1"/>
  <c r="L535" i="2" s="1"/>
  <c r="H536" i="2"/>
  <c r="K536" i="2" s="1"/>
  <c r="L536" i="2" s="1"/>
  <c r="H537" i="2"/>
  <c r="K537" i="2" s="1"/>
  <c r="L537" i="2" s="1"/>
  <c r="H538" i="2"/>
  <c r="K538" i="2" s="1"/>
  <c r="L538" i="2" s="1"/>
  <c r="H539" i="2"/>
  <c r="K539" i="2" s="1"/>
  <c r="L539" i="2" s="1"/>
  <c r="H540" i="2"/>
  <c r="K540" i="2" s="1"/>
  <c r="L540" i="2" s="1"/>
  <c r="H541" i="2"/>
  <c r="K541" i="2" s="1"/>
  <c r="L541" i="2" s="1"/>
  <c r="H542" i="2"/>
  <c r="K542" i="2" s="1"/>
  <c r="L542" i="2" s="1"/>
  <c r="H543" i="2"/>
  <c r="K543" i="2" s="1"/>
  <c r="L543" i="2" s="1"/>
  <c r="H544" i="2"/>
  <c r="K544" i="2" s="1"/>
  <c r="L544" i="2" s="1"/>
  <c r="H545" i="2"/>
  <c r="K545" i="2" s="1"/>
  <c r="L545" i="2" s="1"/>
  <c r="H546" i="2"/>
  <c r="K546" i="2" s="1"/>
  <c r="L546" i="2" s="1"/>
  <c r="H547" i="2"/>
  <c r="K547" i="2" s="1"/>
  <c r="L547" i="2" s="1"/>
  <c r="H548" i="2"/>
  <c r="K548" i="2" s="1"/>
  <c r="L548" i="2" s="1"/>
  <c r="H549" i="2"/>
  <c r="K549" i="2" s="1"/>
  <c r="L549" i="2" s="1"/>
  <c r="H550" i="2"/>
  <c r="K550" i="2" s="1"/>
  <c r="L550" i="2" s="1"/>
  <c r="H551" i="2"/>
  <c r="K551" i="2" s="1"/>
  <c r="L551" i="2" s="1"/>
  <c r="H552" i="2"/>
  <c r="K552" i="2" s="1"/>
  <c r="L552" i="2" s="1"/>
  <c r="H553" i="2"/>
  <c r="K553" i="2" s="1"/>
  <c r="L553" i="2" s="1"/>
  <c r="H554" i="2"/>
  <c r="K554" i="2" s="1"/>
  <c r="L554" i="2" s="1"/>
  <c r="H555" i="2"/>
  <c r="K555" i="2" s="1"/>
  <c r="L555" i="2" s="1"/>
  <c r="H556" i="2"/>
  <c r="K556" i="2" s="1"/>
  <c r="L556" i="2" s="1"/>
  <c r="H557" i="2"/>
  <c r="K557" i="2" s="1"/>
  <c r="L557" i="2" s="1"/>
  <c r="H558" i="2"/>
  <c r="K558" i="2" s="1"/>
  <c r="L558" i="2" s="1"/>
  <c r="H559" i="2"/>
  <c r="K559" i="2" s="1"/>
  <c r="L559" i="2" s="1"/>
  <c r="H560" i="2"/>
  <c r="K560" i="2" s="1"/>
  <c r="L560" i="2" s="1"/>
  <c r="H561" i="2"/>
  <c r="K561" i="2" s="1"/>
  <c r="L561" i="2" s="1"/>
  <c r="H562" i="2"/>
  <c r="K562" i="2" s="1"/>
  <c r="L562" i="2" s="1"/>
  <c r="H563" i="2"/>
  <c r="K563" i="2" s="1"/>
  <c r="L563" i="2" s="1"/>
  <c r="H564" i="2"/>
  <c r="K564" i="2" s="1"/>
  <c r="L564" i="2" s="1"/>
  <c r="H565" i="2"/>
  <c r="K565" i="2" s="1"/>
  <c r="L565" i="2" s="1"/>
  <c r="H566" i="2"/>
  <c r="K566" i="2" s="1"/>
  <c r="L566" i="2" s="1"/>
  <c r="H567" i="2"/>
  <c r="K567" i="2" s="1"/>
  <c r="L567" i="2" s="1"/>
  <c r="H568" i="2"/>
  <c r="K568" i="2" s="1"/>
  <c r="L568" i="2" s="1"/>
  <c r="H569" i="2"/>
  <c r="K569" i="2" s="1"/>
  <c r="L569" i="2" s="1"/>
  <c r="H570" i="2"/>
  <c r="K570" i="2" s="1"/>
  <c r="L570" i="2" s="1"/>
  <c r="H571" i="2"/>
  <c r="K571" i="2" s="1"/>
  <c r="L571" i="2" s="1"/>
  <c r="H572" i="2"/>
  <c r="K572" i="2" s="1"/>
  <c r="L572" i="2" s="1"/>
  <c r="H573" i="2"/>
  <c r="K573" i="2" s="1"/>
  <c r="L573" i="2" s="1"/>
  <c r="H574" i="2"/>
  <c r="K574" i="2" s="1"/>
  <c r="L574" i="2" s="1"/>
  <c r="H575" i="2"/>
  <c r="K575" i="2" s="1"/>
  <c r="L575" i="2" s="1"/>
  <c r="H576" i="2"/>
  <c r="K576" i="2" s="1"/>
  <c r="L576" i="2" s="1"/>
  <c r="H577" i="2"/>
  <c r="K577" i="2" s="1"/>
  <c r="L577" i="2" s="1"/>
  <c r="H578" i="2"/>
  <c r="K578" i="2" s="1"/>
  <c r="L578" i="2" s="1"/>
  <c r="H579" i="2"/>
  <c r="K579" i="2" s="1"/>
  <c r="L579" i="2" s="1"/>
  <c r="H580" i="2"/>
  <c r="K580" i="2" s="1"/>
  <c r="L580" i="2" s="1"/>
  <c r="H581" i="2"/>
  <c r="K581" i="2" s="1"/>
  <c r="L581" i="2" s="1"/>
  <c r="H582" i="2"/>
  <c r="K582" i="2" s="1"/>
  <c r="L582" i="2" s="1"/>
  <c r="H583" i="2"/>
  <c r="K583" i="2" s="1"/>
  <c r="L583" i="2" s="1"/>
  <c r="H584" i="2"/>
  <c r="K584" i="2" s="1"/>
  <c r="L584" i="2" s="1"/>
  <c r="H585" i="2"/>
  <c r="K585" i="2" s="1"/>
  <c r="L585" i="2" s="1"/>
  <c r="H586" i="2"/>
  <c r="K586" i="2" s="1"/>
  <c r="L586" i="2" s="1"/>
  <c r="H587" i="2"/>
  <c r="K587" i="2" s="1"/>
  <c r="L587" i="2" s="1"/>
  <c r="H588" i="2"/>
  <c r="K588" i="2" s="1"/>
  <c r="L588" i="2" s="1"/>
  <c r="H589" i="2"/>
  <c r="K589" i="2" s="1"/>
  <c r="L589" i="2" s="1"/>
  <c r="H590" i="2"/>
  <c r="K590" i="2" s="1"/>
  <c r="L590" i="2" s="1"/>
  <c r="H591" i="2"/>
  <c r="K591" i="2" s="1"/>
  <c r="L591" i="2" s="1"/>
  <c r="H592" i="2"/>
  <c r="K592" i="2" s="1"/>
  <c r="L592" i="2" s="1"/>
  <c r="H593" i="2"/>
  <c r="K593" i="2" s="1"/>
  <c r="L593" i="2" s="1"/>
  <c r="H594" i="2"/>
  <c r="K594" i="2" s="1"/>
  <c r="L594" i="2" s="1"/>
  <c r="H595" i="2"/>
  <c r="K595" i="2" s="1"/>
  <c r="L595" i="2" s="1"/>
  <c r="H596" i="2"/>
  <c r="K596" i="2" s="1"/>
  <c r="L596" i="2" s="1"/>
  <c r="H597" i="2"/>
  <c r="K597" i="2" s="1"/>
  <c r="L597" i="2" s="1"/>
  <c r="H598" i="2"/>
  <c r="K598" i="2" s="1"/>
  <c r="L598" i="2" s="1"/>
  <c r="H599" i="2"/>
  <c r="K599" i="2" s="1"/>
  <c r="L599" i="2" s="1"/>
  <c r="H600" i="2"/>
  <c r="K600" i="2" s="1"/>
  <c r="L600" i="2" s="1"/>
  <c r="H601" i="2"/>
  <c r="K601" i="2" s="1"/>
  <c r="L601" i="2" s="1"/>
  <c r="H602" i="2"/>
  <c r="K602" i="2" s="1"/>
  <c r="L602" i="2" s="1"/>
  <c r="H603" i="2"/>
  <c r="K603" i="2" s="1"/>
  <c r="L603" i="2" s="1"/>
  <c r="H604" i="2"/>
  <c r="K604" i="2" s="1"/>
  <c r="L604" i="2" s="1"/>
  <c r="H605" i="2"/>
  <c r="K605" i="2" s="1"/>
  <c r="L605" i="2" s="1"/>
  <c r="H606" i="2"/>
  <c r="K606" i="2" s="1"/>
  <c r="L606" i="2" s="1"/>
  <c r="H607" i="2"/>
  <c r="K607" i="2" s="1"/>
  <c r="L607" i="2" s="1"/>
  <c r="H608" i="2"/>
  <c r="K608" i="2" s="1"/>
  <c r="L608" i="2" s="1"/>
  <c r="H609" i="2"/>
  <c r="K609" i="2" s="1"/>
  <c r="L609" i="2" s="1"/>
  <c r="H610" i="2"/>
  <c r="K610" i="2" s="1"/>
  <c r="L610" i="2" s="1"/>
  <c r="H611" i="2"/>
  <c r="K611" i="2" s="1"/>
  <c r="L611" i="2" s="1"/>
  <c r="H612" i="2"/>
  <c r="K612" i="2" s="1"/>
  <c r="L612" i="2" s="1"/>
  <c r="H613" i="2"/>
  <c r="K613" i="2" s="1"/>
  <c r="L613" i="2" s="1"/>
  <c r="H614" i="2"/>
  <c r="K614" i="2" s="1"/>
  <c r="L614" i="2" s="1"/>
  <c r="H615" i="2"/>
  <c r="K615" i="2" s="1"/>
  <c r="L615" i="2" s="1"/>
  <c r="H616" i="2"/>
  <c r="K616" i="2" s="1"/>
  <c r="L616" i="2" s="1"/>
  <c r="H617" i="2"/>
  <c r="K617" i="2" s="1"/>
  <c r="L617" i="2" s="1"/>
  <c r="H618" i="2"/>
  <c r="K618" i="2" s="1"/>
  <c r="L618" i="2" s="1"/>
  <c r="H619" i="2"/>
  <c r="K619" i="2" s="1"/>
  <c r="L619" i="2" s="1"/>
  <c r="H620" i="2"/>
  <c r="K620" i="2" s="1"/>
  <c r="L620" i="2" s="1"/>
  <c r="H621" i="2"/>
  <c r="K621" i="2" s="1"/>
  <c r="L621" i="2" s="1"/>
  <c r="H622" i="2"/>
  <c r="K622" i="2" s="1"/>
  <c r="L622" i="2" s="1"/>
  <c r="H623" i="2"/>
  <c r="K623" i="2" s="1"/>
  <c r="L623" i="2" s="1"/>
  <c r="H624" i="2"/>
  <c r="K624" i="2" s="1"/>
  <c r="L624" i="2" s="1"/>
  <c r="H625" i="2"/>
  <c r="K625" i="2" s="1"/>
  <c r="L625" i="2" s="1"/>
  <c r="H626" i="2"/>
  <c r="K626" i="2" s="1"/>
  <c r="L626" i="2" s="1"/>
  <c r="H627" i="2"/>
  <c r="K627" i="2" s="1"/>
  <c r="L627" i="2" s="1"/>
  <c r="H628" i="2"/>
  <c r="K628" i="2" s="1"/>
  <c r="L628" i="2" s="1"/>
  <c r="H629" i="2"/>
  <c r="K629" i="2" s="1"/>
  <c r="L629" i="2" s="1"/>
  <c r="H630" i="2"/>
  <c r="K630" i="2" s="1"/>
  <c r="L630" i="2" s="1"/>
  <c r="H631" i="2"/>
  <c r="K631" i="2" s="1"/>
  <c r="L631" i="2" s="1"/>
  <c r="H632" i="2"/>
  <c r="K632" i="2" s="1"/>
  <c r="L632" i="2" s="1"/>
  <c r="H633" i="2"/>
  <c r="K633" i="2" s="1"/>
  <c r="L633" i="2" s="1"/>
  <c r="H634" i="2"/>
  <c r="K634" i="2" s="1"/>
  <c r="L634" i="2" s="1"/>
  <c r="H635" i="2"/>
  <c r="K635" i="2" s="1"/>
  <c r="L635" i="2" s="1"/>
  <c r="H636" i="2"/>
  <c r="K636" i="2" s="1"/>
  <c r="L636" i="2" s="1"/>
  <c r="H637" i="2"/>
  <c r="K637" i="2" s="1"/>
  <c r="L637" i="2" s="1"/>
  <c r="H638" i="2"/>
  <c r="K638" i="2" s="1"/>
  <c r="L638" i="2" s="1"/>
  <c r="H639" i="2"/>
  <c r="K639" i="2" s="1"/>
  <c r="L639" i="2" s="1"/>
  <c r="H640" i="2"/>
  <c r="K640" i="2" s="1"/>
  <c r="L640" i="2" s="1"/>
  <c r="H641" i="2"/>
  <c r="K641" i="2" s="1"/>
  <c r="L641" i="2" s="1"/>
  <c r="H642" i="2"/>
  <c r="K642" i="2" s="1"/>
  <c r="L642" i="2" s="1"/>
  <c r="H643" i="2"/>
  <c r="K643" i="2" s="1"/>
  <c r="L643" i="2" s="1"/>
  <c r="H644" i="2"/>
  <c r="K644" i="2" s="1"/>
  <c r="L644" i="2" s="1"/>
  <c r="H645" i="2"/>
  <c r="K645" i="2" s="1"/>
  <c r="L645" i="2" s="1"/>
  <c r="H646" i="2"/>
  <c r="K646" i="2" s="1"/>
  <c r="L646" i="2" s="1"/>
  <c r="H647" i="2"/>
  <c r="K647" i="2" s="1"/>
  <c r="L647" i="2" s="1"/>
  <c r="H648" i="2"/>
  <c r="K648" i="2" s="1"/>
  <c r="L648" i="2" s="1"/>
  <c r="H649" i="2"/>
  <c r="K649" i="2" s="1"/>
  <c r="L649" i="2" s="1"/>
  <c r="H650" i="2"/>
  <c r="K650" i="2" s="1"/>
  <c r="L650" i="2" s="1"/>
  <c r="H651" i="2"/>
  <c r="K651" i="2" s="1"/>
  <c r="L651" i="2" s="1"/>
  <c r="H652" i="2"/>
  <c r="K652" i="2" s="1"/>
  <c r="L652" i="2" s="1"/>
  <c r="H653" i="2"/>
  <c r="K653" i="2" s="1"/>
  <c r="L653" i="2" s="1"/>
  <c r="H654" i="2"/>
  <c r="K654" i="2" s="1"/>
  <c r="L654" i="2" s="1"/>
  <c r="H655" i="2"/>
  <c r="K655" i="2" s="1"/>
  <c r="L655" i="2" s="1"/>
  <c r="H656" i="2"/>
  <c r="K656" i="2" s="1"/>
  <c r="L656" i="2" s="1"/>
  <c r="H657" i="2"/>
  <c r="K657" i="2" s="1"/>
  <c r="L657" i="2" s="1"/>
  <c r="H658" i="2"/>
  <c r="K658" i="2" s="1"/>
  <c r="L658" i="2" s="1"/>
  <c r="H659" i="2"/>
  <c r="K659" i="2" s="1"/>
  <c r="L659" i="2" s="1"/>
  <c r="H660" i="2"/>
  <c r="K660" i="2" s="1"/>
  <c r="L660" i="2" s="1"/>
  <c r="H661" i="2"/>
  <c r="K661" i="2" s="1"/>
  <c r="L661" i="2" s="1"/>
  <c r="H662" i="2"/>
  <c r="K662" i="2" s="1"/>
  <c r="L662" i="2" s="1"/>
  <c r="H663" i="2"/>
  <c r="K663" i="2" s="1"/>
  <c r="L663" i="2" s="1"/>
  <c r="H664" i="2"/>
  <c r="K664" i="2" s="1"/>
  <c r="L664" i="2" s="1"/>
  <c r="H665" i="2"/>
  <c r="K665" i="2" s="1"/>
  <c r="L665" i="2" s="1"/>
  <c r="H666" i="2"/>
  <c r="K666" i="2" s="1"/>
  <c r="L666" i="2" s="1"/>
  <c r="H667" i="2"/>
  <c r="K667" i="2" s="1"/>
  <c r="L667" i="2" s="1"/>
  <c r="H668" i="2"/>
  <c r="K668" i="2" s="1"/>
  <c r="L668" i="2" s="1"/>
  <c r="H669" i="2"/>
  <c r="K669" i="2" s="1"/>
  <c r="L669" i="2" s="1"/>
  <c r="H670" i="2"/>
  <c r="K670" i="2" s="1"/>
  <c r="L670" i="2" s="1"/>
  <c r="H671" i="2"/>
  <c r="K671" i="2" s="1"/>
  <c r="L671" i="2" s="1"/>
  <c r="H672" i="2"/>
  <c r="K672" i="2" s="1"/>
  <c r="L672" i="2" s="1"/>
  <c r="H673" i="2"/>
  <c r="K673" i="2" s="1"/>
  <c r="L673" i="2" s="1"/>
  <c r="H674" i="2"/>
  <c r="K674" i="2" s="1"/>
  <c r="L674" i="2" s="1"/>
  <c r="H675" i="2"/>
  <c r="K675" i="2" s="1"/>
  <c r="L675" i="2" s="1"/>
  <c r="H676" i="2"/>
  <c r="K676" i="2" s="1"/>
  <c r="L676" i="2" s="1"/>
  <c r="H677" i="2"/>
  <c r="K677" i="2" s="1"/>
  <c r="L677" i="2" s="1"/>
  <c r="H678" i="2"/>
  <c r="K678" i="2" s="1"/>
  <c r="L678" i="2" s="1"/>
  <c r="H679" i="2"/>
  <c r="K679" i="2" s="1"/>
  <c r="L679" i="2" s="1"/>
  <c r="H680" i="2"/>
  <c r="K680" i="2" s="1"/>
  <c r="L680" i="2" s="1"/>
  <c r="H681" i="2"/>
  <c r="K681" i="2" s="1"/>
  <c r="L681" i="2" s="1"/>
  <c r="H682" i="2"/>
  <c r="K682" i="2" s="1"/>
  <c r="L682" i="2" s="1"/>
  <c r="H683" i="2"/>
  <c r="K683" i="2" s="1"/>
  <c r="L683" i="2" s="1"/>
  <c r="H684" i="2"/>
  <c r="K684" i="2" s="1"/>
  <c r="L684" i="2" s="1"/>
  <c r="H685" i="2"/>
  <c r="K685" i="2" s="1"/>
  <c r="L685" i="2" s="1"/>
  <c r="H686" i="2"/>
  <c r="K686" i="2" s="1"/>
  <c r="L686" i="2" s="1"/>
  <c r="H687" i="2"/>
  <c r="K687" i="2" s="1"/>
  <c r="L687" i="2" s="1"/>
  <c r="H688" i="2"/>
  <c r="K688" i="2" s="1"/>
  <c r="L688" i="2" s="1"/>
  <c r="H689" i="2"/>
  <c r="K689" i="2" s="1"/>
  <c r="L689" i="2" s="1"/>
  <c r="H690" i="2"/>
  <c r="K690" i="2" s="1"/>
  <c r="L690" i="2" s="1"/>
  <c r="H691" i="2"/>
  <c r="K691" i="2" s="1"/>
  <c r="L691" i="2" s="1"/>
  <c r="H692" i="2"/>
  <c r="K692" i="2" s="1"/>
  <c r="L692" i="2" s="1"/>
  <c r="H693" i="2"/>
  <c r="K693" i="2" s="1"/>
  <c r="L693" i="2" s="1"/>
  <c r="H694" i="2"/>
  <c r="K694" i="2" s="1"/>
  <c r="L694" i="2" s="1"/>
  <c r="H695" i="2"/>
  <c r="K695" i="2" s="1"/>
  <c r="L695" i="2" s="1"/>
  <c r="H696" i="2"/>
  <c r="K696" i="2" s="1"/>
  <c r="L696" i="2" s="1"/>
  <c r="H697" i="2"/>
  <c r="K697" i="2" s="1"/>
  <c r="L697" i="2" s="1"/>
  <c r="H698" i="2"/>
  <c r="K698" i="2" s="1"/>
  <c r="L698" i="2" s="1"/>
  <c r="H699" i="2"/>
  <c r="K699" i="2" s="1"/>
  <c r="L699" i="2" s="1"/>
  <c r="H700" i="2"/>
  <c r="K700" i="2" s="1"/>
  <c r="L700" i="2" s="1"/>
  <c r="H701" i="2"/>
  <c r="K701" i="2" s="1"/>
  <c r="L701" i="2" s="1"/>
  <c r="H702" i="2"/>
  <c r="K702" i="2" s="1"/>
  <c r="L702" i="2" s="1"/>
  <c r="H703" i="2"/>
  <c r="K703" i="2" s="1"/>
  <c r="L703" i="2" s="1"/>
  <c r="H704" i="2"/>
  <c r="K704" i="2" s="1"/>
  <c r="L704" i="2" s="1"/>
  <c r="H705" i="2"/>
  <c r="K705" i="2" s="1"/>
  <c r="L705" i="2" s="1"/>
  <c r="H706" i="2"/>
  <c r="K706" i="2" s="1"/>
  <c r="L706" i="2" s="1"/>
  <c r="H707" i="2"/>
  <c r="K707" i="2" s="1"/>
  <c r="L707" i="2" s="1"/>
  <c r="H708" i="2"/>
  <c r="K708" i="2" s="1"/>
  <c r="L708" i="2" s="1"/>
  <c r="H709" i="2"/>
  <c r="K709" i="2" s="1"/>
  <c r="L709" i="2" s="1"/>
  <c r="H710" i="2"/>
  <c r="K710" i="2" s="1"/>
  <c r="L710" i="2" s="1"/>
  <c r="H711" i="2"/>
  <c r="K711" i="2" s="1"/>
  <c r="L711" i="2" s="1"/>
  <c r="H712" i="2"/>
  <c r="K712" i="2" s="1"/>
  <c r="L712" i="2" s="1"/>
  <c r="H713" i="2"/>
  <c r="K713" i="2" s="1"/>
  <c r="L713" i="2" s="1"/>
  <c r="H714" i="2"/>
  <c r="K714" i="2" s="1"/>
  <c r="L714" i="2" s="1"/>
  <c r="H715" i="2"/>
  <c r="K715" i="2" s="1"/>
  <c r="L715" i="2" s="1"/>
  <c r="H716" i="2"/>
  <c r="K716" i="2" s="1"/>
  <c r="L716" i="2" s="1"/>
  <c r="H717" i="2"/>
  <c r="K717" i="2" s="1"/>
  <c r="L717" i="2" s="1"/>
  <c r="H718" i="2"/>
  <c r="K718" i="2" s="1"/>
  <c r="L718" i="2" s="1"/>
  <c r="H719" i="2"/>
  <c r="K719" i="2" s="1"/>
  <c r="L719" i="2" s="1"/>
  <c r="H720" i="2"/>
  <c r="K720" i="2" s="1"/>
  <c r="L720" i="2" s="1"/>
  <c r="H721" i="2"/>
  <c r="K721" i="2" s="1"/>
  <c r="L721" i="2" s="1"/>
  <c r="H722" i="2"/>
  <c r="K722" i="2" s="1"/>
  <c r="L722" i="2" s="1"/>
  <c r="H723" i="2"/>
  <c r="K723" i="2" s="1"/>
  <c r="L723" i="2" s="1"/>
  <c r="H724" i="2"/>
  <c r="K724" i="2" s="1"/>
  <c r="L724" i="2" s="1"/>
  <c r="H725" i="2"/>
  <c r="K725" i="2" s="1"/>
  <c r="L725" i="2" s="1"/>
  <c r="H726" i="2"/>
  <c r="K726" i="2" s="1"/>
  <c r="L726" i="2" s="1"/>
  <c r="H727" i="2"/>
  <c r="K727" i="2" s="1"/>
  <c r="L727" i="2" s="1"/>
  <c r="H728" i="2"/>
  <c r="K728" i="2" s="1"/>
  <c r="L728" i="2" s="1"/>
  <c r="H729" i="2"/>
  <c r="K729" i="2" s="1"/>
  <c r="L729" i="2" s="1"/>
  <c r="H730" i="2"/>
  <c r="K730" i="2" s="1"/>
  <c r="L730" i="2" s="1"/>
  <c r="H731" i="2"/>
  <c r="K731" i="2" s="1"/>
  <c r="L731" i="2" s="1"/>
  <c r="H732" i="2"/>
  <c r="K732" i="2" s="1"/>
  <c r="L732" i="2" s="1"/>
  <c r="H733" i="2"/>
  <c r="K733" i="2" s="1"/>
  <c r="L733" i="2" s="1"/>
  <c r="H734" i="2"/>
  <c r="K734" i="2" s="1"/>
  <c r="L734" i="2" s="1"/>
  <c r="H735" i="2"/>
  <c r="K735" i="2" s="1"/>
  <c r="L735" i="2" s="1"/>
  <c r="H736" i="2"/>
  <c r="K736" i="2" s="1"/>
  <c r="L736" i="2" s="1"/>
  <c r="H737" i="2"/>
  <c r="K737" i="2" s="1"/>
  <c r="L737" i="2" s="1"/>
  <c r="H738" i="2"/>
  <c r="K738" i="2" s="1"/>
  <c r="L738" i="2" s="1"/>
  <c r="H739" i="2"/>
  <c r="K739" i="2" s="1"/>
  <c r="L739" i="2" s="1"/>
  <c r="H740" i="2"/>
  <c r="K740" i="2" s="1"/>
  <c r="L740" i="2" s="1"/>
  <c r="H741" i="2"/>
  <c r="K741" i="2" s="1"/>
  <c r="L741" i="2" s="1"/>
  <c r="H742" i="2"/>
  <c r="K742" i="2" s="1"/>
  <c r="L742" i="2" s="1"/>
  <c r="H743" i="2"/>
  <c r="K743" i="2" s="1"/>
  <c r="L743" i="2" s="1"/>
  <c r="H744" i="2"/>
  <c r="K744" i="2" s="1"/>
  <c r="L744" i="2" s="1"/>
  <c r="H745" i="2"/>
  <c r="K745" i="2" s="1"/>
  <c r="L745" i="2" s="1"/>
  <c r="H746" i="2"/>
  <c r="K746" i="2" s="1"/>
  <c r="L746" i="2" s="1"/>
  <c r="H747" i="2"/>
  <c r="K747" i="2" s="1"/>
  <c r="L747" i="2" s="1"/>
  <c r="H748" i="2"/>
  <c r="K748" i="2" s="1"/>
  <c r="L748" i="2" s="1"/>
  <c r="H749" i="2"/>
  <c r="K749" i="2" s="1"/>
  <c r="L74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9D233F-7559-4DCE-985E-2240A81BD03F}" name="Requête - Client_Connexion" description="Connexion à la requête « Client_Connexion » dans le classeur." type="100" refreshedVersion="7" minRefreshableVersion="5">
    <extLst>
      <ext xmlns:x15="http://schemas.microsoft.com/office/spreadsheetml/2010/11/main" uri="{DE250136-89BD-433C-8126-D09CA5730AF9}">
        <x15:connection id="55f3c18f-5133-410c-baaa-d87c7ba1641e"/>
      </ext>
    </extLst>
  </connection>
  <connection id="2" xr16:uid="{F699704F-7611-4FB6-BD38-3B372D80AAE1}" keepAlive="1" name="Requête - Erreurs dans Fichier_Logs" description="Connexion à la requête « Erreurs dans Fichier_Logs » dans le classeur." type="5" refreshedVersion="0" background="1">
    <dbPr connection="Provider=Microsoft.Mashup.OleDb.1;Data Source=$Workbook$;Location=&quot;Erreurs dans Fichier_Logs&quot;;Extended Properties=&quot;&quot;" command="SELECT * FROM [Erreurs dans Fichier_Logs]"/>
  </connection>
  <connection id="3" xr16:uid="{975ECFE0-9F27-499A-818E-E798447CBF17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4" xr16:uid="{384A8F5C-1D79-4C8E-AEF2-15065E36848B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5" xr16:uid="{98E0A9C7-4333-40A2-B15D-429F96DEB5B7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6" xr16:uid="{123B0532-C2EC-46A7-9616-5ACCCA59019F}" keepAlive="1" name="Requête - Fichier Client" description="Connexion à la requête « Fichier Client » dans le classeur." type="5" refreshedVersion="7" background="1" saveData="1">
    <dbPr connection="Provider=Microsoft.Mashup.OleDb.1;Data Source=$Workbook$;Location=&quot;Fichier Client&quot;;Extended Properties=&quot;&quot;" command="SELECT * FROM [Fichier Client]"/>
  </connection>
  <connection id="7" xr16:uid="{8C3FCF95-1DA7-44B6-A736-078376AD001F}" name="Requête - Fichier_Client_Ensemble" description="Connexion à la requête « Fichier_Client_Ensemble » dans le classeur." type="100" refreshedVersion="7" minRefreshableVersion="5">
    <extLst>
      <ext xmlns:x15="http://schemas.microsoft.com/office/spreadsheetml/2010/11/main" uri="{DE250136-89BD-433C-8126-D09CA5730AF9}">
        <x15:connection id="720ef40c-e222-4131-bc0e-d91d262007d5"/>
      </ext>
    </extLst>
  </connection>
  <connection id="8" xr16:uid="{561787C6-73F6-4B83-92BA-C06AA6F8C787}" name="Requête - Fichier_Client_Impacté" description="Connexion à la requête « Fichier_Client_Impacté » dans le classeur." type="100" refreshedVersion="7" minRefreshableVersion="5">
    <extLst>
      <ext xmlns:x15="http://schemas.microsoft.com/office/spreadsheetml/2010/11/main" uri="{DE250136-89BD-433C-8126-D09CA5730AF9}">
        <x15:connection id="790059ec-67cf-4c9b-98b4-5e4145d30cae"/>
      </ext>
    </extLst>
  </connection>
  <connection id="9" xr16:uid="{55698683-723C-470B-96E6-C9968A349EFA}" name="Requête - Fichier_ClientMaster" description="Connexion à la requête « Fichier_ClientMaster » dans le classeur." type="100" refreshedVersion="7" minRefreshableVersion="5">
    <extLst>
      <ext xmlns:x15="http://schemas.microsoft.com/office/spreadsheetml/2010/11/main" uri="{DE250136-89BD-433C-8126-D09CA5730AF9}">
        <x15:connection id="2d62788a-a8dd-496b-8238-651e6394cde7"/>
      </ext>
    </extLst>
  </connection>
  <connection id="10" xr16:uid="{A67D5C6F-CEC8-4027-A3D7-00EAB4972F9F}" name="Requête - Fichier_ClientNouvConn" description="Connexion à la requête « Fichier_ClientNouvConn » dans le classeur." type="100" refreshedVersion="7" minRefreshableVersion="5">
    <extLst>
      <ext xmlns:x15="http://schemas.microsoft.com/office/spreadsheetml/2010/11/main" uri="{DE250136-89BD-433C-8126-D09CA5730AF9}">
        <x15:connection id="c0cc8faf-df3f-4686-9f38-dd486792deb4"/>
      </ext>
    </extLst>
  </connection>
  <connection id="11" xr16:uid="{CAF1B4A2-3358-4991-AE57-B505C35CC438}" keepAlive="1" name="Requête - Fichier_Logs" description="Connexion à la requête « Fichier_Logs » dans le classeur." type="5" refreshedVersion="7" background="1" saveData="1">
    <dbPr connection="Provider=Microsoft.Mashup.OleDb.1;Data Source=$Workbook$;Location=Fichier_Logs;Extended Properties=&quot;&quot;" command="SELECT * FROM [Fichier_Logs]"/>
  </connection>
  <connection id="12" xr16:uid="{02649B12-6A46-4F12-9A45-00B7E7566EE3}" keepAlive="1" name="Requête - Fichier_Logs (2)" description="Connexion à la requête « Fichier_Logs (2) » dans le classeur." type="5" refreshedVersion="7" background="1" saveData="1">
    <dbPr connection="Provider=Microsoft.Mashup.OleDb.1;Data Source=$Workbook$;Location=&quot;Fichier_Logs (2)&quot;;Extended Properties=&quot;&quot;" command="SELECT * FROM [Fichier_Logs (2)]"/>
  </connection>
  <connection id="13" xr16:uid="{4503DC02-0F0B-47D5-A5AA-3553CCEA2AE5}" name="Requête - Fichier_Logs_connexion" description="Connexion à la requête « Fichier_Logs_connexion » dans le classeur." type="100" refreshedVersion="7" minRefreshableVersion="5">
    <extLst>
      <ext xmlns:x15="http://schemas.microsoft.com/office/spreadsheetml/2010/11/main" uri="{DE250136-89BD-433C-8126-D09CA5730AF9}">
        <x15:connection id="ecf8cc0b-ca79-40f6-80e6-fb6bd04956f1"/>
      </ext>
    </extLst>
  </connection>
  <connection id="14" xr16:uid="{ADCEC1A1-2235-4A1A-A243-38F3EE7798BF}" name="Requête - Fichier_Logs_Impacter" description="Connexion à la requête « Fichier_Logs_Impacter » dans le classeur." type="100" refreshedVersion="7" minRefreshableVersion="5">
    <extLst>
      <ext xmlns:x15="http://schemas.microsoft.com/office/spreadsheetml/2010/11/main" uri="{DE250136-89BD-433C-8126-D09CA5730AF9}">
        <x15:connection id="3e92a3ff-f988-4bbd-a983-f7819eec4b64"/>
      </ext>
    </extLst>
  </connection>
  <connection id="15" xr16:uid="{6FF11000-0771-475B-8E4E-646ADCA3B588}" name="Requête - Fichier_LogsConnex" description="Connexion à la requête « Fichier_LogsConnex » dans le classeur." type="100" refreshedVersion="7" minRefreshableVersion="5">
    <extLst>
      <ext xmlns:x15="http://schemas.microsoft.com/office/spreadsheetml/2010/11/main" uri="{DE250136-89BD-433C-8126-D09CA5730AF9}">
        <x15:connection id="74ccfa75-ab4f-427a-8a44-c30f550898ae"/>
      </ext>
    </extLst>
  </connection>
  <connection id="16" xr16:uid="{74A6C5C1-2D0F-4244-95B4-FBE3942331ED}" name="Requête - Fichier_LogsMaster" description="Connexion à la requête « Fichier_LogsMaster » dans le classeur." type="100" refreshedVersion="7" minRefreshableVersion="5">
    <extLst>
      <ext xmlns:x15="http://schemas.microsoft.com/office/spreadsheetml/2010/11/main" uri="{DE250136-89BD-433C-8126-D09CA5730AF9}">
        <x15:connection id="d9489c89-4661-42bf-8fa9-bb1985bc9fe0"/>
      </ext>
    </extLst>
  </connection>
  <connection id="17" xr16:uid="{3C416F14-3719-4171-9581-B8A95241623D}" keepAlive="1" name="Requête - Fichier_Registre" description="Connexion à la requête « Fichier_Registre » dans le classeur." type="5" refreshedVersion="7" background="1" saveData="1">
    <dbPr connection="Provider=Microsoft.Mashup.OleDb.1;Data Source=$Workbook$;Location=Fichier_Registre;Extended Properties=&quot;&quot;" command="SELECT * FROM [Fichier_Registre]"/>
  </connection>
  <connection id="18" xr16:uid="{39D0F0B7-8240-4DD5-B8FB-C0EDA2B3D909}" name="Requête - Fichier_Registre_Antenne" description="Connexion à la requête « Fichier_Registre_Antenne » dans le classeur." type="100" refreshedVersion="7" minRefreshableVersion="5">
    <extLst>
      <ext xmlns:x15="http://schemas.microsoft.com/office/spreadsheetml/2010/11/main" uri="{DE250136-89BD-433C-8126-D09CA5730AF9}">
        <x15:connection id="d8c44135-e5e2-413e-acf1-4926be0b0b27"/>
      </ext>
    </extLst>
  </connection>
  <connection id="19" xr16:uid="{DAF454C5-68C5-45DA-B7DE-2CFD5A0324CB}" name="Requête - Fichier_Registre_connexion" description="Connexion à la requête « Fichier_Registre_connexion » dans le classeur." type="100" refreshedVersion="7" minRefreshableVersion="5">
    <extLst>
      <ext xmlns:x15="http://schemas.microsoft.com/office/spreadsheetml/2010/11/main" uri="{DE250136-89BD-433C-8126-D09CA5730AF9}">
        <x15:connection id="9220ab35-aa24-4a2d-8ee2-127225986a25"/>
      </ext>
    </extLst>
  </connection>
  <connection id="20" xr16:uid="{866C2EB5-19E1-4960-B8FA-226CCB2D0E7A}" name="Requête - Fichier_RegistreEnsembele" description="Connexion à la requête « Fichier_RegistreEnsembele » dans le classeur." type="100" refreshedVersion="7" minRefreshableVersion="5">
    <extLst>
      <ext xmlns:x15="http://schemas.microsoft.com/office/spreadsheetml/2010/11/main" uri="{DE250136-89BD-433C-8126-D09CA5730AF9}">
        <x15:connection id="b3128628-5f2e-4bd1-a1b2-7cdf349393eb"/>
      </ext>
    </extLst>
  </connection>
  <connection id="21" xr16:uid="{05F88FEE-A27F-46CF-93B7-43268449E69F}" name="Requête - Fichier_RegistreNouvConnex" description="Connexion à la requête « Fichier_RegistreNouvConnex » dans le classeur." type="100" refreshedVersion="7" minRefreshableVersion="5">
    <extLst>
      <ext xmlns:x15="http://schemas.microsoft.com/office/spreadsheetml/2010/11/main" uri="{DE250136-89BD-433C-8126-D09CA5730AF9}">
        <x15:connection id="1edfa290-f8cf-4472-a8f1-4def45b6b62f"/>
      </ext>
    </extLst>
  </connection>
  <connection id="22" xr16:uid="{796E594D-046B-4272-9E3C-53FA882BD663}" name="Requête - FichierClientConn" description="Connexion à la requête « FichierClientConn » dans le classeur." type="100" refreshedVersion="7" minRefreshableVersion="5">
    <extLst>
      <ext xmlns:x15="http://schemas.microsoft.com/office/spreadsheetml/2010/11/main" uri="{DE250136-89BD-433C-8126-D09CA5730AF9}">
        <x15:connection id="496ce5ab-14fe-4383-bb2b-dea5b11ef544"/>
      </ext>
    </extLst>
  </connection>
  <connection id="23" xr16:uid="{DD7DA9D7-1B2C-481F-B20E-E9CEA0B7E0CA}" keepAlive="1" name="Requête - Fusion_Client&amp;Log" description="Connexion à la requête « Fusion_Client&amp;Log » dans le classeur." type="5" refreshedVersion="7" background="1" saveData="1">
    <dbPr connection="Provider=Microsoft.Mashup.OleDb.1;Data Source=$Workbook$;Location=Fusion_Client&amp;Log;Extended Properties=&quot;&quot;" command="SELECT * FROM [Fusion_Client&amp;Log]"/>
  </connection>
  <connection id="24" xr16:uid="{315DDC22-769A-4E7D-8F1D-88547CAAF344}" keepAlive="1" name="Requête - FusionMaster" description="Connexion à la requête « FusionMaster » dans le classeur." type="5" refreshedVersion="7" background="1" saveData="1">
    <dbPr connection="Provider=Microsoft.Mashup.OleDb.1;Data Source=$Workbook$;Location=FusionMaster;Extended Properties=&quot;&quot;" command="SELECT * FROM [FusionMaster]"/>
  </connection>
  <connection id="25" xr16:uid="{B776CD4A-7099-47C0-AD32-EBC0F02E2FFA}" keepAlive="1" name="Requête - Fusionner1" description="Connexion à la requête « Fusionner1 » dans le classeur." type="5" refreshedVersion="7" background="1" saveData="1">
    <dbPr connection="Provider=Microsoft.Mashup.OleDb.1;Data Source=$Workbook$;Location=Fusionner1;Extended Properties=&quot;&quot;" command="SELECT * FROM [Fusionner1]"/>
  </connection>
  <connection id="26" xr16:uid="{F857F566-78CB-4989-8913-0D9933652CBB}" keepAlive="1" name="Requête - FusionnerClientRegistre" description="Connexion à la requête « FusionnerClientRegistre » dans le classeur." type="5" refreshedVersion="0" background="1">
    <dbPr connection="Provider=Microsoft.Mashup.OleDb.1;Data Source=$Workbook$;Location=FusionnerClientRegistre;Extended Properties=&quot;&quot;" command="SELECT * FROM [FusionnerClientRegistre]"/>
  </connection>
  <connection id="27" xr16:uid="{7BA65C52-5408-495C-8C0D-BD72872EE606}" keepAlive="1" name="Requête - Liste_Client_Impactés" description="Connexion à la requête « Liste_Client_Impactés » dans le classeur." type="5" refreshedVersion="7" background="1" saveData="1">
    <dbPr connection="Provider=Microsoft.Mashup.OleDb.1;Data Source=$Workbook$;Location=Liste_Client_Impactés;Extended Properties=&quot;&quot;" command="SELECT * FROM [Liste_Client_Impactés]"/>
  </connection>
  <connection id="28" xr16:uid="{12333D82-1771-46F6-8DD1-D450DB7E130E}" keepAlive="1" name="Requête - Master_V1" description="Connexion à la requête « Master_V1 » dans le classeur." type="5" refreshedVersion="7" background="1" saveData="1">
    <dbPr connection="Provider=Microsoft.Mashup.OleDb.1;Data Source=$Workbook$;Location=Master_V1;Extended Properties=&quot;&quot;" command="SELECT * FROM [Master_V1]"/>
  </connection>
  <connection id="29" xr16:uid="{52FAADD8-DF52-4958-B1B2-C28A70938C4A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30" xr16:uid="{B23B9CFA-5F70-4415-AA83-623637A3F3D5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31" xr16:uid="{65410965-5281-4424-AA20-5B2F4A63DEC3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32" xr16:uid="{FA8C84E2-A7D2-4477-A0BD-8691AE8B8C24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33" xr16:uid="{3A38BB0C-00A8-4F65-80A9-74B4970C8D4E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34" xr16:uid="{988BEAF6-5345-49DE-8027-B22D32A7D498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35" xr16:uid="{B804F206-E48B-4525-A119-0C7C704DB9B1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36" xr16:uid="{C7D2319C-1AA8-40CE-A6A3-86AC522A4F62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37" xr16:uid="{0BDF8203-52A9-41BC-AAC3-D5A653159FDA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  <connection id="38" xr16:uid="{A5AD4319-1290-44DD-B3DA-4F61ECDCF431}" keepAlive="1" name="ThisWorkbookDataModel" description="Modèle de donnée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9" xr16:uid="{FECCF4B4-B235-4894-BDEE-D491FE59AAA0}" name="WorksheetConnection_2026-03-27_ProjetTelcoKadea_GaetanNouveau_V1.xlsx!Fichier_Client" type="102" refreshedVersion="7" minRefreshableVersion="5">
    <extLst>
      <ext xmlns:x15="http://schemas.microsoft.com/office/spreadsheetml/2010/11/main" uri="{DE250136-89BD-433C-8126-D09CA5730AF9}">
        <x15:connection id="Fichier_Client" autoDelete="1">
          <x15:rangePr sourceName="_xlcn.WorksheetConnection_20260327_ProjetTelcoKadea_GaetanNouveau_V1.xlsxFichier_Client1"/>
        </x15:connection>
      </ext>
    </extLst>
  </connection>
  <connection id="40" xr16:uid="{50A62CB1-7F4F-4D58-AEF4-988EBBD88D08}" name="WorksheetConnection_2026-03-27_ProjetTelcoKadea_GaetanNouveau_V1.xlsx!Fichier_Logs3" type="102" refreshedVersion="7" minRefreshableVersion="5">
    <extLst>
      <ext xmlns:x15="http://schemas.microsoft.com/office/spreadsheetml/2010/11/main" uri="{DE250136-89BD-433C-8126-D09CA5730AF9}">
        <x15:connection id="Fichier_Logs3" autoDelete="1">
          <x15:rangePr sourceName="_xlcn.WorksheetConnection_20260327_ProjetTelcoKadea_GaetanNouveau_V1.xlsxFichier_Logs31"/>
        </x15:connection>
      </ext>
    </extLst>
  </connection>
</connections>
</file>

<file path=xl/sharedStrings.xml><?xml version="1.0" encoding="utf-8"?>
<sst xmlns="http://schemas.openxmlformats.org/spreadsheetml/2006/main" count="5447" uniqueCount="1319">
  <si>
    <t>ID_Client</t>
  </si>
  <si>
    <t>Anciennete_Mois</t>
  </si>
  <si>
    <t>Type_Forfait</t>
  </si>
  <si>
    <t>Duree_Cumulee_Panne_Min</t>
  </si>
  <si>
    <t>Facture_Mensuelle</t>
  </si>
  <si>
    <t>Plaintes_Service_Client</t>
  </si>
  <si>
    <t>CLI-01147</t>
  </si>
  <si>
    <t>Ituri</t>
  </si>
  <si>
    <t>Premium 5G 150Go</t>
  </si>
  <si>
    <t>CLI-00894</t>
  </si>
  <si>
    <t>Tshuapa</t>
  </si>
  <si>
    <t>Pro Monde</t>
  </si>
  <si>
    <t>CLI-00865</t>
  </si>
  <si>
    <t>Mongala</t>
  </si>
  <si>
    <t>CLI-01325</t>
  </si>
  <si>
    <t>Haut-Lomami</t>
  </si>
  <si>
    <t>Bloqué 5Go</t>
  </si>
  <si>
    <t>CLI-01855</t>
  </si>
  <si>
    <t>Sud-Kivu</t>
  </si>
  <si>
    <t>Illimité 50Go</t>
  </si>
  <si>
    <t>CLI-00076</t>
  </si>
  <si>
    <t>Haut-Katanga</t>
  </si>
  <si>
    <t>CLI-00414</t>
  </si>
  <si>
    <t>Bas-Uele</t>
  </si>
  <si>
    <t>CLI-00327</t>
  </si>
  <si>
    <t>CLI-00559</t>
  </si>
  <si>
    <t>Kasai</t>
  </si>
  <si>
    <t>CLI-00280</t>
  </si>
  <si>
    <t>Sud-Ubangi</t>
  </si>
  <si>
    <t>CLI-00060</t>
  </si>
  <si>
    <t>Kasai-Central</t>
  </si>
  <si>
    <t>CLI-00530</t>
  </si>
  <si>
    <t>Sankuru</t>
  </si>
  <si>
    <t>CLI-01618</t>
  </si>
  <si>
    <t>Tanganyika</t>
  </si>
  <si>
    <t>CLI-01646</t>
  </si>
  <si>
    <t>CLI-00569</t>
  </si>
  <si>
    <t>Kwango</t>
  </si>
  <si>
    <t>CLI-01349</t>
  </si>
  <si>
    <t>CLI-01128</t>
  </si>
  <si>
    <t>CLI-00361</t>
  </si>
  <si>
    <t>Mai-Ndombe</t>
  </si>
  <si>
    <t>CLI-01320</t>
  </si>
  <si>
    <t>CLI-01746</t>
  </si>
  <si>
    <t>CLI-00087</t>
  </si>
  <si>
    <t>CLI-01974</t>
  </si>
  <si>
    <t>CLI-01480</t>
  </si>
  <si>
    <t>CLI-00996</t>
  </si>
  <si>
    <t>Kwilu</t>
  </si>
  <si>
    <t>CLI-01603</t>
  </si>
  <si>
    <t>CLI-00041</t>
  </si>
  <si>
    <t>CLI-00114</t>
  </si>
  <si>
    <t>CLI-01761</t>
  </si>
  <si>
    <t>CLI-01837</t>
  </si>
  <si>
    <t>Kasai-Oriental</t>
  </si>
  <si>
    <t>CLI-00172</t>
  </si>
  <si>
    <t>CLI-00643</t>
  </si>
  <si>
    <t>Equateur</t>
  </si>
  <si>
    <t>CLI-01233</t>
  </si>
  <si>
    <t>Kongo-Central</t>
  </si>
  <si>
    <t>CLI-00611</t>
  </si>
  <si>
    <t>Kinshasa</t>
  </si>
  <si>
    <t>CLI-01776</t>
  </si>
  <si>
    <t>CLI-00131</t>
  </si>
  <si>
    <t>Lomami</t>
  </si>
  <si>
    <t>CLI-01845</t>
  </si>
  <si>
    <t>CLI-01957</t>
  </si>
  <si>
    <t>CLI-00834</t>
  </si>
  <si>
    <t>CLI-01972</t>
  </si>
  <si>
    <t>CLI-00745</t>
  </si>
  <si>
    <t>Tshopo</t>
  </si>
  <si>
    <t>CLI-01376</t>
  </si>
  <si>
    <t>CLI-01347</t>
  </si>
  <si>
    <t>CLI-01814</t>
  </si>
  <si>
    <t>CLI-00185</t>
  </si>
  <si>
    <t>Maniema</t>
  </si>
  <si>
    <t>CLI-00813</t>
  </si>
  <si>
    <t>CLI-01932</t>
  </si>
  <si>
    <t>CLI-01720</t>
  </si>
  <si>
    <t>CLI-01484</t>
  </si>
  <si>
    <t>CLI-01726</t>
  </si>
  <si>
    <t>CLI-00288</t>
  </si>
  <si>
    <t>CLI-00484</t>
  </si>
  <si>
    <t>CLI-00230</t>
  </si>
  <si>
    <t>CLI-01170</t>
  </si>
  <si>
    <t>Nord-Ubangi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</si>
  <si>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</si>
  <si>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</si>
  <si>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</si>
  <si>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</si>
  <si>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</si>
  <si>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</si>
  <si>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</si>
  <si>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</si>
  <si>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</si>
  <si>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</si>
  <si>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CLI-01076</t>
  </si>
  <si>
    <t>CLI-00516</t>
  </si>
  <si>
    <t>CLI-01017</t>
  </si>
  <si>
    <t>CLI-01812</t>
  </si>
  <si>
    <t>CLI-01964</t>
  </si>
  <si>
    <t>CLI-00488</t>
  </si>
  <si>
    <t>CLI-01229</t>
  </si>
  <si>
    <t>CLI-00251</t>
  </si>
  <si>
    <t>CLI-01584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</si>
  <si>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</si>
  <si>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</si>
  <si>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</si>
  <si>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</si>
  <si>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</si>
  <si>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</si>
  <si>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</si>
  <si>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</si>
  <si>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</si>
  <si>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</si>
  <si>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</si>
  <si>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</si>
  <si>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</si>
  <si>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</si>
  <si>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</si>
  <si>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</si>
  <si>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</si>
  <si>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</si>
  <si>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Haut-Uele</t>
  </si>
  <si>
    <t>CLI-00563</t>
  </si>
  <si>
    <t>CLI-00901</t>
  </si>
  <si>
    <t>CLI-00837</t>
  </si>
  <si>
    <t>Nord-Kivu</t>
  </si>
  <si>
    <t>CLI-00521</t>
  </si>
  <si>
    <t>CLI-01768</t>
  </si>
  <si>
    <t>CLI-01208</t>
  </si>
  <si>
    <t>CLI-00115</t>
  </si>
  <si>
    <t>CLI-01005</t>
  </si>
  <si>
    <t>Lualaba</t>
  </si>
  <si>
    <t>CLI-01093</t>
  </si>
  <si>
    <t>CLI-00768</t>
  </si>
  <si>
    <t>CLI-01433</t>
  </si>
  <si>
    <t>CLI-00232</t>
  </si>
  <si>
    <t>CLI-00649</t>
  </si>
  <si>
    <t>CLI-01118</t>
  </si>
  <si>
    <t>CLI-00868</t>
  </si>
  <si>
    <t>CLI-00973</t>
  </si>
  <si>
    <t>CLI-01399</t>
  </si>
  <si>
    <t>CLI-00505</t>
  </si>
  <si>
    <t>CLI-01986</t>
  </si>
  <si>
    <t>CLI-01802</t>
  </si>
  <si>
    <t>CLI-01607</t>
  </si>
  <si>
    <t>CLI-00297</t>
  </si>
  <si>
    <t>CLI-00744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</si>
  <si>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</si>
  <si>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</si>
  <si>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</si>
  <si>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</si>
  <si>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</si>
  <si>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</si>
  <si>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</si>
  <si>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</si>
  <si>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</si>
  <si>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</si>
  <si>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</si>
  <si>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</si>
  <si>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</si>
  <si>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</si>
  <si>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</si>
  <si>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</si>
  <si>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</si>
  <si>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</si>
  <si>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</si>
  <si>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</si>
  <si>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CLI-00788</t>
  </si>
  <si>
    <t>CLI-00634</t>
  </si>
  <si>
    <t>CLI-01309</t>
  </si>
  <si>
    <t>CLI-01435</t>
  </si>
  <si>
    <t>CLI-01888</t>
  </si>
  <si>
    <t>CLI-01850</t>
  </si>
  <si>
    <t>CLI-01664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</si>
  <si>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</si>
  <si>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</si>
  <si>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</si>
  <si>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</si>
  <si>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</si>
  <si>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</si>
  <si>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</si>
  <si>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</si>
  <si>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</si>
  <si>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CLI-00805</t>
  </si>
  <si>
    <t>CLI-00524</t>
  </si>
  <si>
    <t>CLI-00617</t>
  </si>
  <si>
    <t>CLI-01933</t>
  </si>
  <si>
    <t>CLI-01685</t>
  </si>
  <si>
    <t>CLI-01550</t>
  </si>
  <si>
    <t>CLI-00483</t>
  </si>
  <si>
    <t>CLI-00610</t>
  </si>
  <si>
    <t>CLI-00431</t>
  </si>
  <si>
    <t>CLI-01973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</si>
  <si>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</si>
  <si>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</si>
  <si>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</si>
  <si>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</si>
  <si>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</si>
  <si>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</si>
  <si>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</si>
  <si>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</si>
  <si>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</si>
  <si>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</si>
  <si>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</si>
  <si>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</si>
  <si>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</si>
  <si>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</si>
  <si>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</si>
  <si>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</si>
  <si>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CLI-01597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</si>
  <si>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</si>
  <si>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</si>
  <si>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</si>
  <si>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</si>
  <si>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</si>
  <si>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</si>
  <si>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</si>
  <si>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</si>
  <si>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</si>
  <si>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</si>
  <si>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</si>
  <si>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CLI-01689</t>
  </si>
  <si>
    <t>CLI-01839</t>
  </si>
  <si>
    <t>CLI-01431</t>
  </si>
  <si>
    <t>CLI-00535</t>
  </si>
  <si>
    <t>CLI-01037</t>
  </si>
  <si>
    <t>CLI-00136</t>
  </si>
  <si>
    <t>CLI-00721</t>
  </si>
  <si>
    <t>CLI-00862</t>
  </si>
  <si>
    <t>CLI-01234</t>
  </si>
  <si>
    <t>CLI-01494</t>
  </si>
  <si>
    <t>CLI-01666</t>
  </si>
  <si>
    <t>CLI-01122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</si>
  <si>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</si>
  <si>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</si>
  <si>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</si>
  <si>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</si>
  <si>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</si>
  <si>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</si>
  <si>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</si>
  <si>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</si>
  <si>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</si>
  <si>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</si>
  <si>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</si>
  <si>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</si>
  <si>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</si>
  <si>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</si>
  <si>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</si>
  <si>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</si>
  <si>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</si>
  <si>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</si>
  <si>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</si>
  <si>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CLI-00626</t>
  </si>
  <si>
    <t>CLI-01970</t>
  </si>
  <si>
    <t>CLI-01180</t>
  </si>
  <si>
    <t>CLI-00169</t>
  </si>
  <si>
    <t>CLI-00227</t>
  </si>
  <si>
    <t>CLI-00324</t>
  </si>
  <si>
    <t>CLI-00512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</si>
  <si>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</si>
  <si>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</si>
  <si>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</si>
  <si>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</si>
  <si>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</si>
  <si>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</si>
  <si>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</si>
  <si>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</si>
  <si>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</si>
  <si>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</si>
  <si>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</si>
  <si>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</si>
  <si>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</si>
  <si>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</si>
  <si>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</si>
  <si>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</si>
  <si>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</si>
  <si>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</si>
  <si>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CLI-00356</t>
  </si>
  <si>
    <t>CLI-01408</t>
  </si>
  <si>
    <t>CLI-01215</t>
  </si>
  <si>
    <t>CLI-01694</t>
  </si>
  <si>
    <t>CLI-00671</t>
  </si>
  <si>
    <t>CLI-01638</t>
  </si>
  <si>
    <t>CLI-00578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</si>
  <si>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</si>
  <si>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</si>
  <si>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</si>
  <si>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</si>
  <si>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</si>
  <si>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</si>
  <si>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</si>
  <si>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</si>
  <si>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</si>
  <si>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</si>
  <si>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</si>
  <si>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</si>
  <si>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</si>
  <si>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</si>
  <si>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</si>
  <si>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</si>
  <si>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</si>
  <si>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</si>
  <si>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</si>
  <si>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</si>
  <si>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</si>
  <si>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</si>
  <si>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</si>
  <si>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</si>
  <si>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</si>
  <si>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</si>
  <si>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CLI-01230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</si>
  <si>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</si>
  <si>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</si>
  <si>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</si>
  <si>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</si>
  <si>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</si>
  <si>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</si>
  <si>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</si>
  <si>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</si>
  <si>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</si>
  <si>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</si>
  <si>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CLI-00892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</si>
  <si>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</si>
  <si>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</si>
  <si>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</si>
  <si>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</si>
  <si>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</si>
  <si>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</si>
  <si>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</si>
  <si>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</si>
  <si>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</si>
  <si>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</si>
  <si>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CLI-01835</t>
  </si>
  <si>
    <t>CLI-01602</t>
  </si>
  <si>
    <t>CLI-00546</t>
  </si>
  <si>
    <t>CLI-00590</t>
  </si>
  <si>
    <t>CLI-01529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</si>
  <si>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</si>
  <si>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</si>
  <si>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</si>
  <si>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</si>
  <si>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</si>
  <si>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</si>
  <si>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</si>
  <si>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</si>
  <si>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</si>
  <si>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</si>
  <si>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CLI-01387</t>
  </si>
  <si>
    <t>CLI-00388</t>
  </si>
  <si>
    <t>CLI-00857</t>
  </si>
  <si>
    <t>CLI-00370</t>
  </si>
  <si>
    <t>CLI-01938</t>
  </si>
  <si>
    <t>CLI-01623</t>
  </si>
  <si>
    <t>CLI-00299</t>
  </si>
  <si>
    <t>CLI-00059</t>
  </si>
  <si>
    <t>CLI-00595</t>
  </si>
  <si>
    <t>CLI-01729</t>
  </si>
  <si>
    <t>CLI-01844</t>
  </si>
  <si>
    <t>CLI-01877</t>
  </si>
  <si>
    <t>CLI-00924</t>
  </si>
  <si>
    <t>CLI-00509</t>
  </si>
  <si>
    <t>CLI-00758</t>
  </si>
  <si>
    <t>CLI-01194</t>
  </si>
  <si>
    <t>CLI-01402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</si>
  <si>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</si>
  <si>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</si>
  <si>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</si>
  <si>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</si>
  <si>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</si>
  <si>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</si>
  <si>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</si>
  <si>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</si>
  <si>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</si>
  <si>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</si>
  <si>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</si>
  <si>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</si>
  <si>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</si>
  <si>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</si>
  <si>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</si>
  <si>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</si>
  <si>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</si>
  <si>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</si>
  <si>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CLI-00150</t>
  </si>
  <si>
    <t>CLI-00196</t>
  </si>
  <si>
    <t>CLI-01141</t>
  </si>
  <si>
    <t>CLI-00121</t>
  </si>
  <si>
    <t>CLI-01794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</si>
  <si>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</si>
  <si>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</si>
  <si>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</si>
  <si>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</si>
  <si>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</si>
  <si>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</si>
  <si>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</si>
  <si>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CLI-01454</t>
  </si>
  <si>
    <t>CLI-01920</t>
  </si>
  <si>
    <t>CLI-00094</t>
  </si>
  <si>
    <t>CLI-00011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</si>
  <si>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</si>
  <si>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</si>
  <si>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</si>
  <si>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</si>
  <si>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</si>
  <si>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</si>
  <si>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</si>
  <si>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</si>
  <si>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</si>
  <si>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</si>
  <si>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</si>
  <si>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</si>
  <si>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</si>
  <si>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</si>
  <si>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CLI-00348</t>
  </si>
  <si>
    <t>CLI-01032</t>
  </si>
  <si>
    <t>CLI-01010</t>
  </si>
  <si>
    <t>CLI-00695</t>
  </si>
  <si>
    <t>CLI-00959</t>
  </si>
  <si>
    <t>CLI-01626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</si>
  <si>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</si>
  <si>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</si>
  <si>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</si>
  <si>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</si>
  <si>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</si>
  <si>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</si>
  <si>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</si>
  <si>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</si>
  <si>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</si>
  <si>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</si>
  <si>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</si>
  <si>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</si>
  <si>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</si>
  <si>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CLI-01532</t>
  </si>
  <si>
    <t>CLI-00739</t>
  </si>
  <si>
    <t>CLI-00881</t>
  </si>
  <si>
    <t>CLI-01687</t>
  </si>
  <si>
    <t>CLI-00540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</si>
  <si>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</si>
  <si>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</si>
  <si>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</si>
  <si>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</si>
  <si>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</si>
  <si>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</si>
  <si>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</si>
  <si>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</si>
  <si>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</si>
  <si>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</si>
  <si>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</si>
  <si>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</si>
  <si>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</si>
  <si>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</si>
  <si>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</si>
  <si>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</si>
  <si>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</si>
  <si>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</si>
  <si>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</si>
  <si>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</si>
  <si>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</si>
  <si>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</si>
  <si>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</si>
  <si>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</si>
  <si>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</si>
  <si>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</si>
  <si>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CLI-01446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</si>
  <si>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</si>
  <si>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</si>
  <si>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</si>
  <si>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</si>
  <si>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</si>
  <si>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</si>
  <si>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</si>
  <si>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</si>
  <si>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</si>
  <si>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</si>
  <si>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</si>
  <si>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</si>
  <si>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CLI-00231</t>
  </si>
  <si>
    <t>CLI-01475</t>
  </si>
  <si>
    <t>CLI-00304</t>
  </si>
  <si>
    <t>CLI-00254</t>
  </si>
  <si>
    <t>CLI-00716</t>
  </si>
  <si>
    <t>CLI-00192</t>
  </si>
  <si>
    <t>CLI-00418</t>
  </si>
  <si>
    <t>CLI-00582</t>
  </si>
  <si>
    <t>CLI-01682</t>
  </si>
  <si>
    <t>CLI-00345</t>
  </si>
  <si>
    <t>CLI-01536</t>
  </si>
  <si>
    <t>CLI-01042</t>
  </si>
  <si>
    <t>CLI-01992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</si>
  <si>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</si>
  <si>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</si>
  <si>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</si>
  <si>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</si>
  <si>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</si>
  <si>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</si>
  <si>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</si>
  <si>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</si>
  <si>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</si>
  <si>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</si>
  <si>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</si>
  <si>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</si>
  <si>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</si>
  <si>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</si>
  <si>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</si>
  <si>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</si>
  <si>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</si>
  <si>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CLI-00583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</si>
  <si>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</si>
  <si>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</si>
  <si>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</si>
  <si>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</si>
  <si>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</si>
  <si>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</si>
  <si>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</si>
  <si>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</si>
  <si>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</si>
  <si>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</si>
  <si>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CLI-00167</t>
  </si>
  <si>
    <t>CLI-00943</t>
  </si>
  <si>
    <t>CLI-01450</t>
  </si>
  <si>
    <t>CLI-01351</t>
  </si>
  <si>
    <t>CLI-00983</t>
  </si>
  <si>
    <t>CLI-01709</t>
  </si>
  <si>
    <t>CLI-01782</t>
  </si>
  <si>
    <t>CLI-00552</t>
  </si>
  <si>
    <t>CLI-01766</t>
  </si>
  <si>
    <t>CLI-01348</t>
  </si>
  <si>
    <t>CLI-00012</t>
  </si>
  <si>
    <t>CLI-01926</t>
  </si>
  <si>
    <t>CLI-00090</t>
  </si>
  <si>
    <t>CLI-01344</t>
  </si>
  <si>
    <t>CLI-01275</t>
  </si>
  <si>
    <t>CLI-00928</t>
  </si>
  <si>
    <t>CLI-00666</t>
  </si>
  <si>
    <t>CLI-01499</t>
  </si>
  <si>
    <t>CLI-01166</t>
  </si>
  <si>
    <t>CLI-00265</t>
  </si>
  <si>
    <t>CLI-00433</t>
  </si>
  <si>
    <t>CLI-00100</t>
  </si>
  <si>
    <t>CLI-01319</t>
  </si>
  <si>
    <t>CLI-01598</t>
  </si>
  <si>
    <t>CLI-00662</t>
  </si>
  <si>
    <t>CLI-01979</t>
  </si>
  <si>
    <t>CLI-00145</t>
  </si>
  <si>
    <t>CLI-01121</t>
  </si>
  <si>
    <t>CLI-01804</t>
  </si>
  <si>
    <t>CLI-00782</t>
  </si>
  <si>
    <t>CLI-00190</t>
  </si>
  <si>
    <t>CLI-00817</t>
  </si>
  <si>
    <t>CLI-00523</t>
  </si>
  <si>
    <t>CLI-00365</t>
  </si>
  <si>
    <t>CLI-00492</t>
  </si>
  <si>
    <t>CLI-01485</t>
  </si>
  <si>
    <t>CLI-01719</t>
  </si>
  <si>
    <t>CLI-01739</t>
  </si>
  <si>
    <t>CLI-00427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</si>
  <si>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</si>
  <si>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</si>
  <si>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</si>
  <si>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</si>
  <si>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</si>
  <si>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</si>
  <si>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</si>
  <si>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</si>
  <si>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</si>
  <si>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</si>
  <si>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</si>
  <si>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</si>
  <si>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</si>
  <si>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</si>
  <si>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</si>
  <si>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</si>
  <si>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</si>
  <si>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</si>
  <si>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</si>
  <si>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</si>
  <si>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</si>
  <si>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</si>
  <si>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CLI-00913</t>
  </si>
  <si>
    <t>CLI-00795</t>
  </si>
  <si>
    <t>CLI-00976</t>
  </si>
  <si>
    <t>CLI-00550</t>
  </si>
  <si>
    <t>CLI-01544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</si>
  <si>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</si>
  <si>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</si>
  <si>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</si>
  <si>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</si>
  <si>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</si>
  <si>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</si>
  <si>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</si>
  <si>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</si>
  <si>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</si>
  <si>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</si>
  <si>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</si>
  <si>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</si>
  <si>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</si>
  <si>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</si>
  <si>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</si>
  <si>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</si>
  <si>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</si>
  <si>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</si>
  <si>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</si>
  <si>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</si>
  <si>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</si>
  <si>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</si>
  <si>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</si>
  <si>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</si>
  <si>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</si>
  <si>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</si>
  <si>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</si>
  <si>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</si>
  <si>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</si>
  <si>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</si>
  <si>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</si>
  <si>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</si>
  <si>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</si>
  <si>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</si>
  <si>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</si>
  <si>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</si>
  <si>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</si>
  <si>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</si>
  <si>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</si>
  <si>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</si>
  <si>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</si>
  <si>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</si>
  <si>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</si>
  <si>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</si>
  <si>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</si>
  <si>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</si>
  <si>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</si>
  <si>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</si>
  <si>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</si>
  <si>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</si>
  <si>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CLI-01530</t>
  </si>
  <si>
    <t>CLI-00952</t>
  </si>
  <si>
    <t>CLI-01354</t>
  </si>
  <si>
    <t>CLI-01410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</si>
  <si>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</si>
  <si>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</si>
  <si>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</si>
  <si>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</si>
  <si>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</si>
  <si>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</si>
  <si>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</si>
  <si>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</si>
  <si>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</si>
  <si>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</si>
  <si>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</si>
  <si>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</si>
  <si>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</si>
  <si>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</si>
  <si>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</si>
  <si>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</si>
  <si>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</si>
  <si>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</si>
  <si>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</si>
  <si>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</si>
  <si>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</si>
  <si>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</si>
  <si>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</si>
  <si>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</si>
  <si>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</si>
  <si>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</si>
  <si>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</si>
  <si>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CLI-00380</t>
  </si>
  <si>
    <t>CLI-00161</t>
  </si>
  <si>
    <t>CLI-01238</t>
  </si>
  <si>
    <t>CLI-00532</t>
  </si>
  <si>
    <t>CLI-01520</t>
  </si>
  <si>
    <t>CLI-00889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</si>
  <si>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</si>
  <si>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</si>
  <si>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</si>
  <si>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</si>
  <si>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</si>
  <si>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</si>
  <si>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</si>
  <si>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</si>
  <si>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</si>
  <si>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</si>
  <si>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</si>
  <si>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</si>
  <si>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</si>
  <si>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</si>
  <si>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</si>
  <si>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</si>
  <si>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</si>
  <si>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</si>
  <si>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</si>
  <si>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</si>
  <si>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CLI-00180</t>
  </si>
  <si>
    <t>CLI-00257</t>
  </si>
  <si>
    <t>CLI-00277</t>
  </si>
  <si>
    <t>CLI-01714</t>
  </si>
  <si>
    <t>CLI-01701</t>
  </si>
  <si>
    <t>CLI-01949</t>
  </si>
  <si>
    <t>CLI-00033</t>
  </si>
  <si>
    <t>CLI-00386</t>
  </si>
  <si>
    <t>CLI-00055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</si>
  <si>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</si>
  <si>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</si>
  <si>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</si>
  <si>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</si>
  <si>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</si>
  <si>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</si>
  <si>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</si>
  <si>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</si>
  <si>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</si>
  <si>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</si>
  <si>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</si>
  <si>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</si>
  <si>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</si>
  <si>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CLI-00971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</si>
  <si>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</si>
  <si>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</si>
  <si>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</si>
  <si>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</si>
  <si>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</si>
  <si>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</si>
  <si>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</si>
  <si>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</si>
  <si>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</si>
  <si>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</si>
  <si>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</si>
  <si>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CLI-00497</t>
  </si>
  <si>
    <t>CLI-00413</t>
  </si>
  <si>
    <t>CLI-00604</t>
  </si>
  <si>
    <t>CLI-01167</t>
  </si>
  <si>
    <t>CLI-00803</t>
  </si>
  <si>
    <t>CLI-00105</t>
  </si>
  <si>
    <t>CLI-00684</t>
  </si>
  <si>
    <t>CLI-01851</t>
  </si>
  <si>
    <t>CLI-00211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</si>
  <si>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</si>
  <si>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</si>
  <si>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</si>
  <si>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</si>
  <si>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</si>
  <si>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</si>
  <si>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</si>
  <si>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CLI-01797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</si>
  <si>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</si>
  <si>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</si>
  <si>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</si>
  <si>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</si>
  <si>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</si>
  <si>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</si>
  <si>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</si>
  <si>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</si>
  <si>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CLI-00475</t>
  </si>
  <si>
    <t>CLI-00125</t>
  </si>
  <si>
    <t>CLI-01082</t>
  </si>
  <si>
    <t>CLI-00039</t>
  </si>
  <si>
    <t>CLI-01832</t>
  </si>
  <si>
    <t>CLI-01181</t>
  </si>
  <si>
    <t>CLI-01589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</si>
  <si>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</si>
  <si>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</si>
  <si>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</si>
  <si>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</si>
  <si>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</si>
  <si>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</si>
  <si>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</si>
  <si>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</si>
  <si>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CLI-00919</t>
  </si>
  <si>
    <t>CLI-01568</t>
  </si>
  <si>
    <t>CLI-01479</t>
  </si>
  <si>
    <t>CLI-00331</t>
  </si>
  <si>
    <t>CLI-01697</t>
  </si>
  <si>
    <t>CLI-00394</t>
  </si>
  <si>
    <t>CLI-00962</t>
  </si>
  <si>
    <t>CLI-00705</t>
  </si>
  <si>
    <t>CLI-00898</t>
  </si>
  <si>
    <t>CLI-00476</t>
  </si>
  <si>
    <t>CLI-01040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</si>
  <si>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</si>
  <si>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</si>
  <si>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</si>
  <si>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</si>
  <si>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</si>
  <si>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</si>
  <si>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</si>
  <si>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CLI-00800</t>
  </si>
  <si>
    <t>Heure_Totale_Panne</t>
  </si>
  <si>
    <t>Cell_ID</t>
  </si>
  <si>
    <t>Duree_Panne_Min</t>
  </si>
  <si>
    <t>Statut_Resolution</t>
  </si>
  <si>
    <t>ANT-0465</t>
  </si>
  <si>
    <t>Résolu</t>
  </si>
  <si>
    <t>Non Résolu</t>
  </si>
  <si>
    <t>En Cours</t>
  </si>
  <si>
    <t>ANT-0737</t>
  </si>
  <si>
    <t>ANT-0270</t>
  </si>
  <si>
    <t>ANT-0183</t>
  </si>
  <si>
    <t>ANT-0520</t>
  </si>
  <si>
    <t>ANT-0935</t>
  </si>
  <si>
    <t>ANT-0641</t>
  </si>
  <si>
    <t>ANT-0862</t>
  </si>
  <si>
    <t>ANT-0624</t>
  </si>
  <si>
    <t>ANT-0166</t>
  </si>
  <si>
    <t>ANT-0553</t>
  </si>
  <si>
    <t>ANT-0945</t>
  </si>
  <si>
    <t>ANT-0941</t>
  </si>
  <si>
    <t>ANT-0001</t>
  </si>
  <si>
    <t>ANT-0614</t>
  </si>
  <si>
    <t>ANT-0332</t>
  </si>
  <si>
    <t>ANT-0020</t>
  </si>
  <si>
    <t>ANT-0952</t>
  </si>
  <si>
    <t>ANT-0900</t>
  </si>
  <si>
    <t>ANT-0852</t>
  </si>
  <si>
    <t>ANT-0315</t>
  </si>
  <si>
    <t>ANT-0970</t>
  </si>
  <si>
    <t>ANT-0271</t>
  </si>
  <si>
    <t>ANT-0258</t>
  </si>
  <si>
    <t>ANT-0928</t>
  </si>
  <si>
    <t>ANT-0434</t>
  </si>
  <si>
    <t>ANT-0850</t>
  </si>
  <si>
    <t>ANT-0284</t>
  </si>
  <si>
    <t>ANT-0790</t>
  </si>
  <si>
    <t>ANT-0134</t>
  </si>
  <si>
    <t>ANT-0653</t>
  </si>
  <si>
    <t>ANT-0760</t>
  </si>
  <si>
    <t>ANT-0565</t>
  </si>
  <si>
    <t>ANT-0010</t>
  </si>
  <si>
    <t>ANT-0078</t>
  </si>
  <si>
    <t>ANT-0708</t>
  </si>
  <si>
    <t>ANT-0926</t>
  </si>
  <si>
    <t>ANT-0153</t>
  </si>
  <si>
    <t>ANT-0037</t>
  </si>
  <si>
    <t>ANT-0855</t>
  </si>
  <si>
    <t>ANT-0379</t>
  </si>
  <si>
    <t>ANT-0597</t>
  </si>
  <si>
    <t>ANT-0566</t>
  </si>
  <si>
    <t>ANT-0441</t>
  </si>
  <si>
    <t>ANT-0131</t>
  </si>
  <si>
    <t>ANT-0573</t>
  </si>
  <si>
    <t>ANT-0913</t>
  </si>
  <si>
    <t>ANT-0454</t>
  </si>
  <si>
    <t>ANT-0835</t>
  </si>
  <si>
    <t>ANT-0914</t>
  </si>
  <si>
    <t>ANT-0517</t>
  </si>
  <si>
    <t>ANT-0437</t>
  </si>
  <si>
    <t>ANT-0929</t>
  </si>
  <si>
    <t>ANT-0457</t>
  </si>
  <si>
    <t>ANT-0883</t>
  </si>
  <si>
    <t>ANT-0770</t>
  </si>
  <si>
    <t>ANT-0797</t>
  </si>
  <si>
    <t>ANT-0534</t>
  </si>
  <si>
    <t>ANT-0642</t>
  </si>
  <si>
    <t>ANT-0245</t>
  </si>
  <si>
    <t>ANT-0282</t>
  </si>
  <si>
    <t>ANT-0451</t>
  </si>
  <si>
    <t>ANT-0080</t>
  </si>
  <si>
    <t>ANT-0731</t>
  </si>
  <si>
    <t>ANT-0293</t>
  </si>
  <si>
    <t>ANT-0287</t>
  </si>
  <si>
    <t>ANT-0902</t>
  </si>
  <si>
    <t>ANT-0611</t>
  </si>
  <si>
    <t>ANT-0719</t>
  </si>
  <si>
    <t>ANT-0283</t>
  </si>
  <si>
    <t>ANT-0011</t>
  </si>
  <si>
    <t>ANT-0530</t>
  </si>
  <si>
    <t>ANT-0088</t>
  </si>
  <si>
    <t>ANT-0248</t>
  </si>
  <si>
    <t>ANT-0738</t>
  </si>
  <si>
    <t>ANT-0417</t>
  </si>
  <si>
    <t>ANT-0569</t>
  </si>
  <si>
    <t>ANT-0488</t>
  </si>
  <si>
    <t>ANT-0662</t>
  </si>
  <si>
    <t>ANT-0503</t>
  </si>
  <si>
    <t>ANT-0812</t>
  </si>
  <si>
    <t>ANT-0096</t>
  </si>
  <si>
    <t>ANT-0302</t>
  </si>
  <si>
    <t>ANT-0415</t>
  </si>
  <si>
    <t>ANT-0250</t>
  </si>
  <si>
    <t>ANT-0680</t>
  </si>
  <si>
    <t>ANT-0596</t>
  </si>
  <si>
    <t>ANT-0353</t>
  </si>
  <si>
    <t>ANT-0436</t>
  </si>
  <si>
    <t>ANT-0564</t>
  </si>
  <si>
    <t>ANT-0339</t>
  </si>
  <si>
    <t>ANT-0994</t>
  </si>
  <si>
    <t>ANT-0414</t>
  </si>
  <si>
    <t>ANT-0527</t>
  </si>
  <si>
    <t>ANT-0845</t>
  </si>
  <si>
    <t>ANT-0002</t>
  </si>
  <si>
    <t>ANT-0674</t>
  </si>
  <si>
    <t>ANT-0424</t>
  </si>
  <si>
    <t>ANT-0056</t>
  </si>
  <si>
    <t>ANT-0531</t>
  </si>
  <si>
    <t>ANT-0371</t>
  </si>
  <si>
    <t>ANT-0775</t>
  </si>
  <si>
    <t>ANT-0511</t>
  </si>
  <si>
    <t>ANT-0209</t>
  </si>
  <si>
    <t>ANT-0563</t>
  </si>
  <si>
    <t>ANT-0950</t>
  </si>
  <si>
    <t>ANT-0295</t>
  </si>
  <si>
    <t>ANT-0716</t>
  </si>
  <si>
    <t>ANT-0997</t>
  </si>
  <si>
    <t>ANT-0786</t>
  </si>
  <si>
    <t>ANT-0041</t>
  </si>
  <si>
    <t>ANT-0035</t>
  </si>
  <si>
    <t>ANT-0750</t>
  </si>
  <si>
    <t>ANT-0093</t>
  </si>
  <si>
    <t>ANT-0180</t>
  </si>
  <si>
    <t>ANT-0206</t>
  </si>
  <si>
    <t>ANT-0136</t>
  </si>
  <si>
    <t>ANT-0995</t>
  </si>
  <si>
    <t>ANT-0375</t>
  </si>
  <si>
    <t>ANT-0514</t>
  </si>
  <si>
    <t>ANT-0936</t>
  </si>
  <si>
    <t>ANT-0264</t>
  </si>
  <si>
    <t>ANT-0494</t>
  </si>
  <si>
    <t>ANT-0991</t>
  </si>
  <si>
    <t>ANT-0826</t>
  </si>
  <si>
    <t>ANT-0921</t>
  </si>
  <si>
    <t>ANT-0649</t>
  </si>
  <si>
    <t>ANT-0600</t>
  </si>
  <si>
    <t>ANT-0391</t>
  </si>
  <si>
    <t>ANT-0612</t>
  </si>
  <si>
    <t>ANT-0620</t>
  </si>
  <si>
    <t>ANT-0813</t>
  </si>
  <si>
    <t>ANT-0990</t>
  </si>
  <si>
    <t>ANT-0821</t>
  </si>
  <si>
    <t>ANT-0472</t>
  </si>
  <si>
    <t>ANT-0942</t>
  </si>
  <si>
    <t>ANT-0091</t>
  </si>
  <si>
    <t>ANT-0865</t>
  </si>
  <si>
    <t>ANT-0604</t>
  </si>
  <si>
    <t>ANT-0411</t>
  </si>
  <si>
    <t>ANT-0081</t>
  </si>
  <si>
    <t>ANT-0348</t>
  </si>
  <si>
    <t>ANT-0079</t>
  </si>
  <si>
    <t>ANT-0523</t>
  </si>
  <si>
    <t>ANT-0989</t>
  </si>
  <si>
    <t>ANT-0829</t>
  </si>
  <si>
    <t>ANT-0804</t>
  </si>
  <si>
    <t>ANT-0481</t>
  </si>
  <si>
    <t>ANT-0856</t>
  </si>
  <si>
    <t>ANT-0695</t>
  </si>
  <si>
    <t>ANT-0788</t>
  </si>
  <si>
    <t>ANT-0392</t>
  </si>
  <si>
    <t>ANT-0515</t>
  </si>
  <si>
    <t>ANT-0837</t>
  </si>
  <si>
    <t>ANT-0205</t>
  </si>
  <si>
    <t>ANT-0142</t>
  </si>
  <si>
    <t>ANT-0894</t>
  </si>
  <si>
    <t>ANT-0257</t>
  </si>
  <si>
    <t>ANT-0054</t>
  </si>
  <si>
    <t>ANT-0381</t>
  </si>
  <si>
    <t>ANT-0957</t>
  </si>
  <si>
    <t>ANT-0106</t>
  </si>
  <si>
    <t>ANT-0529</t>
  </si>
  <si>
    <t>ANT-0872</t>
  </si>
  <si>
    <t>ANT-0292</t>
  </si>
  <si>
    <t>ANT-0086</t>
  </si>
  <si>
    <t>ANT-0458</t>
  </si>
  <si>
    <t>ANT-0044</t>
  </si>
  <si>
    <t>ant-0745</t>
  </si>
  <si>
    <t>ANT-0934</t>
  </si>
  <si>
    <t>ANT-0362</t>
  </si>
  <si>
    <t>ANT-0630</t>
  </si>
  <si>
    <t>ANT-0446</t>
  </si>
  <si>
    <t>ANT-0811</t>
  </si>
  <si>
    <t>ANT-0059</t>
  </si>
  <si>
    <t>ANT-0416</t>
  </si>
  <si>
    <t>ANT-0373</t>
  </si>
  <si>
    <t>ANT-0526</t>
  </si>
  <si>
    <t>ANT-0768</t>
  </si>
  <si>
    <t>ANT-0696</t>
  </si>
  <si>
    <t>ANT-0164</t>
  </si>
  <si>
    <t>ANT-0032</t>
  </si>
  <si>
    <t>ANT-0147</t>
  </si>
  <si>
    <t>ANT-0870</t>
  </si>
  <si>
    <t>ANT-0298</t>
  </si>
  <si>
    <t>ANT-0394</t>
  </si>
  <si>
    <t>ANT-0631</t>
  </si>
  <si>
    <t>ANT-0255</t>
  </si>
  <si>
    <t>ANT-0986</t>
  </si>
  <si>
    <t>ANT-0592</t>
  </si>
  <si>
    <t>ANT-0195</t>
  </si>
  <si>
    <t>ANT-0232</t>
  </si>
  <si>
    <t>ANT-0239</t>
  </si>
  <si>
    <t>ANT-0103</t>
  </si>
  <si>
    <t>ANT-0735</t>
  </si>
  <si>
    <t>ANT-0484</t>
  </si>
  <si>
    <t>ANT-0006</t>
  </si>
  <si>
    <t>ANT-0988</t>
  </si>
  <si>
    <t>ANT-0162</t>
  </si>
  <si>
    <t>ANT-0489</t>
  </si>
  <si>
    <t>ANT-0668</t>
  </si>
  <si>
    <t>ANT-0588</t>
  </si>
  <si>
    <t>ANT-0238</t>
  </si>
  <si>
    <t>ANT-0670</t>
  </si>
  <si>
    <t>ANT-0881</t>
  </si>
  <si>
    <t>ANT-0357</t>
  </si>
  <si>
    <t>ANT-0122</t>
  </si>
  <si>
    <t>ANT-0551</t>
  </si>
  <si>
    <t>ANT-0746</t>
  </si>
  <si>
    <t>ANT-0229</t>
  </si>
  <si>
    <t>ANT-0690</t>
  </si>
  <si>
    <t>ANT-0558</t>
  </si>
  <si>
    <t>ANT-0545</t>
  </si>
  <si>
    <t>ANT-0236</t>
  </si>
  <si>
    <t>ANT-0159</t>
  </si>
  <si>
    <t>ANT-0194</t>
  </si>
  <si>
    <t>ANT-0677</t>
  </si>
  <si>
    <t>ANT-0430</t>
  </si>
  <si>
    <t>ANT-0007</t>
  </si>
  <si>
    <t>ANT-0543</t>
  </si>
  <si>
    <t>ANT-0549</t>
  </si>
  <si>
    <t>ANT-0294</t>
  </si>
  <si>
    <t>ANT-0833</t>
  </si>
  <si>
    <t>ANT-0715</t>
  </si>
  <si>
    <t>ANT-0691</t>
  </si>
  <si>
    <t>ANT-0184</t>
  </si>
  <si>
    <t>ANT-0110</t>
  </si>
  <si>
    <t>ANT-0099</t>
  </si>
  <si>
    <t>ANT-0363</t>
  </si>
  <si>
    <t>ANT-0407</t>
  </si>
  <si>
    <t>ANT-0579</t>
  </si>
  <si>
    <t>ANT-0714</t>
  </si>
  <si>
    <t>ANT-0701</t>
  </si>
  <si>
    <t>ANT-0869</t>
  </si>
  <si>
    <t>ANT-0386</t>
  </si>
  <si>
    <t>ANT-0288</t>
  </si>
  <si>
    <t>ANT-0117</t>
  </si>
  <si>
    <t>ANT-0578</t>
  </si>
  <si>
    <t>ANT-0607</t>
  </si>
  <si>
    <t>ANT-0185</t>
  </si>
  <si>
    <t>ANT-0745</t>
  </si>
  <si>
    <t>ANT-0966</t>
  </si>
  <si>
    <t>ANT-0071</t>
  </si>
  <si>
    <t>ANT-0839</t>
  </si>
  <si>
    <t>ANT-0419</t>
  </si>
  <si>
    <t>ANT-0143</t>
  </si>
  <si>
    <t>ANT-0580</t>
  </si>
  <si>
    <t>ANT-0524</t>
  </si>
  <si>
    <t>ANT-0587</t>
  </si>
  <si>
    <t>ANT-0794</t>
  </si>
  <si>
    <t>ANT-0557</t>
  </si>
  <si>
    <t>ANT-0843</t>
  </si>
  <si>
    <t>ANT-0224</t>
  </si>
  <si>
    <t>ANT-0754</t>
  </si>
  <si>
    <t>ANT-0090</t>
  </si>
  <si>
    <t>ANT-0450</t>
  </si>
  <si>
    <t>ANT-0964</t>
  </si>
  <si>
    <t>ANT-0211</t>
  </si>
  <si>
    <t>ANT-0622</t>
  </si>
  <si>
    <t>ANT-0402</t>
  </si>
  <si>
    <t>ANT-0507</t>
  </si>
  <si>
    <t>ANT-0370</t>
  </si>
  <si>
    <t>ANT-0882</t>
  </si>
  <si>
    <t>ANT-0985</t>
  </si>
  <si>
    <t>ANT-0045</t>
  </si>
  <si>
    <t>ANT-0533</t>
  </si>
  <si>
    <t>ANT-0423</t>
  </si>
  <si>
    <t>ANT-0718</t>
  </si>
  <si>
    <t>ANT-0918</t>
  </si>
  <si>
    <t>ANT-0470</t>
  </si>
  <si>
    <t>ANT-0582</t>
  </si>
  <si>
    <t>ANT-0679</t>
  </si>
  <si>
    <t>ANT-0268</t>
  </si>
  <si>
    <t>ANT-0368</t>
  </si>
  <si>
    <t>ANT-0029</t>
  </si>
  <si>
    <t>ANT-0721</t>
  </si>
  <si>
    <t>ANT-0972</t>
  </si>
  <si>
    <t>ANT-0505</t>
  </si>
  <si>
    <t>ANT-0039</t>
  </si>
  <si>
    <t>ANT-0058</t>
  </si>
  <si>
    <t>ANT-0617</t>
  </si>
  <si>
    <t>ANT-0225</t>
  </si>
  <si>
    <t>ANT-0276</t>
  </si>
  <si>
    <t>ANT-0685</t>
  </si>
  <si>
    <t>ANT-0536</t>
  </si>
  <si>
    <t>ANT-0959</t>
  </si>
  <si>
    <t>ANT-0405</t>
  </si>
  <si>
    <t>ANT-0925</t>
  </si>
  <si>
    <t>ANT-0875</t>
  </si>
  <si>
    <t>ANT-0923</t>
  </si>
  <si>
    <t>ANT-0639</t>
  </si>
  <si>
    <t>ANT-0008</t>
  </si>
  <si>
    <t>ANT-0663</t>
  </si>
  <si>
    <t>ANT-0066</t>
  </si>
  <si>
    <t>ANT-0154</t>
  </si>
  <si>
    <t>ant-0719</t>
  </si>
  <si>
    <t>ANT-0703</t>
  </si>
  <si>
    <t>ANT-0431</t>
  </si>
  <si>
    <t>ANT-0678</t>
  </si>
  <si>
    <t>ANT-0277</t>
  </si>
  <si>
    <t>ANT-0621</t>
  </si>
  <si>
    <t>ANT-0121</t>
  </si>
  <si>
    <t>ANT-0571</t>
  </si>
  <si>
    <t>ANT-0846</t>
  </si>
  <si>
    <t>ANT-0094</t>
  </si>
  <si>
    <t>ANT-0619</t>
  </si>
  <si>
    <t>ANT-0521</t>
  </si>
  <si>
    <t>ANT-0212</t>
  </si>
  <si>
    <t>ANT-0671</t>
  </si>
  <si>
    <t>ANT-0466</t>
  </si>
  <si>
    <t>ANT-0753</t>
  </si>
  <si>
    <t>ANT-0123</t>
  </si>
  <si>
    <t>ANT-0387</t>
  </si>
  <si>
    <t>ANT-0042</t>
  </si>
  <si>
    <t>ANT-0165</t>
  </si>
  <si>
    <t>ANT-0809</t>
  </si>
  <si>
    <t>ANT-0075</t>
  </si>
  <si>
    <t>ANT-0226</t>
  </si>
  <si>
    <t>ANT-0070</t>
  </si>
  <si>
    <t>ANT-0101</t>
  </si>
  <si>
    <t>ANT-0499</t>
  </si>
  <si>
    <t>ANT-0975</t>
  </si>
  <si>
    <t>ANT-0132</t>
  </si>
  <si>
    <t>ANT-0241</t>
  </si>
  <si>
    <t>Date_Panne</t>
  </si>
  <si>
    <t>ID_Antenne</t>
  </si>
  <si>
    <t>Province_RDC</t>
  </si>
  <si>
    <t>Latitude</t>
  </si>
  <si>
    <t>Longitude</t>
  </si>
  <si>
    <t>Technologie</t>
  </si>
  <si>
    <t>Equipementier</t>
  </si>
  <si>
    <t>5G</t>
  </si>
  <si>
    <t>Ericsson</t>
  </si>
  <si>
    <t>ANT-0084</t>
  </si>
  <si>
    <t>4G</t>
  </si>
  <si>
    <t>Huawei</t>
  </si>
  <si>
    <t>3G</t>
  </si>
  <si>
    <t>ZTE</t>
  </si>
  <si>
    <t>ANT-0880</t>
  </si>
  <si>
    <t>ANT-0847</t>
  </si>
  <si>
    <t>ANT-0144</t>
  </si>
  <si>
    <t>ANT-0552</t>
  </si>
  <si>
    <t>ANT-0202</t>
  </si>
  <si>
    <t>ANT-0752</t>
  </si>
  <si>
    <t>Nokia</t>
  </si>
  <si>
    <t>ANT-0908</t>
  </si>
  <si>
    <t>ANT-0647</t>
  </si>
  <si>
    <t>ANT-0593</t>
  </si>
  <si>
    <t>ANT-0605</t>
  </si>
  <si>
    <t>ANT-0218</t>
  </si>
  <si>
    <t>ANT-0038</t>
  </si>
  <si>
    <t>ANT-0267</t>
  </si>
  <si>
    <t>ANT-0916</t>
  </si>
  <si>
    <t>ANT-0993</t>
  </si>
  <si>
    <t>ANT-0791</t>
  </si>
  <si>
    <t>ANT-0751</t>
  </si>
  <si>
    <t>ANT-0878</t>
  </si>
  <si>
    <t>ANT-0138</t>
  </si>
  <si>
    <t>ANT-0476</t>
  </si>
  <si>
    <t>ANT-0629</t>
  </si>
  <si>
    <t>ANT-0170</t>
  </si>
  <si>
    <t>ANT-0776</t>
  </si>
  <si>
    <t>ANT-0676</t>
  </si>
  <si>
    <t>ANT-0150</t>
  </si>
  <si>
    <t>ANT-0496</t>
  </si>
  <si>
    <t>ANT-0780</t>
  </si>
  <si>
    <t>ANT-0500</t>
  </si>
  <si>
    <t>ANT-0065</t>
  </si>
  <si>
    <t>ANT-0240</t>
  </si>
  <si>
    <t>ANT-0398</t>
  </si>
  <si>
    <t>ANT-0048</t>
  </si>
  <si>
    <t>ANT-0665</t>
  </si>
  <si>
    <t>ANT-0281</t>
  </si>
  <si>
    <t>ANT-0584</t>
  </si>
  <si>
    <t>ANT-0179</t>
  </si>
  <si>
    <t>ANT-0962</t>
  </si>
  <si>
    <t>ANT-0388</t>
  </si>
  <si>
    <t>ANT-0602</t>
  </si>
  <si>
    <t>ANT-0884</t>
  </si>
  <si>
    <t>ANT-0354</t>
  </si>
  <si>
    <t>ANT-0948</t>
  </si>
  <si>
    <t>ANT-0933</t>
  </si>
  <si>
    <t>ANT-0659</t>
  </si>
  <si>
    <t>ANT-0217</t>
  </si>
  <si>
    <t>ANT-0192</t>
  </si>
  <si>
    <t>ANT-0939</t>
  </si>
  <si>
    <t>ANT-0858</t>
  </si>
  <si>
    <t>ANT-0425</t>
  </si>
  <si>
    <t>ANT-0831</t>
  </si>
  <si>
    <t>ANT-0692</t>
  </si>
  <si>
    <t>ANT-0491</t>
  </si>
  <si>
    <t>ANT-0216</t>
  </si>
  <si>
    <t>ANT-0421</t>
  </si>
  <si>
    <t>ANT-0023</t>
  </si>
  <si>
    <t>ANT-0645</t>
  </si>
  <si>
    <t>ANT-0525</t>
  </si>
  <si>
    <t>ANT-0151</t>
  </si>
  <si>
    <t>ANT-0171</t>
  </si>
  <si>
    <t>ANT-0265</t>
  </si>
  <si>
    <t>ANT-0876</t>
  </si>
  <si>
    <t>ANT-0871</t>
  </si>
  <si>
    <t>ANT-0982</t>
  </si>
  <si>
    <t>ANT-0291</t>
  </si>
  <si>
    <t xml:space="preserve">ANT-0222 </t>
  </si>
  <si>
    <t>ANT-0460</t>
  </si>
  <si>
    <t>ANT-1000</t>
  </si>
  <si>
    <t>ANT-0483</t>
  </si>
  <si>
    <t>ANT-0175</t>
  </si>
  <si>
    <t>ANT-0616</t>
  </si>
  <si>
    <t>ANT-0187</t>
  </si>
  <si>
    <t>ANT-0956</t>
  </si>
  <si>
    <t>ANT-0172</t>
  </si>
  <si>
    <t>ANT-0742</t>
  </si>
  <si>
    <t>ANT-0351</t>
  </si>
  <si>
    <t>ANT-0832</t>
  </si>
  <si>
    <t>ANT-0395</t>
  </si>
  <si>
    <t>ANT-0112</t>
  </si>
  <si>
    <t>ANT-0017</t>
  </si>
  <si>
    <t>ANT-0208</t>
  </si>
  <si>
    <t>ANT-0182</t>
  </si>
  <si>
    <t>ANT-0040</t>
  </si>
  <si>
    <t>ANT-0516</t>
  </si>
  <si>
    <t>ANT-0796</t>
  </si>
  <si>
    <t>ANT-0789</t>
  </si>
  <si>
    <t>ANT-0618</t>
  </si>
  <si>
    <t>ANT-0899</t>
  </si>
  <si>
    <t>ANT-0442</t>
  </si>
  <si>
    <t>ANT-0535</t>
  </si>
  <si>
    <t>ANT-0380</t>
  </si>
  <si>
    <t>ANT-0938</t>
  </si>
  <si>
    <t>ANT-0440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</si>
  <si>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</si>
  <si>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</si>
  <si>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</si>
  <si>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</si>
  <si>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</si>
  <si>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</si>
  <si>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</si>
  <si>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</si>
  <si>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</si>
  <si>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ANT-0705</t>
  </si>
  <si>
    <t>ANT-0324</t>
  </si>
  <si>
    <t>ANT-0849</t>
  </si>
  <si>
    <t>ANT-0260</t>
  </si>
  <si>
    <t>ANT-0627</t>
  </si>
  <si>
    <t>ANT-0495</t>
  </si>
  <si>
    <t>ANT-0741</t>
  </si>
  <si>
    <t>ANT-0697</t>
  </si>
  <si>
    <t>ANT-0408</t>
  </si>
  <si>
    <t>ANT-0841</t>
  </si>
  <si>
    <t>ANT-0220</t>
  </si>
  <si>
    <t>ANT-0347</t>
  </si>
  <si>
    <t>ANT-0937</t>
  </si>
  <si>
    <t>ANT-0822</t>
  </si>
  <si>
    <t>ANT-0399</t>
  </si>
  <si>
    <t>ANT-0652</t>
  </si>
  <si>
    <t>ANT-0149</t>
  </si>
  <si>
    <t>ANT-0758</t>
  </si>
  <si>
    <t>ANT-0889</t>
  </si>
  <si>
    <t>ANT-0228</t>
  </si>
  <si>
    <t>ANT-0682</t>
  </si>
  <si>
    <t>ANT-0082</t>
  </si>
  <si>
    <t>ANT-0895</t>
  </si>
  <si>
    <t>ANT-0207</t>
  </si>
  <si>
    <t>ANT-0907</t>
  </si>
  <si>
    <t>ANT-0200</t>
  </si>
  <si>
    <t>ANT-0947</t>
  </si>
  <si>
    <t>ANT-0915</t>
  </si>
  <si>
    <t>ANT-0174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</si>
  <si>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</si>
  <si>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</si>
  <si>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</si>
  <si>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</si>
  <si>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</si>
  <si>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</si>
  <si>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</si>
  <si>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ANT-0601</t>
  </si>
  <si>
    <t>ANT-0016</t>
  </si>
  <si>
    <t>ANT-0946</t>
  </si>
  <si>
    <t>ANT-0681</t>
  </si>
  <si>
    <t>ANT-0356</t>
  </si>
  <si>
    <t>ANT-0589</t>
  </si>
  <si>
    <t>ANT-0005</t>
  </si>
  <si>
    <t>ANT-0636</t>
  </si>
  <si>
    <t>ANT-0519</t>
  </si>
  <si>
    <t>ANT-0702</t>
  </si>
  <si>
    <t>ANT-0603</t>
  </si>
  <si>
    <t>ANT-0755</t>
  </si>
  <si>
    <t>ANT-0349</t>
  </si>
  <si>
    <t>ANT-0120</t>
  </si>
  <si>
    <t>ANT-0827</t>
  </si>
  <si>
    <t>ANT-0706</t>
  </si>
  <si>
    <t>ANT-0625</t>
  </si>
  <si>
    <t>ANT-0409</t>
  </si>
  <si>
    <t>ANT-0917</t>
  </si>
  <si>
    <t>ANT-0984</t>
  </si>
  <si>
    <t>ANT-0890</t>
  </si>
  <si>
    <t>ANT-0322</t>
  </si>
  <si>
    <t>ANT-0188</t>
  </si>
  <si>
    <t>ANT-0272</t>
  </si>
  <si>
    <t>ANT-0736</t>
  </si>
  <si>
    <t>ANT-0769</t>
  </si>
  <si>
    <t>ANT-0256</t>
  </si>
  <si>
    <t>ANT-0365</t>
  </si>
  <si>
    <t>ANT-0824</t>
  </si>
  <si>
    <t>ANT-0863</t>
  </si>
  <si>
    <t>ANT-0910</t>
  </si>
  <si>
    <t>ANT-0323</t>
  </si>
  <si>
    <t>ANT-0648</t>
  </si>
  <si>
    <t>ANT-0694</t>
  </si>
  <si>
    <t>ANT-0482</t>
  </si>
  <si>
    <t>ANT-0178</t>
  </si>
  <si>
    <t>ANT-0352</t>
  </si>
  <si>
    <t>ANT-0904</t>
  </si>
  <si>
    <t xml:space="preserve">Heure_Panne </t>
  </si>
  <si>
    <t>Total général</t>
  </si>
  <si>
    <t>Anciennete_Années</t>
  </si>
  <si>
    <t>Catégorie_Client</t>
  </si>
  <si>
    <t>Remise</t>
  </si>
  <si>
    <t>Montant Remise</t>
  </si>
  <si>
    <t>Moyenne</t>
  </si>
  <si>
    <t>Provinces</t>
  </si>
  <si>
    <t>Statut_Resolution_Antenne</t>
  </si>
  <si>
    <t>Nombre de Clients</t>
  </si>
  <si>
    <t>Étiquettes de lignes</t>
  </si>
  <si>
    <t>Nombre de Cell_ID</t>
  </si>
  <si>
    <t>Montant TotaleRemise</t>
  </si>
  <si>
    <t>Moyenne Totale des Clients Impactés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</si>
</sst>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-F400]h:mm:ss\ AM/PM"/>
    <numFmt numFmtId="166" formatCode="[$$-409]#,##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164" fontId="0" fillId="0" borderId="0" xfId="0" applyNumberFormat="1"/>
    <xf numFmtId="21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1">
    <dxf>
      <numFmt numFmtId="166" formatCode="[$$-409]#,##0"/>
    </dxf>
    <dxf>
      <numFmt numFmtId="166" formatCode="[$$-409]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166" formatCode="[$$-409]#,##0"/>
    </dxf>
    <dxf>
      <numFmt numFmtId="0" formatCode="General"/>
    </dxf>
    <dxf>
      <numFmt numFmtId="164" formatCode="[$$-409]#,##0.00"/>
    </dxf>
    <dxf>
      <numFmt numFmtId="26" formatCode="hh:mm:ss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etan Tutondele" refreshedDate="46111.749771296294" backgroundQuery="1" createdVersion="7" refreshedVersion="7" minRefreshableVersion="3" recordCount="0" supportSubquery="1" supportAdvancedDrill="1" xr:uid="{04F2038E-6E53-47E7-988D-9B95C6742827}">
  <cacheSource type="external" connectionId="38"/>
  <cacheFields count="2">
    <cacheField name="[Fichier_Logs3].[Province_RDC].[Province_RDC]" caption="Province_RDC" numFmtId="0" hierarchy="42" level="1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Measures].[Nombre de Cell_ID]" caption="Nombre de Cell_ID" numFmtId="0" hierarchy="84" level="32767"/>
  </cacheFields>
  <cacheHierarchies count="86">
    <cacheHierarchy uniqueName="[Client_Connexion].[ID_Client]" caption="ID_Client" attribute="1" defaultMemberUniqueName="[Client_Connexion].[ID_Client].[All]" allUniqueName="[Client_Connexion].[ID_Client].[All]" dimensionUniqueName="[Client_Connexion]" displayFolder="" count="0" memberValueDatatype="130" unbalanced="0"/>
    <cacheHierarchy uniqueName="[Client_Connexion].[Province_RDC]" caption="Province_RDC" attribute="1" defaultMemberUniqueName="[Client_Connexion].[Province_RDC].[All]" allUniqueName="[Client_Connexion].[Province_RDC].[All]" dimensionUniqueName="[Client_Connexion]" displayFolder="" count="0" memberValueDatatype="130" unbalanced="0"/>
    <cacheHierarchy uniqueName="[Client_Connexion].[Anciennete_Mois]" caption="Anciennete_Mois" attribute="1" defaultMemberUniqueName="[Client_Connexion].[Anciennete_Mois].[All]" allUniqueName="[Client_Connexion].[Anciennete_Mois].[All]" dimensionUniqueName="[Client_Connexion]" displayFolder="" count="0" memberValueDatatype="20" unbalanced="0"/>
    <cacheHierarchy uniqueName="[Client_Connexion].[Type_Forfait]" caption="Type_Forfait" attribute="1" defaultMemberUniqueName="[Client_Connexion].[Type_Forfait].[All]" allUniqueName="[Client_Connexion].[Type_Forfait].[All]" dimensionUniqueName="[Client_Connexion]" displayFolder="" count="0" memberValueDatatype="130" unbalanced="0"/>
    <cacheHierarchy uniqueName="[Client_Connexion].[Duree_Cumulee_Panne_Min]" caption="Duree_Cumulee_Panne_Min" attribute="1" defaultMemberUniqueName="[Client_Connexion].[Duree_Cumulee_Panne_Min].[All]" allUniqueName="[Client_Connexion].[Duree_Cumulee_Panne_Min].[All]" dimensionUniqueName="[Client_Connexion]" displayFolder="" count="0" memberValueDatatype="20" unbalanced="0"/>
    <cacheHierarchy uniqueName="[Client_Connexion].[Heure_Totale_Panne]" caption="Heure_Totale_Panne" attribute="1" defaultMemberUniqueName="[Client_Connexion].[Heure_Totale_Panne].[All]" allUniqueName="[Client_Connexion].[Heure_Totale_Panne].[All]" dimensionUniqueName="[Client_Connexion]" displayFolder="" count="0" memberValueDatatype="5" unbalanced="0"/>
    <cacheHierarchy uniqueName="[Client_Connexion].[Facture_Mensuelle]" caption="Facture_Mensuelle" attribute="1" defaultMemberUniqueName="[Client_Connexion].[Facture_Mensuelle].[All]" allUniqueName="[Client_Connexion].[Facture_Mensuelle].[All]" dimensionUniqueName="[Client_Connexion]" displayFolder="" count="0" memberValueDatatype="5" unbalanced="0"/>
    <cacheHierarchy uniqueName="[Client_Connexion].[Plaintes_Service_Client]" caption="Plaintes_Service_Client" attribute="1" defaultMemberUniqueName="[Client_Connexion].[Plaintes_Service_Client].[All]" allUniqueName="[Client_Connexion].[Plaintes_Service_Client].[All]" dimensionUniqueName="[Client_Connexion]" displayFolder="" count="0" memberValueDatatype="20" unbalanced="0"/>
    <cacheHierarchy uniqueName="[Fichier_Client].[ID_Client]" caption="ID_Client" attribute="1" defaultMemberUniqueName="[Fichier_Client].[ID_Client].[All]" allUniqueName="[Fichier_Client].[ID_Client].[All]" dimensionUniqueName="[Fichier_Client]" displayFolder="" count="0" memberValueDatatype="130" unbalanced="0"/>
    <cacheHierarchy uniqueName="[Fichier_Client].[Province_RDC]" caption="Province_RDC" attribute="1" defaultMemberUniqueName="[Fichier_Client].[Province_RDC].[All]" allUniqueName="[Fichier_Client].[Province_RDC].[All]" dimensionUniqueName="[Fichier_Client]" displayFolder="" count="0" memberValueDatatype="130" unbalanced="0"/>
    <cacheHierarchy uniqueName="[Fichier_Client].[Anciennete_Mois]" caption="Anciennete_Mois" attribute="1" defaultMemberUniqueName="[Fichier_Client].[Anciennete_Mois].[All]" allUniqueName="[Fichier_Client].[Anciennete_Mois].[All]" dimensionUniqueName="[Fichier_Client]" displayFolder="" count="0" memberValueDatatype="20" unbalanced="0"/>
    <cacheHierarchy uniqueName="[Fichier_Client].[Anciennete_Années]" caption="Anciennete_Années" attribute="1" defaultMemberUniqueName="[Fichier_Client].[Anciennete_Années].[All]" allUniqueName="[Fichier_Client].[Anciennete_Années].[All]" dimensionUniqueName="[Fichier_Client]" displayFolder="" count="0" memberValueDatatype="5" unbalanced="0"/>
    <cacheHierarchy uniqueName="[Fichier_Client].[Type_Forfait]" caption="Type_Forfait" attribute="1" defaultMemberUniqueName="[Fichier_Client].[Type_Forfait].[All]" allUniqueName="[Fichier_Client].[Type_Forfait].[All]" dimensionUniqueName="[Fichier_Client]" displayFolder="" count="0" memberValueDatatype="130" unbalanced="0"/>
    <cacheHierarchy uniqueName="[Fichier_Client].[Catégorie_Client]" caption="Catégorie_Client" attribute="1" defaultMemberUniqueName="[Fichier_Client].[Catégorie_Client].[All]" allUniqueName="[Fichier_Client].[Catégorie_Client].[All]" dimensionUniqueName="[Fichier_Client]" displayFolder="" count="0" memberValueDatatype="130" unbalanced="0"/>
    <cacheHierarchy uniqueName="[Fichier_Client].[Duree_Cumulee_Panne_Min]" caption="Duree_Cumulee_Panne_Min" attribute="1" defaultMemberUniqueName="[Fichier_Client].[Duree_Cumulee_Panne_Min].[All]" allUniqueName="[Fichier_Client].[Duree_Cumulee_Panne_Min].[All]" dimensionUniqueName="[Fichier_Client]" displayFolder="" count="0" memberValueDatatype="20" unbalanced="0"/>
    <cacheHierarchy uniqueName="[Fichier_Client].[Heure_Totale_Panne]" caption="Heure_Totale_Panne" attribute="1" time="1" defaultMemberUniqueName="[Fichier_Client].[Heure_Totale_Panne].[All]" allUniqueName="[Fichier_Client].[Heure_Totale_Panne].[All]" dimensionUniqueName="[Fichier_Client]" displayFolder="" count="0" memberValueDatatype="7" unbalanced="0"/>
    <cacheHierarchy uniqueName="[Fichier_Client].[Facture_Mensuelle]" caption="Facture_Mensuelle" attribute="1" defaultMemberUniqueName="[Fichier_Client].[Facture_Mensuelle].[All]" allUniqueName="[Fichier_Client].[Facture_Mensuelle].[All]" dimensionUniqueName="[Fichier_Client]" displayFolder="" count="0" memberValueDatatype="5" unbalanced="0"/>
    <cacheHierarchy uniqueName="[Fichier_Client].[Plaintes_Service_Client]" caption="Plaintes_Service_Client" attribute="1" defaultMemberUniqueName="[Fichier_Client].[Plaintes_Service_Client].[All]" allUniqueName="[Fichier_Client].[Plaintes_Service_Client].[All]" dimensionUniqueName="[Fichier_Client]" displayFolder="" count="0" memberValueDatatype="20" unbalanced="0"/>
    <cacheHierarchy uniqueName="[Fichier_Client].[Remise]" caption="Remise" attribute="1" defaultMemberUniqueName="[Fichier_Client].[Remise].[All]" allUniqueName="[Fichier_Client].[Remise].[All]" dimensionUniqueName="[Fichier_Client]" displayFolder="" count="0" memberValueDatatype="5" unbalanced="0"/>
    <cacheHierarchy uniqueName="[Fichier_Client].[Montant Remise]" caption="Montant Remise" attribute="1" defaultMemberUniqueName="[Fichier_Client].[Montant Remise].[All]" allUniqueName="[Fichier_Client].[Montant Remise].[All]" dimensionUniqueName="[Fichier_Client]" displayFolder="" count="0" memberValueDatatype="5" unbalanced="0"/>
    <cacheHierarchy uniqueName="[Fichier_Client_Ensemble].[ID_Client]" caption="ID_Client" attribute="1" defaultMemberUniqueName="[Fichier_Client_Ensemble].[ID_Client].[All]" allUniqueName="[Fichier_Client_Ensemble].[ID_Client].[All]" dimensionUniqueName="[Fichier_Client_Ensemble]" displayFolder="" count="0" memberValueDatatype="130" unbalanced="0"/>
    <cacheHierarchy uniqueName="[Fichier_Client_Ensemble].[Province_RDC]" caption="Province_RDC" attribute="1" defaultMemberUniqueName="[Fichier_Client_Ensemble].[Province_RDC].[All]" allUniqueName="[Fichier_Client_Ensemble].[Province_RDC].[All]" dimensionUniqueName="[Fichier_Client_Ensemble]" displayFolder="" count="0" memberValueDatatype="130" unbalanced="0"/>
    <cacheHierarchy uniqueName="[Fichier_Client_Impacté].[Province_RDC]" caption="Province_RDC" attribute="1" defaultMemberUniqueName="[Fichier_Client_Impacté].[Province_RDC].[All]" allUniqueName="[Fichier_Client_Impacté].[Province_RDC].[All]" dimensionUniqueName="[Fichier_Client_Impacté]" displayFolder="" count="0" memberValueDatatype="130" unbalanced="0"/>
    <cacheHierarchy uniqueName="[Fichier_Client_Impacté].[Nombre]" caption="Nombre" attribute="1" defaultMemberUniqueName="[Fichier_Client_Impacté].[Nombre].[All]" allUniqueName="[Fichier_Client_Impacté].[Nombre].[All]" dimensionUniqueName="[Fichier_Client_Impacté]" displayFolder="" count="0" memberValueDatatype="20" unbalanced="0"/>
    <cacheHierarchy uniqueName="[Fichier_ClientMaster].[ID_Client]" caption="ID_Client" attribute="1" defaultMemberUniqueName="[Fichier_ClientMaster].[ID_Client].[All]" allUniqueName="[Fichier_ClientMaster].[ID_Client].[All]" dimensionUniqueName="[Fichier_ClientMaster]" displayFolder="" count="0" memberValueDatatype="130" unbalanced="0"/>
    <cacheHierarchy uniqueName="[Fichier_ClientMaster].[Province_RDC]" caption="Province_RDC" attribute="1" defaultMemberUniqueName="[Fichier_ClientMaster].[Province_RDC].[All]" allUniqueName="[Fichier_ClientMaster].[Province_RDC].[All]" dimensionUniqueName="[Fichier_ClientMaster]" displayFolder="" count="0" memberValueDatatype="130" unbalanced="0"/>
    <cacheHierarchy uniqueName="[Fichier_ClientNouvConn].[ID_Client]" caption="ID_Client" attribute="1" defaultMemberUniqueName="[Fichier_ClientNouvConn].[ID_Client].[All]" allUniqueName="[Fichier_ClientNouvConn].[ID_Client].[All]" dimensionUniqueName="[Fichier_ClientNouvConn]" displayFolder="" count="0" memberValueDatatype="130" unbalanced="0"/>
    <cacheHierarchy uniqueName="[Fichier_ClientNouvConn].[Province_RDC]" caption="Province_RDC" attribute="1" defaultMemberUniqueName="[Fichier_ClientNouvConn].[Province_RDC].[All]" allUniqueName="[Fichier_ClientNouvConn].[Province_RDC].[All]" dimensionUniqueName="[Fichier_ClientNouvConn]" displayFolder="" count="0" memberValueDatatype="130" unbalanced="0"/>
    <cacheHierarchy uniqueName="[Fichier_Logs_connexion].[Date_Panne]" caption="Date_Panne" attribute="1" time="1" defaultMemberUniqueName="[Fichier_Logs_connexion].[Date_Panne].[All]" allUniqueName="[Fichier_Logs_connexion].[Date_Panne].[All]" dimensionUniqueName="[Fichier_Logs_connexion]" displayFolder="" count="0" memberValueDatatype="7" unbalanced="0"/>
    <cacheHierarchy uniqueName="[Fichier_Logs_connexion].[Cell_ID]" caption="Cell_ID" attribute="1" defaultMemberUniqueName="[Fichier_Logs_connexion].[Cell_ID].[All]" allUniqueName="[Fichier_Logs_connexion].[Cell_ID].[All]" dimensionUniqueName="[Fichier_Logs_connexion]" displayFolder="" count="0" memberValueDatatype="130" unbalanced="0"/>
    <cacheHierarchy uniqueName="[Fichier_Logs_connexion].[Duree_Panne_Min]" caption="Duree_Panne_Min" attribute="1" defaultMemberUniqueName="[Fichier_Logs_connexion].[Duree_Panne_Min].[All]" allUniqueName="[Fichier_Logs_connexion].[Duree_Panne_Min].[All]" dimensionUniqueName="[Fichier_Logs_connexion]" displayFolder="" count="0" memberValueDatatype="20" unbalanced="0"/>
    <cacheHierarchy uniqueName="[Fichier_Logs_connexion].[Statut_Resolution]" caption="Statut_Resolution" attribute="1" defaultMemberUniqueName="[Fichier_Logs_connexion].[Statut_Resolution].[All]" allUniqueName="[Fichier_Logs_connexion].[Statut_Resolution].[All]" dimensionUniqueName="[Fichier_Logs_connexion]" displayFolder="" count="0" memberValueDatatype="130" unbalanced="0"/>
    <cacheHierarchy uniqueName="[Fichier_Logs_connexion].[Heure_Panne]" caption="Heure_Panne" attribute="1" defaultMemberUniqueName="[Fichier_Logs_connexion].[Heure_Panne].[All]" allUniqueName="[Fichier_Logs_connexion].[Heure_Panne].[All]" dimensionUniqueName="[Fichier_Logs_connexion]" displayFolder="" count="0" memberValueDatatype="5" unbalanced="0"/>
    <cacheHierarchy uniqueName="[Fichier_Logs_connexion].[Province_RDC]" caption="Province_RDC" attribute="1" defaultMemberUniqueName="[Fichier_Logs_connexion].[Province_RDC].[All]" allUniqueName="[Fichier_Logs_connexion].[Province_RDC].[All]" dimensionUniqueName="[Fichier_Logs_connexion]" displayFolder="" count="0" memberValueDatatype="130" unbalanced="0"/>
    <cacheHierarchy uniqueName="[Fichier_Logs_connexion].[Technologie]" caption="Technologie" attribute="1" defaultMemberUniqueName="[Fichier_Logs_connexion].[Technologie].[All]" allUniqueName="[Fichier_Logs_connexion].[Technologie].[All]" dimensionUniqueName="[Fichier_Logs_connexion]" displayFolder="" count="0" memberValueDatatype="130" unbalanced="0"/>
    <cacheHierarchy uniqueName="[Fichier_Logs_Impacter].[Province_RDC]" caption="Province_RDC" attribute="1" defaultMemberUniqueName="[Fichier_Logs_Impacter].[Province_RDC].[All]" allUniqueName="[Fichier_Logs_Impacter].[Province_RDC].[All]" dimensionUniqueName="[Fichier_Logs_Impacter]" displayFolder="" count="0" memberValueDatatype="130" unbalanced="0"/>
    <cacheHierarchy uniqueName="[Fichier_Logs_Impacter].[Nombre]" caption="Nombre" attribute="1" defaultMemberUniqueName="[Fichier_Logs_Impacter].[Nombre].[All]" allUniqueName="[Fichier_Logs_Impacter].[Nombre].[All]" dimensionUniqueName="[Fichier_Logs_Impacter]" displayFolder="" count="0" memberValueDatatype="20" unbalanced="0"/>
    <cacheHierarchy uniqueName="[Fichier_Logs3].[Date_Panne]" caption="Date_Panne" attribute="1" time="1" defaultMemberUniqueName="[Fichier_Logs3].[Date_Panne].[All]" allUniqueName="[Fichier_Logs3].[Date_Panne].[All]" dimensionUniqueName="[Fichier_Logs3]" displayFolder="" count="0" memberValueDatatype="7" unbalanced="0"/>
    <cacheHierarchy uniqueName="[Fichier_Logs3].[Cell_ID]" caption="Cell_ID" attribute="1" defaultMemberUniqueName="[Fichier_Logs3].[Cell_ID].[All]" allUniqueName="[Fichier_Logs3].[Cell_ID].[All]" dimensionUniqueName="[Fichier_Logs3]" displayFolder="" count="0" memberValueDatatype="130" unbalanced="0"/>
    <cacheHierarchy uniqueName="[Fichier_Logs3].[Duree_Panne_Min]" caption="Duree_Panne_Min" attribute="1" defaultMemberUniqueName="[Fichier_Logs3].[Duree_Panne_Min].[All]" allUniqueName="[Fichier_Logs3].[Duree_Panne_Min].[All]" dimensionUniqueName="[Fichier_Logs3]" displayFolder="" count="0" memberValueDatatype="20" unbalanced="0"/>
    <cacheHierarchy uniqueName="[Fichier_Logs3].[Statut_Resolution]" caption="Statut_Resolution" attribute="1" defaultMemberUniqueName="[Fichier_Logs3].[Statut_Resolution].[All]" allUniqueName="[Fichier_Logs3].[Statut_Resolution].[All]" dimensionUniqueName="[Fichier_Logs3]" displayFolder="" count="0" memberValueDatatype="130" unbalanced="0"/>
    <cacheHierarchy uniqueName="[Fichier_Logs3].[Heure_Panne]" caption="Heure_Panne" attribute="1" time="1" defaultMemberUniqueName="[Fichier_Logs3].[Heure_Panne].[All]" allUniqueName="[Fichier_Logs3].[Heure_Panne].[All]" dimensionUniqueName="[Fichier_Logs3]" displayFolder="" count="0" memberValueDatatype="7" unbalanced="0"/>
    <cacheHierarchy uniqueName="[Fichier_Logs3].[Province_RDC]" caption="Province_RDC" attribute="1" defaultMemberUniqueName="[Fichier_Logs3].[Province_RDC].[All]" allUniqueName="[Fichier_Logs3].[Province_RDC].[All]" dimensionUniqueName="[Fichier_Logs3]" displayFolder="" count="2" memberValueDatatype="130" unbalanced="0">
      <fieldsUsage count="2">
        <fieldUsage x="-1"/>
        <fieldUsage x="0"/>
      </fieldsUsage>
    </cacheHierarchy>
    <cacheHierarchy uniqueName="[Fichier_Logs3].[Technologie]" caption="Technologie" attribute="1" defaultMemberUniqueName="[Fichier_Logs3].[Technologie].[All]" allUniqueName="[Fichier_Logs3].[Technologie].[All]" dimensionUniqueName="[Fichier_Logs3]" displayFolder="" count="0" memberValueDatatype="130" unbalanced="0"/>
    <cacheHierarchy uniqueName="[Fichier_Logs3].[ID-Client]" caption="ID-Client" attribute="1" defaultMemberUniqueName="[Fichier_Logs3].[ID-Client].[All]" allUniqueName="[Fichier_Logs3].[ID-Client].[All]" dimensionUniqueName="[Fichier_Logs3]" displayFolder="" count="0" memberValueDatatype="130" unbalanced="0"/>
    <cacheHierarchy uniqueName="[Fichier_LogsConnex].[Cell_ID]" caption="Cell_ID" attribute="1" defaultMemberUniqueName="[Fichier_LogsConnex].[Cell_ID].[All]" allUniqueName="[Fichier_LogsConnex].[Cell_ID].[All]" dimensionUniqueName="[Fichier_LogsConnex]" displayFolder="" count="0" memberValueDatatype="130" unbalanced="0"/>
    <cacheHierarchy uniqueName="[Fichier_LogsConnex].[Province_RDC]" caption="Province_RDC" attribute="1" defaultMemberUniqueName="[Fichier_LogsConnex].[Province_RDC].[All]" allUniqueName="[Fichier_LogsConnex].[Province_RDC].[All]" dimensionUniqueName="[Fichier_LogsConnex]" displayFolder="" count="0" memberValueDatatype="130" unbalanced="0"/>
    <cacheHierarchy uniqueName="[Fichier_LogsMaster].[Cell_ID]" caption="Cell_ID" attribute="1" defaultMemberUniqueName="[Fichier_LogsMaster].[Cell_ID].[All]" allUniqueName="[Fichier_LogsMaster].[Cell_ID].[All]" dimensionUniqueName="[Fichier_LogsMaster]" displayFolder="" count="0" memberValueDatatype="130" unbalanced="0"/>
    <cacheHierarchy uniqueName="[Fichier_LogsMaster].[Province_RDC]" caption="Province_RDC" attribute="1" defaultMemberUniqueName="[Fichier_LogsMaster].[Province_RDC].[All]" allUniqueName="[Fichier_LogsMaster].[Province_RDC].[All]" dimensionUniqueName="[Fichier_LogsMaster]" displayFolder="" count="0" memberValueDatatype="130" unbalanced="0"/>
    <cacheHierarchy uniqueName="[Fichier_Registre_Antenne].[Province_RDC]" caption="Province_RDC" attribute="1" defaultMemberUniqueName="[Fichier_Registre_Antenne].[Province_RDC].[All]" allUniqueName="[Fichier_Registre_Antenne].[Province_RDC].[All]" dimensionUniqueName="[Fichier_Registre_Antenne]" displayFolder="" count="0" memberValueDatatype="130" unbalanced="0"/>
    <cacheHierarchy uniqueName="[Fichier_Registre_Antenne].[Nombre]" caption="Nombre" attribute="1" defaultMemberUniqueName="[Fichier_Registre_Antenne].[Nombre].[All]" allUniqueName="[Fichier_Registre_Antenne].[Nombre].[All]" dimensionUniqueName="[Fichier_Registre_Antenne]" displayFolder="" count="0" memberValueDatatype="20" unbalanced="0"/>
    <cacheHierarchy uniqueName="[Fichier_Registre_connexion].[ID_Antenne]" caption="ID_Antenne" attribute="1" defaultMemberUniqueName="[Fichier_Registre_connexion].[ID_Antenne].[All]" allUniqueName="[Fichier_Registre_connexion].[ID_Antenne].[All]" dimensionUniqueName="[Fichier_Registre_connexion]" displayFolder="" count="0" memberValueDatatype="130" unbalanced="0"/>
    <cacheHierarchy uniqueName="[Fichier_Registre_connexion].[Province_RDC]" caption="Province_RDC" attribute="1" defaultMemberUniqueName="[Fichier_Registre_connexion].[Province_RDC].[All]" allUniqueName="[Fichier_Registre_connexion].[Province_RDC].[All]" dimensionUniqueName="[Fichier_Registre_connexion]" displayFolder="" count="0" memberValueDatatype="130" unbalanced="0"/>
    <cacheHierarchy uniqueName="[Fichier_Registre_connexion].[Latitude]" caption="Latitude" attribute="1" defaultMemberUniqueName="[Fichier_Registre_connexion].[Latitude].[All]" allUniqueName="[Fichier_Registre_connexion].[Latitude].[All]" dimensionUniqueName="[Fichier_Registre_connexion]" displayFolder="" count="0" memberValueDatatype="5" unbalanced="0"/>
    <cacheHierarchy uniqueName="[Fichier_Registre_connexion].[Longitude]" caption="Longitude" attribute="1" defaultMemberUniqueName="[Fichier_Registre_connexion].[Longitude].[All]" allUniqueName="[Fichier_Registre_connexion].[Longitude].[All]" dimensionUniqueName="[Fichier_Registre_connexion]" displayFolder="" count="0" memberValueDatatype="5" unbalanced="0"/>
    <cacheHierarchy uniqueName="[Fichier_Registre_connexion].[Technologie]" caption="Technologie" attribute="1" defaultMemberUniqueName="[Fichier_Registre_connexion].[Technologie].[All]" allUniqueName="[Fichier_Registre_connexion].[Technologie].[All]" dimensionUniqueName="[Fichier_Registre_connexion]" displayFolder="" count="0" memberValueDatatype="130" unbalanced="0"/>
    <cacheHierarchy uniqueName="[Fichier_Registre_connexion].[Equipementier]" caption="Equipementier" attribute="1" defaultMemberUniqueName="[Fichier_Registre_connexion].[Equipementier].[All]" allUniqueName="[Fichier_Registre_connexion].[Equipementier].[All]" dimensionUniqueName="[Fichier_Registre_connexion]" displayFolder="" count="0" memberValueDatatype="130" unbalanced="0"/>
    <cacheHierarchy uniqueName="[Fichier_RegistreEnsembele].[ID_Antenne]" caption="ID_Antenne" attribute="1" defaultMemberUniqueName="[Fichier_RegistreEnsembele].[ID_Antenne].[All]" allUniqueName="[Fichier_RegistreEnsembele].[ID_Antenne].[All]" dimensionUniqueName="[Fichier_RegistreEnsembele]" displayFolder="" count="0" memberValueDatatype="130" unbalanced="0"/>
    <cacheHierarchy uniqueName="[Fichier_RegistreEnsembele].[Province_RDC]" caption="Province_RDC" attribute="1" defaultMemberUniqueName="[Fichier_RegistreEnsembele].[Province_RDC].[All]" allUniqueName="[Fichier_RegistreEnsembele].[Province_RDC].[All]" dimensionUniqueName="[Fichier_RegistreEnsembele]" displayFolder="" count="0" memberValueDatatype="130" unbalanced="0"/>
    <cacheHierarchy uniqueName="[Fichier_RegistreNouvConnex].[ID_Antenne]" caption="ID_Antenne" attribute="1" defaultMemberUniqueName="[Fichier_RegistreNouvConnex].[ID_Antenne].[All]" allUniqueName="[Fichier_RegistreNouvConnex].[ID_Antenne].[All]" dimensionUniqueName="[Fichier_RegistreNouvConnex]" displayFolder="" count="0" memberValueDatatype="130" unbalanced="0"/>
    <cacheHierarchy uniqueName="[Fichier_RegistreNouvConnex].[Province_RDC]" caption="Province_RDC" attribute="1" defaultMemberUniqueName="[Fichier_RegistreNouvConnex].[Province_RDC].[All]" allUniqueName="[Fichier_RegistreNouvConnex].[Province_RDC].[All]" dimensionUniqueName="[Fichier_RegistreNouvConnex]" displayFolder="" count="0" memberValueDatatype="130" unbalanced="0"/>
    <cacheHierarchy uniqueName="[FichierClientConn].[ID_Client]" caption="ID_Client" attribute="1" defaultMemberUniqueName="[FichierClientConn].[ID_Client].[All]" allUniqueName="[FichierClientConn].[ID_Client].[All]" dimensionUniqueName="[FichierClientConn]" displayFolder="" count="0" memberValueDatatype="130" unbalanced="0"/>
    <cacheHierarchy uniqueName="[FichierClientConn].[Province_RDC]" caption="Province_RDC" attribute="1" defaultMemberUniqueName="[FichierClientConn].[Province_RDC].[All]" allUniqueName="[FichierClientConn].[Province_RDC].[All]" dimensionUniqueName="[FichierClientConn]" displayFolder="" count="0" memberValueDatatype="130" unbalanced="0"/>
    <cacheHierarchy uniqueName="[Measures].[Moyenne]" caption="Moyenne" measure="1" displayFolder="" measureGroup="Fichier_Logs3" count="0"/>
    <cacheHierarchy uniqueName="[Measures].[__XL_Count Fichier_Client]" caption="__XL_Count Fichier_Client" measure="1" displayFolder="" measureGroup="Fichier_Client" count="0" hidden="1"/>
    <cacheHierarchy uniqueName="[Measures].[__XL_Count Fichier_RegistreEnsembele]" caption="__XL_Count Fichier_RegistreEnsembele" measure="1" displayFolder="" measureGroup="Fichier_RegistreEnsembele" count="0" hidden="1"/>
    <cacheHierarchy uniqueName="[Measures].[__XL_Count Fichier_Client_Ensemble]" caption="__XL_Count Fichier_Client_Ensemble" measure="1" displayFolder="" measureGroup="Fichier_Client_Ensemble" count="0" hidden="1"/>
    <cacheHierarchy uniqueName="[Measures].[__XL_Count Fichier_Client_Impacté]" caption="__XL_Count Fichier_Client_Impacté" measure="1" displayFolder="" measureGroup="Fichier_Client_Impacté" count="0" hidden="1"/>
    <cacheHierarchy uniqueName="[Measures].[__XL_Count Fichier_Registre_Antenne]" caption="__XL_Count Fichier_Registre_Antenne" measure="1" displayFolder="" measureGroup="Fichier_Registre_Antenne" count="0" hidden="1"/>
    <cacheHierarchy uniqueName="[Measures].[__XL_Count Fichier_Logs_Impacter]" caption="__XL_Count Fichier_Logs_Impacter" measure="1" displayFolder="" measureGroup="Fichier_Logs_Impacter" count="0" hidden="1"/>
    <cacheHierarchy uniqueName="[Measures].[__XL_Count Client_Connexion]" caption="__XL_Count Client_Connexion" measure="1" displayFolder="" measureGroup="Client_Connexion" count="0" hidden="1"/>
    <cacheHierarchy uniqueName="[Measures].[__XL_Count Fichier_Logs_connexion]" caption="__XL_Count Fichier_Logs_connexion" measure="1" displayFolder="" measureGroup="Fichier_Logs_connexion" count="0" hidden="1"/>
    <cacheHierarchy uniqueName="[Measures].[__XL_Count Fichier_Registre_connexion]" caption="__XL_Count Fichier_Registre_connexion" measure="1" displayFolder="" measureGroup="Fichier_Registre_connexion" count="0" hidden="1"/>
    <cacheHierarchy uniqueName="[Measures].[__XL_Count FichierClientConn]" caption="__XL_Count FichierClientConn" measure="1" displayFolder="" measureGroup="FichierClientConn" count="0" hidden="1"/>
    <cacheHierarchy uniqueName="[Measures].[__XL_Count Fichier_LogsConnex]" caption="__XL_Count Fichier_LogsConnex" measure="1" displayFolder="" measureGroup="Fichier_LogsConnex" count="0" hidden="1"/>
    <cacheHierarchy uniqueName="[Measures].[__XL_Count Fichier_ClientNouvConn]" caption="__XL_Count Fichier_ClientNouvConn" measure="1" displayFolder="" measureGroup="Fichier_ClientNouvConn" count="0" hidden="1"/>
    <cacheHierarchy uniqueName="[Measures].[__XL_Count Fichier_RegistreNouvConnex]" caption="__XL_Count Fichier_RegistreNouvConnex" measure="1" displayFolder="" measureGroup="Fichier_RegistreNouvConnex" count="0" hidden="1"/>
    <cacheHierarchy uniqueName="[Measures].[__XL_Count Fichier_ClientMaster]" caption="__XL_Count Fichier_ClientMaster" measure="1" displayFolder="" measureGroup="Fichier_ClientMaster" count="0" hidden="1"/>
    <cacheHierarchy uniqueName="[Measures].[__XL_Count Fichier_LogsMaster]" caption="__XL_Count Fichier_LogsMaster" measure="1" displayFolder="" measureGroup="Fichier_LogsMaster" count="0" hidden="1"/>
    <cacheHierarchy uniqueName="[Measures].[__XL_Count Fichier_Logs3]" caption="__XL_Count Fichier_Logs3" measure="1" displayFolder="" measureGroup="Fichier_Logs3" count="0" hidden="1"/>
    <cacheHierarchy uniqueName="[Measures].[__No measures defined]" caption="__No measures defined" measure="1" displayFolder="" count="0" hidden="1"/>
    <cacheHierarchy uniqueName="[Measures].[Nombre de ID_Client]" caption="Nombre de ID_Client" measure="1" displayFolder="" measureGroup="Fichier_Clien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Statut_Resolution]" caption="Nombre de Statut_Resolution" measure="1" displayFolder="" measureGroup="Fichier_Logs3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Nombre de Province_RDC]" caption="Nombre de Province_RDC" measure="1" displayFolder="" measureGroup="Fichier_Clien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Cell_ID]" caption="Nombre de Cell_ID" measure="1" displayFolder="" measureGroup="Fichier_Log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e de Montant Remise]" caption="Somme de Montant Remise" measure="1" displayFolder="" measureGroup="Fichier_Clien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17">
    <dimension name="Client_Connexion" uniqueName="[Client_Connexion]" caption="Client_Connexion"/>
    <dimension name="Fichier_Client" uniqueName="[Fichier_Client]" caption="Fichier_Client"/>
    <dimension name="Fichier_Client_Ensemble" uniqueName="[Fichier_Client_Ensemble]" caption="Fichier_Client_Ensemble"/>
    <dimension name="Fichier_Client_Impacté" uniqueName="[Fichier_Client_Impacté]" caption="Fichier_Client_Impacté"/>
    <dimension name="Fichier_ClientMaster" uniqueName="[Fichier_ClientMaster]" caption="Fichier_ClientMaster"/>
    <dimension name="Fichier_ClientNouvConn" uniqueName="[Fichier_ClientNouvConn]" caption="Fichier_ClientNouvConn"/>
    <dimension name="Fichier_Logs_connexion" uniqueName="[Fichier_Logs_connexion]" caption="Fichier_Logs_connexion"/>
    <dimension name="Fichier_Logs_Impacter" uniqueName="[Fichier_Logs_Impacter]" caption="Fichier_Logs_Impacter"/>
    <dimension name="Fichier_Logs3" uniqueName="[Fichier_Logs3]" caption="Fichier_Logs3"/>
    <dimension name="Fichier_LogsConnex" uniqueName="[Fichier_LogsConnex]" caption="Fichier_LogsConnex"/>
    <dimension name="Fichier_LogsMaster" uniqueName="[Fichier_LogsMaster]" caption="Fichier_LogsMaster"/>
    <dimension name="Fichier_Registre_Antenne" uniqueName="[Fichier_Registre_Antenne]" caption="Fichier_Registre_Antenne"/>
    <dimension name="Fichier_Registre_connexion" uniqueName="[Fichier_Registre_connexion]" caption="Fichier_Registre_connexion"/>
    <dimension name="Fichier_RegistreEnsembele" uniqueName="[Fichier_RegistreEnsembele]" caption="Fichier_RegistreEnsembele"/>
    <dimension name="Fichier_RegistreNouvConnex" uniqueName="[Fichier_RegistreNouvConnex]" caption="Fichier_RegistreNouvConnex"/>
    <dimension name="FichierClientConn" uniqueName="[FichierClientConn]" caption="FichierClientConn"/>
    <dimension measure="1" name="Measures" uniqueName="[Measures]" caption="Measures"/>
  </dimensions>
  <measureGroups count="16">
    <measureGroup name="Client_Connexion" caption="Client_Connexion"/>
    <measureGroup name="Fichier_Client" caption="Fichier_Client"/>
    <measureGroup name="Fichier_Client_Ensemble" caption="Fichier_Client_Ensemble"/>
    <measureGroup name="Fichier_Client_Impacté" caption="Fichier_Client_Impacté"/>
    <measureGroup name="Fichier_ClientMaster" caption="Fichier_ClientMaster"/>
    <measureGroup name="Fichier_ClientNouvConn" caption="Fichier_ClientNouvConn"/>
    <measureGroup name="Fichier_Logs_connexion" caption="Fichier_Logs_connexion"/>
    <measureGroup name="Fichier_Logs_Impacter" caption="Fichier_Logs_Impacter"/>
    <measureGroup name="Fichier_Logs3" caption="Fichier_Logs3"/>
    <measureGroup name="Fichier_LogsConnex" caption="Fichier_LogsConnex"/>
    <measureGroup name="Fichier_LogsMaster" caption="Fichier_LogsMaster"/>
    <measureGroup name="Fichier_Registre_Antenne" caption="Fichier_Registre_Antenne"/>
    <measureGroup name="Fichier_Registre_connexion" caption="Fichier_Registre_connexion"/>
    <measureGroup name="Fichier_RegistreEnsembele" caption="Fichier_RegistreEnsembele"/>
    <measureGroup name="Fichier_RegistreNouvConnex" caption="Fichier_RegistreNouvConnex"/>
    <measureGroup name="FichierClientConn" caption="FichierClientConn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4" dimension="14"/>
    <map measureGroup="15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etan Tutondele" refreshedDate="46111.756646875001" backgroundQuery="1" createdVersion="7" refreshedVersion="7" minRefreshableVersion="3" recordCount="0" supportSubquery="1" supportAdvancedDrill="1" xr:uid="{0353D074-7F9E-431A-B425-C1485413943F}">
  <cacheSource type="external" connectionId="38"/>
  <cacheFields count="2">
    <cacheField name="[Fichier_Client].[Province_RDC].[Province_RDC]" caption="Province_RDC" numFmtId="0" hierarchy="9" level="1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Measures].[Nombre de ID_Client]" caption="Nombre de ID_Client" numFmtId="0" hierarchy="81" level="32767"/>
  </cacheFields>
  <cacheHierarchies count="86">
    <cacheHierarchy uniqueName="[Client_Connexion].[ID_Client]" caption="ID_Client" attribute="1" defaultMemberUniqueName="[Client_Connexion].[ID_Client].[All]" allUniqueName="[Client_Connexion].[ID_Client].[All]" dimensionUniqueName="[Client_Connexion]" displayFolder="" count="0" memberValueDatatype="130" unbalanced="0"/>
    <cacheHierarchy uniqueName="[Client_Connexion].[Province_RDC]" caption="Province_RDC" attribute="1" defaultMemberUniqueName="[Client_Connexion].[Province_RDC].[All]" allUniqueName="[Client_Connexion].[Province_RDC].[All]" dimensionUniqueName="[Client_Connexion]" displayFolder="" count="0" memberValueDatatype="130" unbalanced="0"/>
    <cacheHierarchy uniqueName="[Client_Connexion].[Anciennete_Mois]" caption="Anciennete_Mois" attribute="1" defaultMemberUniqueName="[Client_Connexion].[Anciennete_Mois].[All]" allUniqueName="[Client_Connexion].[Anciennete_Mois].[All]" dimensionUniqueName="[Client_Connexion]" displayFolder="" count="0" memberValueDatatype="20" unbalanced="0"/>
    <cacheHierarchy uniqueName="[Client_Connexion].[Type_Forfait]" caption="Type_Forfait" attribute="1" defaultMemberUniqueName="[Client_Connexion].[Type_Forfait].[All]" allUniqueName="[Client_Connexion].[Type_Forfait].[All]" dimensionUniqueName="[Client_Connexion]" displayFolder="" count="0" memberValueDatatype="130" unbalanced="0"/>
    <cacheHierarchy uniqueName="[Client_Connexion].[Duree_Cumulee_Panne_Min]" caption="Duree_Cumulee_Panne_Min" attribute="1" defaultMemberUniqueName="[Client_Connexion].[Duree_Cumulee_Panne_Min].[All]" allUniqueName="[Client_Connexion].[Duree_Cumulee_Panne_Min].[All]" dimensionUniqueName="[Client_Connexion]" displayFolder="" count="0" memberValueDatatype="20" unbalanced="0"/>
    <cacheHierarchy uniqueName="[Client_Connexion].[Heure_Totale_Panne]" caption="Heure_Totale_Panne" attribute="1" defaultMemberUniqueName="[Client_Connexion].[Heure_Totale_Panne].[All]" allUniqueName="[Client_Connexion].[Heure_Totale_Panne].[All]" dimensionUniqueName="[Client_Connexion]" displayFolder="" count="0" memberValueDatatype="5" unbalanced="0"/>
    <cacheHierarchy uniqueName="[Client_Connexion].[Facture_Mensuelle]" caption="Facture_Mensuelle" attribute="1" defaultMemberUniqueName="[Client_Connexion].[Facture_Mensuelle].[All]" allUniqueName="[Client_Connexion].[Facture_Mensuelle].[All]" dimensionUniqueName="[Client_Connexion]" displayFolder="" count="0" memberValueDatatype="5" unbalanced="0"/>
    <cacheHierarchy uniqueName="[Client_Connexion].[Plaintes_Service_Client]" caption="Plaintes_Service_Client" attribute="1" defaultMemberUniqueName="[Client_Connexion].[Plaintes_Service_Client].[All]" allUniqueName="[Client_Connexion].[Plaintes_Service_Client].[All]" dimensionUniqueName="[Client_Connexion]" displayFolder="" count="0" memberValueDatatype="20" unbalanced="0"/>
    <cacheHierarchy uniqueName="[Fichier_Client].[ID_Client]" caption="ID_Client" attribute="1" defaultMemberUniqueName="[Fichier_Client].[ID_Client].[All]" allUniqueName="[Fichier_Client].[ID_Client].[All]" dimensionUniqueName="[Fichier_Client]" displayFolder="" count="0" memberValueDatatype="130" unbalanced="0"/>
    <cacheHierarchy uniqueName="[Fichier_Client].[Province_RDC]" caption="Province_RDC" attribute="1" defaultMemberUniqueName="[Fichier_Client].[Province_RDC].[All]" allUniqueName="[Fichier_Client].[Province_RDC].[All]" dimensionUniqueName="[Fichier_Client]" displayFolder="" count="2" memberValueDatatype="130" unbalanced="0">
      <fieldsUsage count="2">
        <fieldUsage x="-1"/>
        <fieldUsage x="0"/>
      </fieldsUsage>
    </cacheHierarchy>
    <cacheHierarchy uniqueName="[Fichier_Client].[Anciennete_Mois]" caption="Anciennete_Mois" attribute="1" defaultMemberUniqueName="[Fichier_Client].[Anciennete_Mois].[All]" allUniqueName="[Fichier_Client].[Anciennete_Mois].[All]" dimensionUniqueName="[Fichier_Client]" displayFolder="" count="0" memberValueDatatype="20" unbalanced="0"/>
    <cacheHierarchy uniqueName="[Fichier_Client].[Anciennete_Années]" caption="Anciennete_Années" attribute="1" defaultMemberUniqueName="[Fichier_Client].[Anciennete_Années].[All]" allUniqueName="[Fichier_Client].[Anciennete_Années].[All]" dimensionUniqueName="[Fichier_Client]" displayFolder="" count="0" memberValueDatatype="5" unbalanced="0"/>
    <cacheHierarchy uniqueName="[Fichier_Client].[Type_Forfait]" caption="Type_Forfait" attribute="1" defaultMemberUniqueName="[Fichier_Client].[Type_Forfait].[All]" allUniqueName="[Fichier_Client].[Type_Forfait].[All]" dimensionUniqueName="[Fichier_Client]" displayFolder="" count="0" memberValueDatatype="130" unbalanced="0"/>
    <cacheHierarchy uniqueName="[Fichier_Client].[Catégorie_Client]" caption="Catégorie_Client" attribute="1" defaultMemberUniqueName="[Fichier_Client].[Catégorie_Client].[All]" allUniqueName="[Fichier_Client].[Catégorie_Client].[All]" dimensionUniqueName="[Fichier_Client]" displayFolder="" count="0" memberValueDatatype="130" unbalanced="0"/>
    <cacheHierarchy uniqueName="[Fichier_Client].[Duree_Cumulee_Panne_Min]" caption="Duree_Cumulee_Panne_Min" attribute="1" defaultMemberUniqueName="[Fichier_Client].[Duree_Cumulee_Panne_Min].[All]" allUniqueName="[Fichier_Client].[Duree_Cumulee_Panne_Min].[All]" dimensionUniqueName="[Fichier_Client]" displayFolder="" count="0" memberValueDatatype="20" unbalanced="0"/>
    <cacheHierarchy uniqueName="[Fichier_Client].[Heure_Totale_Panne]" caption="Heure_Totale_Panne" attribute="1" time="1" defaultMemberUniqueName="[Fichier_Client].[Heure_Totale_Panne].[All]" allUniqueName="[Fichier_Client].[Heure_Totale_Panne].[All]" dimensionUniqueName="[Fichier_Client]" displayFolder="" count="0" memberValueDatatype="7" unbalanced="0"/>
    <cacheHierarchy uniqueName="[Fichier_Client].[Facture_Mensuelle]" caption="Facture_Mensuelle" attribute="1" defaultMemberUniqueName="[Fichier_Client].[Facture_Mensuelle].[All]" allUniqueName="[Fichier_Client].[Facture_Mensuelle].[All]" dimensionUniqueName="[Fichier_Client]" displayFolder="" count="0" memberValueDatatype="5" unbalanced="0"/>
    <cacheHierarchy uniqueName="[Fichier_Client].[Plaintes_Service_Client]" caption="Plaintes_Service_Client" attribute="1" defaultMemberUniqueName="[Fichier_Client].[Plaintes_Service_Client].[All]" allUniqueName="[Fichier_Client].[Plaintes_Service_Client].[All]" dimensionUniqueName="[Fichier_Client]" displayFolder="" count="0" memberValueDatatype="20" unbalanced="0"/>
    <cacheHierarchy uniqueName="[Fichier_Client].[Remise]" caption="Remise" attribute="1" defaultMemberUniqueName="[Fichier_Client].[Remise].[All]" allUniqueName="[Fichier_Client].[Remise].[All]" dimensionUniqueName="[Fichier_Client]" displayFolder="" count="0" memberValueDatatype="5" unbalanced="0"/>
    <cacheHierarchy uniqueName="[Fichier_Client].[Montant Remise]" caption="Montant Remise" attribute="1" defaultMemberUniqueName="[Fichier_Client].[Montant Remise].[All]" allUniqueName="[Fichier_Client].[Montant Remise].[All]" dimensionUniqueName="[Fichier_Client]" displayFolder="" count="0" memberValueDatatype="5" unbalanced="0"/>
    <cacheHierarchy uniqueName="[Fichier_Client_Ensemble].[ID_Client]" caption="ID_Client" attribute="1" defaultMemberUniqueName="[Fichier_Client_Ensemble].[ID_Client].[All]" allUniqueName="[Fichier_Client_Ensemble].[ID_Client].[All]" dimensionUniqueName="[Fichier_Client_Ensemble]" displayFolder="" count="0" memberValueDatatype="130" unbalanced="0"/>
    <cacheHierarchy uniqueName="[Fichier_Client_Ensemble].[Province_RDC]" caption="Province_RDC" attribute="1" defaultMemberUniqueName="[Fichier_Client_Ensemble].[Province_RDC].[All]" allUniqueName="[Fichier_Client_Ensemble].[Province_RDC].[All]" dimensionUniqueName="[Fichier_Client_Ensemble]" displayFolder="" count="0" memberValueDatatype="130" unbalanced="0"/>
    <cacheHierarchy uniqueName="[Fichier_Client_Impacté].[Province_RDC]" caption="Province_RDC" attribute="1" defaultMemberUniqueName="[Fichier_Client_Impacté].[Province_RDC].[All]" allUniqueName="[Fichier_Client_Impacté].[Province_RDC].[All]" dimensionUniqueName="[Fichier_Client_Impacté]" displayFolder="" count="0" memberValueDatatype="130" unbalanced="0"/>
    <cacheHierarchy uniqueName="[Fichier_Client_Impacté].[Nombre]" caption="Nombre" attribute="1" defaultMemberUniqueName="[Fichier_Client_Impacté].[Nombre].[All]" allUniqueName="[Fichier_Client_Impacté].[Nombre].[All]" dimensionUniqueName="[Fichier_Client_Impacté]" displayFolder="" count="0" memberValueDatatype="20" unbalanced="0"/>
    <cacheHierarchy uniqueName="[Fichier_ClientMaster].[ID_Client]" caption="ID_Client" attribute="1" defaultMemberUniqueName="[Fichier_ClientMaster].[ID_Client].[All]" allUniqueName="[Fichier_ClientMaster].[ID_Client].[All]" dimensionUniqueName="[Fichier_ClientMaster]" displayFolder="" count="0" memberValueDatatype="130" unbalanced="0"/>
    <cacheHierarchy uniqueName="[Fichier_ClientMaster].[Province_RDC]" caption="Province_RDC" attribute="1" defaultMemberUniqueName="[Fichier_ClientMaster].[Province_RDC].[All]" allUniqueName="[Fichier_ClientMaster].[Province_RDC].[All]" dimensionUniqueName="[Fichier_ClientMaster]" displayFolder="" count="0" memberValueDatatype="130" unbalanced="0"/>
    <cacheHierarchy uniqueName="[Fichier_ClientNouvConn].[ID_Client]" caption="ID_Client" attribute="1" defaultMemberUniqueName="[Fichier_ClientNouvConn].[ID_Client].[All]" allUniqueName="[Fichier_ClientNouvConn].[ID_Client].[All]" dimensionUniqueName="[Fichier_ClientNouvConn]" displayFolder="" count="0" memberValueDatatype="130" unbalanced="0"/>
    <cacheHierarchy uniqueName="[Fichier_ClientNouvConn].[Province_RDC]" caption="Province_RDC" attribute="1" defaultMemberUniqueName="[Fichier_ClientNouvConn].[Province_RDC].[All]" allUniqueName="[Fichier_ClientNouvConn].[Province_RDC].[All]" dimensionUniqueName="[Fichier_ClientNouvConn]" displayFolder="" count="0" memberValueDatatype="130" unbalanced="0"/>
    <cacheHierarchy uniqueName="[Fichier_Logs_connexion].[Date_Panne]" caption="Date_Panne" attribute="1" time="1" defaultMemberUniqueName="[Fichier_Logs_connexion].[Date_Panne].[All]" allUniqueName="[Fichier_Logs_connexion].[Date_Panne].[All]" dimensionUniqueName="[Fichier_Logs_connexion]" displayFolder="" count="0" memberValueDatatype="7" unbalanced="0"/>
    <cacheHierarchy uniqueName="[Fichier_Logs_connexion].[Cell_ID]" caption="Cell_ID" attribute="1" defaultMemberUniqueName="[Fichier_Logs_connexion].[Cell_ID].[All]" allUniqueName="[Fichier_Logs_connexion].[Cell_ID].[All]" dimensionUniqueName="[Fichier_Logs_connexion]" displayFolder="" count="0" memberValueDatatype="130" unbalanced="0"/>
    <cacheHierarchy uniqueName="[Fichier_Logs_connexion].[Duree_Panne_Min]" caption="Duree_Panne_Min" attribute="1" defaultMemberUniqueName="[Fichier_Logs_connexion].[Duree_Panne_Min].[All]" allUniqueName="[Fichier_Logs_connexion].[Duree_Panne_Min].[All]" dimensionUniqueName="[Fichier_Logs_connexion]" displayFolder="" count="0" memberValueDatatype="20" unbalanced="0"/>
    <cacheHierarchy uniqueName="[Fichier_Logs_connexion].[Statut_Resolution]" caption="Statut_Resolution" attribute="1" defaultMemberUniqueName="[Fichier_Logs_connexion].[Statut_Resolution].[All]" allUniqueName="[Fichier_Logs_connexion].[Statut_Resolution].[All]" dimensionUniqueName="[Fichier_Logs_connexion]" displayFolder="" count="0" memberValueDatatype="130" unbalanced="0"/>
    <cacheHierarchy uniqueName="[Fichier_Logs_connexion].[Heure_Panne]" caption="Heure_Panne" attribute="1" defaultMemberUniqueName="[Fichier_Logs_connexion].[Heure_Panne].[All]" allUniqueName="[Fichier_Logs_connexion].[Heure_Panne].[All]" dimensionUniqueName="[Fichier_Logs_connexion]" displayFolder="" count="0" memberValueDatatype="5" unbalanced="0"/>
    <cacheHierarchy uniqueName="[Fichier_Logs_connexion].[Province_RDC]" caption="Province_RDC" attribute="1" defaultMemberUniqueName="[Fichier_Logs_connexion].[Province_RDC].[All]" allUniqueName="[Fichier_Logs_connexion].[Province_RDC].[All]" dimensionUniqueName="[Fichier_Logs_connexion]" displayFolder="" count="0" memberValueDatatype="130" unbalanced="0"/>
    <cacheHierarchy uniqueName="[Fichier_Logs_connexion].[Technologie]" caption="Technologie" attribute="1" defaultMemberUniqueName="[Fichier_Logs_connexion].[Technologie].[All]" allUniqueName="[Fichier_Logs_connexion].[Technologie].[All]" dimensionUniqueName="[Fichier_Logs_connexion]" displayFolder="" count="0" memberValueDatatype="130" unbalanced="0"/>
    <cacheHierarchy uniqueName="[Fichier_Logs_Impacter].[Province_RDC]" caption="Province_RDC" attribute="1" defaultMemberUniqueName="[Fichier_Logs_Impacter].[Province_RDC].[All]" allUniqueName="[Fichier_Logs_Impacter].[Province_RDC].[All]" dimensionUniqueName="[Fichier_Logs_Impacter]" displayFolder="" count="0" memberValueDatatype="130" unbalanced="0"/>
    <cacheHierarchy uniqueName="[Fichier_Logs_Impacter].[Nombre]" caption="Nombre" attribute="1" defaultMemberUniqueName="[Fichier_Logs_Impacter].[Nombre].[All]" allUniqueName="[Fichier_Logs_Impacter].[Nombre].[All]" dimensionUniqueName="[Fichier_Logs_Impacter]" displayFolder="" count="0" memberValueDatatype="20" unbalanced="0"/>
    <cacheHierarchy uniqueName="[Fichier_Logs3].[Date_Panne]" caption="Date_Panne" attribute="1" time="1" defaultMemberUniqueName="[Fichier_Logs3].[Date_Panne].[All]" allUniqueName="[Fichier_Logs3].[Date_Panne].[All]" dimensionUniqueName="[Fichier_Logs3]" displayFolder="" count="0" memberValueDatatype="7" unbalanced="0"/>
    <cacheHierarchy uniqueName="[Fichier_Logs3].[Cell_ID]" caption="Cell_ID" attribute="1" defaultMemberUniqueName="[Fichier_Logs3].[Cell_ID].[All]" allUniqueName="[Fichier_Logs3].[Cell_ID].[All]" dimensionUniqueName="[Fichier_Logs3]" displayFolder="" count="0" memberValueDatatype="130" unbalanced="0"/>
    <cacheHierarchy uniqueName="[Fichier_Logs3].[Duree_Panne_Min]" caption="Duree_Panne_Min" attribute="1" defaultMemberUniqueName="[Fichier_Logs3].[Duree_Panne_Min].[All]" allUniqueName="[Fichier_Logs3].[Duree_Panne_Min].[All]" dimensionUniqueName="[Fichier_Logs3]" displayFolder="" count="0" memberValueDatatype="20" unbalanced="0"/>
    <cacheHierarchy uniqueName="[Fichier_Logs3].[Statut_Resolution]" caption="Statut_Resolution" attribute="1" defaultMemberUniqueName="[Fichier_Logs3].[Statut_Resolution].[All]" allUniqueName="[Fichier_Logs3].[Statut_Resolution].[All]" dimensionUniqueName="[Fichier_Logs3]" displayFolder="" count="0" memberValueDatatype="130" unbalanced="0"/>
    <cacheHierarchy uniqueName="[Fichier_Logs3].[Heure_Panne]" caption="Heure_Panne" attribute="1" time="1" defaultMemberUniqueName="[Fichier_Logs3].[Heure_Panne].[All]" allUniqueName="[Fichier_Logs3].[Heure_Panne].[All]" dimensionUniqueName="[Fichier_Logs3]" displayFolder="" count="0" memberValueDatatype="7" unbalanced="0"/>
    <cacheHierarchy uniqueName="[Fichier_Logs3].[Province_RDC]" caption="Province_RDC" attribute="1" defaultMemberUniqueName="[Fichier_Logs3].[Province_RDC].[All]" allUniqueName="[Fichier_Logs3].[Province_RDC].[All]" dimensionUniqueName="[Fichier_Logs3]" displayFolder="" count="0" memberValueDatatype="130" unbalanced="0"/>
    <cacheHierarchy uniqueName="[Fichier_Logs3].[Technologie]" caption="Technologie" attribute="1" defaultMemberUniqueName="[Fichier_Logs3].[Technologie].[All]" allUniqueName="[Fichier_Logs3].[Technologie].[All]" dimensionUniqueName="[Fichier_Logs3]" displayFolder="" count="0" memberValueDatatype="130" unbalanced="0"/>
    <cacheHierarchy uniqueName="[Fichier_Logs3].[ID-Client]" caption="ID-Client" attribute="1" defaultMemberUniqueName="[Fichier_Logs3].[ID-Client].[All]" allUniqueName="[Fichier_Logs3].[ID-Client].[All]" dimensionUniqueName="[Fichier_Logs3]" displayFolder="" count="0" memberValueDatatype="130" unbalanced="0"/>
    <cacheHierarchy uniqueName="[Fichier_LogsConnex].[Cell_ID]" caption="Cell_ID" attribute="1" defaultMemberUniqueName="[Fichier_LogsConnex].[Cell_ID].[All]" allUniqueName="[Fichier_LogsConnex].[Cell_ID].[All]" dimensionUniqueName="[Fichier_LogsConnex]" displayFolder="" count="0" memberValueDatatype="130" unbalanced="0"/>
    <cacheHierarchy uniqueName="[Fichier_LogsConnex].[Province_RDC]" caption="Province_RDC" attribute="1" defaultMemberUniqueName="[Fichier_LogsConnex].[Province_RDC].[All]" allUniqueName="[Fichier_LogsConnex].[Province_RDC].[All]" dimensionUniqueName="[Fichier_LogsConnex]" displayFolder="" count="0" memberValueDatatype="130" unbalanced="0"/>
    <cacheHierarchy uniqueName="[Fichier_LogsMaster].[Cell_ID]" caption="Cell_ID" attribute="1" defaultMemberUniqueName="[Fichier_LogsMaster].[Cell_ID].[All]" allUniqueName="[Fichier_LogsMaster].[Cell_ID].[All]" dimensionUniqueName="[Fichier_LogsMaster]" displayFolder="" count="0" memberValueDatatype="130" unbalanced="0"/>
    <cacheHierarchy uniqueName="[Fichier_LogsMaster].[Province_RDC]" caption="Province_RDC" attribute="1" defaultMemberUniqueName="[Fichier_LogsMaster].[Province_RDC].[All]" allUniqueName="[Fichier_LogsMaster].[Province_RDC].[All]" dimensionUniqueName="[Fichier_LogsMaster]" displayFolder="" count="0" memberValueDatatype="130" unbalanced="0"/>
    <cacheHierarchy uniqueName="[Fichier_Registre_Antenne].[Province_RDC]" caption="Province_RDC" attribute="1" defaultMemberUniqueName="[Fichier_Registre_Antenne].[Province_RDC].[All]" allUniqueName="[Fichier_Registre_Antenne].[Province_RDC].[All]" dimensionUniqueName="[Fichier_Registre_Antenne]" displayFolder="" count="0" memberValueDatatype="130" unbalanced="0"/>
    <cacheHierarchy uniqueName="[Fichier_Registre_Antenne].[Nombre]" caption="Nombre" attribute="1" defaultMemberUniqueName="[Fichier_Registre_Antenne].[Nombre].[All]" allUniqueName="[Fichier_Registre_Antenne].[Nombre].[All]" dimensionUniqueName="[Fichier_Registre_Antenne]" displayFolder="" count="0" memberValueDatatype="20" unbalanced="0"/>
    <cacheHierarchy uniqueName="[Fichier_Registre_connexion].[ID_Antenne]" caption="ID_Antenne" attribute="1" defaultMemberUniqueName="[Fichier_Registre_connexion].[ID_Antenne].[All]" allUniqueName="[Fichier_Registre_connexion].[ID_Antenne].[All]" dimensionUniqueName="[Fichier_Registre_connexion]" displayFolder="" count="0" memberValueDatatype="130" unbalanced="0"/>
    <cacheHierarchy uniqueName="[Fichier_Registre_connexion].[Province_RDC]" caption="Province_RDC" attribute="1" defaultMemberUniqueName="[Fichier_Registre_connexion].[Province_RDC].[All]" allUniqueName="[Fichier_Registre_connexion].[Province_RDC].[All]" dimensionUniqueName="[Fichier_Registre_connexion]" displayFolder="" count="0" memberValueDatatype="130" unbalanced="0"/>
    <cacheHierarchy uniqueName="[Fichier_Registre_connexion].[Latitude]" caption="Latitude" attribute="1" defaultMemberUniqueName="[Fichier_Registre_connexion].[Latitude].[All]" allUniqueName="[Fichier_Registre_connexion].[Latitude].[All]" dimensionUniqueName="[Fichier_Registre_connexion]" displayFolder="" count="0" memberValueDatatype="5" unbalanced="0"/>
    <cacheHierarchy uniqueName="[Fichier_Registre_connexion].[Longitude]" caption="Longitude" attribute="1" defaultMemberUniqueName="[Fichier_Registre_connexion].[Longitude].[All]" allUniqueName="[Fichier_Registre_connexion].[Longitude].[All]" dimensionUniqueName="[Fichier_Registre_connexion]" displayFolder="" count="0" memberValueDatatype="5" unbalanced="0"/>
    <cacheHierarchy uniqueName="[Fichier_Registre_connexion].[Technologie]" caption="Technologie" attribute="1" defaultMemberUniqueName="[Fichier_Registre_connexion].[Technologie].[All]" allUniqueName="[Fichier_Registre_connexion].[Technologie].[All]" dimensionUniqueName="[Fichier_Registre_connexion]" displayFolder="" count="0" memberValueDatatype="130" unbalanced="0"/>
    <cacheHierarchy uniqueName="[Fichier_Registre_connexion].[Equipementier]" caption="Equipementier" attribute="1" defaultMemberUniqueName="[Fichier_Registre_connexion].[Equipementier].[All]" allUniqueName="[Fichier_Registre_connexion].[Equipementier].[All]" dimensionUniqueName="[Fichier_Registre_connexion]" displayFolder="" count="0" memberValueDatatype="130" unbalanced="0"/>
    <cacheHierarchy uniqueName="[Fichier_RegistreEnsembele].[ID_Antenne]" caption="ID_Antenne" attribute="1" defaultMemberUniqueName="[Fichier_RegistreEnsembele].[ID_Antenne].[All]" allUniqueName="[Fichier_RegistreEnsembele].[ID_Antenne].[All]" dimensionUniqueName="[Fichier_RegistreEnsembele]" displayFolder="" count="0" memberValueDatatype="130" unbalanced="0"/>
    <cacheHierarchy uniqueName="[Fichier_RegistreEnsembele].[Province_RDC]" caption="Province_RDC" attribute="1" defaultMemberUniqueName="[Fichier_RegistreEnsembele].[Province_RDC].[All]" allUniqueName="[Fichier_RegistreEnsembele].[Province_RDC].[All]" dimensionUniqueName="[Fichier_RegistreEnsembele]" displayFolder="" count="0" memberValueDatatype="130" unbalanced="0"/>
    <cacheHierarchy uniqueName="[Fichier_RegistreNouvConnex].[ID_Antenne]" caption="ID_Antenne" attribute="1" defaultMemberUniqueName="[Fichier_RegistreNouvConnex].[ID_Antenne].[All]" allUniqueName="[Fichier_RegistreNouvConnex].[ID_Antenne].[All]" dimensionUniqueName="[Fichier_RegistreNouvConnex]" displayFolder="" count="0" memberValueDatatype="130" unbalanced="0"/>
    <cacheHierarchy uniqueName="[Fichier_RegistreNouvConnex].[Province_RDC]" caption="Province_RDC" attribute="1" defaultMemberUniqueName="[Fichier_RegistreNouvConnex].[Province_RDC].[All]" allUniqueName="[Fichier_RegistreNouvConnex].[Province_RDC].[All]" dimensionUniqueName="[Fichier_RegistreNouvConnex]" displayFolder="" count="0" memberValueDatatype="130" unbalanced="0"/>
    <cacheHierarchy uniqueName="[FichierClientConn].[ID_Client]" caption="ID_Client" attribute="1" defaultMemberUniqueName="[FichierClientConn].[ID_Client].[All]" allUniqueName="[FichierClientConn].[ID_Client].[All]" dimensionUniqueName="[FichierClientConn]" displayFolder="" count="0" memberValueDatatype="130" unbalanced="0"/>
    <cacheHierarchy uniqueName="[FichierClientConn].[Province_RDC]" caption="Province_RDC" attribute="1" defaultMemberUniqueName="[FichierClientConn].[Province_RDC].[All]" allUniqueName="[FichierClientConn].[Province_RDC].[All]" dimensionUniqueName="[FichierClientConn]" displayFolder="" count="0" memberValueDatatype="130" unbalanced="0"/>
    <cacheHierarchy uniqueName="[Measures].[Moyenne]" caption="Moyenne" measure="1" displayFolder="" measureGroup="Fichier_Logs3" count="0"/>
    <cacheHierarchy uniqueName="[Measures].[__XL_Count Fichier_Client]" caption="__XL_Count Fichier_Client" measure="1" displayFolder="" measureGroup="Fichier_Client" count="0" hidden="1"/>
    <cacheHierarchy uniqueName="[Measures].[__XL_Count Fichier_RegistreEnsembele]" caption="__XL_Count Fichier_RegistreEnsembele" measure="1" displayFolder="" measureGroup="Fichier_RegistreEnsembele" count="0" hidden="1"/>
    <cacheHierarchy uniqueName="[Measures].[__XL_Count Fichier_Client_Ensemble]" caption="__XL_Count Fichier_Client_Ensemble" measure="1" displayFolder="" measureGroup="Fichier_Client_Ensemble" count="0" hidden="1"/>
    <cacheHierarchy uniqueName="[Measures].[__XL_Count Fichier_Client_Impacté]" caption="__XL_Count Fichier_Client_Impacté" measure="1" displayFolder="" measureGroup="Fichier_Client_Impacté" count="0" hidden="1"/>
    <cacheHierarchy uniqueName="[Measures].[__XL_Count Fichier_Registre_Antenne]" caption="__XL_Count Fichier_Registre_Antenne" measure="1" displayFolder="" measureGroup="Fichier_Registre_Antenne" count="0" hidden="1"/>
    <cacheHierarchy uniqueName="[Measures].[__XL_Count Fichier_Logs_Impacter]" caption="__XL_Count Fichier_Logs_Impacter" measure="1" displayFolder="" measureGroup="Fichier_Logs_Impacter" count="0" hidden="1"/>
    <cacheHierarchy uniqueName="[Measures].[__XL_Count Client_Connexion]" caption="__XL_Count Client_Connexion" measure="1" displayFolder="" measureGroup="Client_Connexion" count="0" hidden="1"/>
    <cacheHierarchy uniqueName="[Measures].[__XL_Count Fichier_Logs_connexion]" caption="__XL_Count Fichier_Logs_connexion" measure="1" displayFolder="" measureGroup="Fichier_Logs_connexion" count="0" hidden="1"/>
    <cacheHierarchy uniqueName="[Measures].[__XL_Count Fichier_Registre_connexion]" caption="__XL_Count Fichier_Registre_connexion" measure="1" displayFolder="" measureGroup="Fichier_Registre_connexion" count="0" hidden="1"/>
    <cacheHierarchy uniqueName="[Measures].[__XL_Count FichierClientConn]" caption="__XL_Count FichierClientConn" measure="1" displayFolder="" measureGroup="FichierClientConn" count="0" hidden="1"/>
    <cacheHierarchy uniqueName="[Measures].[__XL_Count Fichier_LogsConnex]" caption="__XL_Count Fichier_LogsConnex" measure="1" displayFolder="" measureGroup="Fichier_LogsConnex" count="0" hidden="1"/>
    <cacheHierarchy uniqueName="[Measures].[__XL_Count Fichier_ClientNouvConn]" caption="__XL_Count Fichier_ClientNouvConn" measure="1" displayFolder="" measureGroup="Fichier_ClientNouvConn" count="0" hidden="1"/>
    <cacheHierarchy uniqueName="[Measures].[__XL_Count Fichier_RegistreNouvConnex]" caption="__XL_Count Fichier_RegistreNouvConnex" measure="1" displayFolder="" measureGroup="Fichier_RegistreNouvConnex" count="0" hidden="1"/>
    <cacheHierarchy uniqueName="[Measures].[__XL_Count Fichier_ClientMaster]" caption="__XL_Count Fichier_ClientMaster" measure="1" displayFolder="" measureGroup="Fichier_ClientMaster" count="0" hidden="1"/>
    <cacheHierarchy uniqueName="[Measures].[__XL_Count Fichier_LogsMaster]" caption="__XL_Count Fichier_LogsMaster" measure="1" displayFolder="" measureGroup="Fichier_LogsMaster" count="0" hidden="1"/>
    <cacheHierarchy uniqueName="[Measures].[__XL_Count Fichier_Logs3]" caption="__XL_Count Fichier_Logs3" measure="1" displayFolder="" measureGroup="Fichier_Logs3" count="0" hidden="1"/>
    <cacheHierarchy uniqueName="[Measures].[__No measures defined]" caption="__No measures defined" measure="1" displayFolder="" count="0" hidden="1"/>
    <cacheHierarchy uniqueName="[Measures].[Nombre de ID_Client]" caption="Nombre de ID_Client" measure="1" displayFolder="" measureGroup="Fichier_Cli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Statut_Resolution]" caption="Nombre de Statut_Resolution" measure="1" displayFolder="" measureGroup="Fichier_Logs3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Nombre de Province_RDC]" caption="Nombre de Province_RDC" measure="1" displayFolder="" measureGroup="Fichier_Clien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Cell_ID]" caption="Nombre de Cell_ID" measure="1" displayFolder="" measureGroup="Fichier_Logs3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e de Montant Remise]" caption="Somme de Montant Remise" measure="1" displayFolder="" measureGroup="Fichier_Clien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17">
    <dimension name="Client_Connexion" uniqueName="[Client_Connexion]" caption="Client_Connexion"/>
    <dimension name="Fichier_Client" uniqueName="[Fichier_Client]" caption="Fichier_Client"/>
    <dimension name="Fichier_Client_Ensemble" uniqueName="[Fichier_Client_Ensemble]" caption="Fichier_Client_Ensemble"/>
    <dimension name="Fichier_Client_Impacté" uniqueName="[Fichier_Client_Impacté]" caption="Fichier_Client_Impacté"/>
    <dimension name="Fichier_ClientMaster" uniqueName="[Fichier_ClientMaster]" caption="Fichier_ClientMaster"/>
    <dimension name="Fichier_ClientNouvConn" uniqueName="[Fichier_ClientNouvConn]" caption="Fichier_ClientNouvConn"/>
    <dimension name="Fichier_Logs_connexion" uniqueName="[Fichier_Logs_connexion]" caption="Fichier_Logs_connexion"/>
    <dimension name="Fichier_Logs_Impacter" uniqueName="[Fichier_Logs_Impacter]" caption="Fichier_Logs_Impacter"/>
    <dimension name="Fichier_Logs3" uniqueName="[Fichier_Logs3]" caption="Fichier_Logs3"/>
    <dimension name="Fichier_LogsConnex" uniqueName="[Fichier_LogsConnex]" caption="Fichier_LogsConnex"/>
    <dimension name="Fichier_LogsMaster" uniqueName="[Fichier_LogsMaster]" caption="Fichier_LogsMaster"/>
    <dimension name="Fichier_Registre_Antenne" uniqueName="[Fichier_Registre_Antenne]" caption="Fichier_Registre_Antenne"/>
    <dimension name="Fichier_Registre_connexion" uniqueName="[Fichier_Registre_connexion]" caption="Fichier_Registre_connexion"/>
    <dimension name="Fichier_RegistreEnsembele" uniqueName="[Fichier_RegistreEnsembele]" caption="Fichier_RegistreEnsembele"/>
    <dimension name="Fichier_RegistreNouvConnex" uniqueName="[Fichier_RegistreNouvConnex]" caption="Fichier_RegistreNouvConnex"/>
    <dimension name="FichierClientConn" uniqueName="[FichierClientConn]" caption="FichierClientConn"/>
    <dimension measure="1" name="Measures" uniqueName="[Measures]" caption="Measures"/>
  </dimensions>
  <measureGroups count="16">
    <measureGroup name="Client_Connexion" caption="Client_Connexion"/>
    <measureGroup name="Fichier_Client" caption="Fichier_Client"/>
    <measureGroup name="Fichier_Client_Ensemble" caption="Fichier_Client_Ensemble"/>
    <measureGroup name="Fichier_Client_Impacté" caption="Fichier_Client_Impacté"/>
    <measureGroup name="Fichier_ClientMaster" caption="Fichier_ClientMaster"/>
    <measureGroup name="Fichier_ClientNouvConn" caption="Fichier_ClientNouvConn"/>
    <measureGroup name="Fichier_Logs_connexion" caption="Fichier_Logs_connexion"/>
    <measureGroup name="Fichier_Logs_Impacter" caption="Fichier_Logs_Impacter"/>
    <measureGroup name="Fichier_Logs3" caption="Fichier_Logs3"/>
    <measureGroup name="Fichier_LogsConnex" caption="Fichier_LogsConnex"/>
    <measureGroup name="Fichier_LogsMaster" caption="Fichier_LogsMaster"/>
    <measureGroup name="Fichier_Registre_Antenne" caption="Fichier_Registre_Antenne"/>
    <measureGroup name="Fichier_Registre_connexion" caption="Fichier_Registre_connexion"/>
    <measureGroup name="Fichier_RegistreEnsembele" caption="Fichier_RegistreEnsembele"/>
    <measureGroup name="Fichier_RegistreNouvConnex" caption="Fichier_RegistreNouvConnex"/>
    <measureGroup name="FichierClientConn" caption="FichierClientConn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4" dimension="14"/>
    <map measureGroup="15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etan Tutondele" refreshedDate="46106.439417939815" backgroundQuery="1" createdVersion="7" refreshedVersion="7" minRefreshableVersion="3" recordCount="0" supportSubquery="1" supportAdvancedDrill="1" xr:uid="{0C169F1C-A674-4DB4-BD8A-86102FC51A8B}">
  <cacheSource type="external" connectionId="38"/>
  <cacheFields count="4">
    <cacheField name="[Fichier_Logs3].[Province_RDC].[Province_RDC]" caption="Province_RDC" numFmtId="0" hierarchy="42" level="1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Fichier_Logs3].[Statut_Resolution].[Statut_Resolution]" caption="Statut_Resolution" numFmtId="0" hierarchy="40" level="1">
      <sharedItems containsNonDate="0" count="2">
        <s v="En Cours"/>
        <s v="Non Résolu"/>
      </sharedItems>
    </cacheField>
    <cacheField name="[Measures].[Nombre de Statut_Resolution]" caption="Nombre de Statut_Resolution" numFmtId="0" hierarchy="82" level="32767"/>
    <cacheField name="[Measures].[Moyenne]" caption="Moyenne" numFmtId="0" hierarchy="63" level="32767"/>
  </cacheFields>
  <cacheHierarchies count="86">
    <cacheHierarchy uniqueName="[Client_Connexion].[ID_Client]" caption="ID_Client" attribute="1" defaultMemberUniqueName="[Client_Connexion].[ID_Client].[All]" allUniqueName="[Client_Connexion].[ID_Client].[All]" dimensionUniqueName="[Client_Connexion]" displayFolder="" count="0" memberValueDatatype="130" unbalanced="0"/>
    <cacheHierarchy uniqueName="[Client_Connexion].[Province_RDC]" caption="Province_RDC" attribute="1" defaultMemberUniqueName="[Client_Connexion].[Province_RDC].[All]" allUniqueName="[Client_Connexion].[Province_RDC].[All]" dimensionUniqueName="[Client_Connexion]" displayFolder="" count="0" memberValueDatatype="130" unbalanced="0"/>
    <cacheHierarchy uniqueName="[Client_Connexion].[Anciennete_Mois]" caption="Anciennete_Mois" attribute="1" defaultMemberUniqueName="[Client_Connexion].[Anciennete_Mois].[All]" allUniqueName="[Client_Connexion].[Anciennete_Mois].[All]" dimensionUniqueName="[Client_Connexion]" displayFolder="" count="0" memberValueDatatype="20" unbalanced="0"/>
    <cacheHierarchy uniqueName="[Client_Connexion].[Type_Forfait]" caption="Type_Forfait" attribute="1" defaultMemberUniqueName="[Client_Connexion].[Type_Forfait].[All]" allUniqueName="[Client_Connexion].[Type_Forfait].[All]" dimensionUniqueName="[Client_Connexion]" displayFolder="" count="0" memberValueDatatype="130" unbalanced="0"/>
    <cacheHierarchy uniqueName="[Client_Connexion].[Duree_Cumulee_Panne_Min]" caption="Duree_Cumulee_Panne_Min" attribute="1" defaultMemberUniqueName="[Client_Connexion].[Duree_Cumulee_Panne_Min].[All]" allUniqueName="[Client_Connexion].[Duree_Cumulee_Panne_Min].[All]" dimensionUniqueName="[Client_Connexion]" displayFolder="" count="0" memberValueDatatype="20" unbalanced="0"/>
    <cacheHierarchy uniqueName="[Client_Connexion].[Heure_Totale_Panne]" caption="Heure_Totale_Panne" attribute="1" defaultMemberUniqueName="[Client_Connexion].[Heure_Totale_Panne].[All]" allUniqueName="[Client_Connexion].[Heure_Totale_Panne].[All]" dimensionUniqueName="[Client_Connexion]" displayFolder="" count="0" memberValueDatatype="5" unbalanced="0"/>
    <cacheHierarchy uniqueName="[Client_Connexion].[Facture_Mensuelle]" caption="Facture_Mensuelle" attribute="1" defaultMemberUniqueName="[Client_Connexion].[Facture_Mensuelle].[All]" allUniqueName="[Client_Connexion].[Facture_Mensuelle].[All]" dimensionUniqueName="[Client_Connexion]" displayFolder="" count="0" memberValueDatatype="5" unbalanced="0"/>
    <cacheHierarchy uniqueName="[Client_Connexion].[Plaintes_Service_Client]" caption="Plaintes_Service_Client" attribute="1" defaultMemberUniqueName="[Client_Connexion].[Plaintes_Service_Client].[All]" allUniqueName="[Client_Connexion].[Plaintes_Service_Client].[All]" dimensionUniqueName="[Client_Connexion]" displayFolder="" count="0" memberValueDatatype="20" unbalanced="0"/>
    <cacheHierarchy uniqueName="[Fichier_Client].[ID_Client]" caption="ID_Client" attribute="1" defaultMemberUniqueName="[Fichier_Client].[ID_Client].[All]" allUniqueName="[Fichier_Client].[ID_Client].[All]" dimensionUniqueName="[Fichier_Client]" displayFolder="" count="0" memberValueDatatype="130" unbalanced="0"/>
    <cacheHierarchy uniqueName="[Fichier_Client].[Province_RDC]" caption="Province_RDC" attribute="1" defaultMemberUniqueName="[Fichier_Client].[Province_RDC].[All]" allUniqueName="[Fichier_Client].[Province_RDC].[All]" dimensionUniqueName="[Fichier_Client]" displayFolder="" count="0" memberValueDatatype="130" unbalanced="0"/>
    <cacheHierarchy uniqueName="[Fichier_Client].[Anciennete_Mois]" caption="Anciennete_Mois" attribute="1" defaultMemberUniqueName="[Fichier_Client].[Anciennete_Mois].[All]" allUniqueName="[Fichier_Client].[Anciennete_Mois].[All]" dimensionUniqueName="[Fichier_Client]" displayFolder="" count="0" memberValueDatatype="20" unbalanced="0"/>
    <cacheHierarchy uniqueName="[Fichier_Client].[Anciennete_Années]" caption="Anciennete_Années" attribute="1" defaultMemberUniqueName="[Fichier_Client].[Anciennete_Années].[All]" allUniqueName="[Fichier_Client].[Anciennete_Années].[All]" dimensionUniqueName="[Fichier_Client]" displayFolder="" count="0" memberValueDatatype="5" unbalanced="0"/>
    <cacheHierarchy uniqueName="[Fichier_Client].[Type_Forfait]" caption="Type_Forfait" attribute="1" defaultMemberUniqueName="[Fichier_Client].[Type_Forfait].[All]" allUniqueName="[Fichier_Client].[Type_Forfait].[All]" dimensionUniqueName="[Fichier_Client]" displayFolder="" count="0" memberValueDatatype="130" unbalanced="0"/>
    <cacheHierarchy uniqueName="[Fichier_Client].[Catégorie_Client]" caption="Catégorie_Client" attribute="1" defaultMemberUniqueName="[Fichier_Client].[Catégorie_Client].[All]" allUniqueName="[Fichier_Client].[Catégorie_Client].[All]" dimensionUniqueName="[Fichier_Client]" displayFolder="" count="0" memberValueDatatype="130" unbalanced="0"/>
    <cacheHierarchy uniqueName="[Fichier_Client].[Duree_Cumulee_Panne_Min]" caption="Duree_Cumulee_Panne_Min" attribute="1" defaultMemberUniqueName="[Fichier_Client].[Duree_Cumulee_Panne_Min].[All]" allUniqueName="[Fichier_Client].[Duree_Cumulee_Panne_Min].[All]" dimensionUniqueName="[Fichier_Client]" displayFolder="" count="0" memberValueDatatype="20" unbalanced="0"/>
    <cacheHierarchy uniqueName="[Fichier_Client].[Heure_Totale_Panne]" caption="Heure_Totale_Panne" attribute="1" time="1" defaultMemberUniqueName="[Fichier_Client].[Heure_Totale_Panne].[All]" allUniqueName="[Fichier_Client].[Heure_Totale_Panne].[All]" dimensionUniqueName="[Fichier_Client]" displayFolder="" count="0" memberValueDatatype="7" unbalanced="0"/>
    <cacheHierarchy uniqueName="[Fichier_Client].[Facture_Mensuelle]" caption="Facture_Mensuelle" attribute="1" defaultMemberUniqueName="[Fichier_Client].[Facture_Mensuelle].[All]" allUniqueName="[Fichier_Client].[Facture_Mensuelle].[All]" dimensionUniqueName="[Fichier_Client]" displayFolder="" count="0" memberValueDatatype="5" unbalanced="0"/>
    <cacheHierarchy uniqueName="[Fichier_Client].[Plaintes_Service_Client]" caption="Plaintes_Service_Client" attribute="1" defaultMemberUniqueName="[Fichier_Client].[Plaintes_Service_Client].[All]" allUniqueName="[Fichier_Client].[Plaintes_Service_Client].[All]" dimensionUniqueName="[Fichier_Client]" displayFolder="" count="0" memberValueDatatype="20" unbalanced="0"/>
    <cacheHierarchy uniqueName="[Fichier_Client].[Remise]" caption="Remise" attribute="1" defaultMemberUniqueName="[Fichier_Client].[Remise].[All]" allUniqueName="[Fichier_Client].[Remise].[All]" dimensionUniqueName="[Fichier_Client]" displayFolder="" count="0" memberValueDatatype="5" unbalanced="0"/>
    <cacheHierarchy uniqueName="[Fichier_Client].[Montant Remise]" caption="Montant Remise" attribute="1" defaultMemberUniqueName="[Fichier_Client].[Montant Remise].[All]" allUniqueName="[Fichier_Client].[Montant Remise].[All]" dimensionUniqueName="[Fichier_Client]" displayFolder="" count="0" memberValueDatatype="5" unbalanced="0"/>
    <cacheHierarchy uniqueName="[Fichier_Client_Ensemble].[ID_Client]" caption="ID_Client" attribute="1" defaultMemberUniqueName="[Fichier_Client_Ensemble].[ID_Client].[All]" allUniqueName="[Fichier_Client_Ensemble].[ID_Client].[All]" dimensionUniqueName="[Fichier_Client_Ensemble]" displayFolder="" count="0" memberValueDatatype="130" unbalanced="0"/>
    <cacheHierarchy uniqueName="[Fichier_Client_Ensemble].[Province_RDC]" caption="Province_RDC" attribute="1" defaultMemberUniqueName="[Fichier_Client_Ensemble].[Province_RDC].[All]" allUniqueName="[Fichier_Client_Ensemble].[Province_RDC].[All]" dimensionUniqueName="[Fichier_Client_Ensemble]" displayFolder="" count="0" memberValueDatatype="130" unbalanced="0"/>
    <cacheHierarchy uniqueName="[Fichier_Client_Impacté].[Province_RDC]" caption="Province_RDC" attribute="1" defaultMemberUniqueName="[Fichier_Client_Impacté].[Province_RDC].[All]" allUniqueName="[Fichier_Client_Impacté].[Province_RDC].[All]" dimensionUniqueName="[Fichier_Client_Impacté]" displayFolder="" count="0" memberValueDatatype="130" unbalanced="0"/>
    <cacheHierarchy uniqueName="[Fichier_Client_Impacté].[Nombre]" caption="Nombre" attribute="1" defaultMemberUniqueName="[Fichier_Client_Impacté].[Nombre].[All]" allUniqueName="[Fichier_Client_Impacté].[Nombre].[All]" dimensionUniqueName="[Fichier_Client_Impacté]" displayFolder="" count="0" memberValueDatatype="20" unbalanced="0"/>
    <cacheHierarchy uniqueName="[Fichier_ClientMaster].[ID_Client]" caption="ID_Client" attribute="1" defaultMemberUniqueName="[Fichier_ClientMaster].[ID_Client].[All]" allUniqueName="[Fichier_ClientMaster].[ID_Client].[All]" dimensionUniqueName="[Fichier_ClientMaster]" displayFolder="" count="0" memberValueDatatype="130" unbalanced="0"/>
    <cacheHierarchy uniqueName="[Fichier_ClientMaster].[Province_RDC]" caption="Province_RDC" attribute="1" defaultMemberUniqueName="[Fichier_ClientMaster].[Province_RDC].[All]" allUniqueName="[Fichier_ClientMaster].[Province_RDC].[All]" dimensionUniqueName="[Fichier_ClientMaster]" displayFolder="" count="0" memberValueDatatype="130" unbalanced="0"/>
    <cacheHierarchy uniqueName="[Fichier_ClientNouvConn].[ID_Client]" caption="ID_Client" attribute="1" defaultMemberUniqueName="[Fichier_ClientNouvConn].[ID_Client].[All]" allUniqueName="[Fichier_ClientNouvConn].[ID_Client].[All]" dimensionUniqueName="[Fichier_ClientNouvConn]" displayFolder="" count="0" memberValueDatatype="130" unbalanced="0"/>
    <cacheHierarchy uniqueName="[Fichier_ClientNouvConn].[Province_RDC]" caption="Province_RDC" attribute="1" defaultMemberUniqueName="[Fichier_ClientNouvConn].[Province_RDC].[All]" allUniqueName="[Fichier_ClientNouvConn].[Province_RDC].[All]" dimensionUniqueName="[Fichier_ClientNouvConn]" displayFolder="" count="0" memberValueDatatype="130" unbalanced="0"/>
    <cacheHierarchy uniqueName="[Fichier_Logs_connexion].[Date_Panne]" caption="Date_Panne" attribute="1" time="1" defaultMemberUniqueName="[Fichier_Logs_connexion].[Date_Panne].[All]" allUniqueName="[Fichier_Logs_connexion].[Date_Panne].[All]" dimensionUniqueName="[Fichier_Logs_connexion]" displayFolder="" count="0" memberValueDatatype="7" unbalanced="0"/>
    <cacheHierarchy uniqueName="[Fichier_Logs_connexion].[Cell_ID]" caption="Cell_ID" attribute="1" defaultMemberUniqueName="[Fichier_Logs_connexion].[Cell_ID].[All]" allUniqueName="[Fichier_Logs_connexion].[Cell_ID].[All]" dimensionUniqueName="[Fichier_Logs_connexion]" displayFolder="" count="0" memberValueDatatype="130" unbalanced="0"/>
    <cacheHierarchy uniqueName="[Fichier_Logs_connexion].[Duree_Panne_Min]" caption="Duree_Panne_Min" attribute="1" defaultMemberUniqueName="[Fichier_Logs_connexion].[Duree_Panne_Min].[All]" allUniqueName="[Fichier_Logs_connexion].[Duree_Panne_Min].[All]" dimensionUniqueName="[Fichier_Logs_connexion]" displayFolder="" count="0" memberValueDatatype="20" unbalanced="0"/>
    <cacheHierarchy uniqueName="[Fichier_Logs_connexion].[Statut_Resolution]" caption="Statut_Resolution" attribute="1" defaultMemberUniqueName="[Fichier_Logs_connexion].[Statut_Resolution].[All]" allUniqueName="[Fichier_Logs_connexion].[Statut_Resolution].[All]" dimensionUniqueName="[Fichier_Logs_connexion]" displayFolder="" count="0" memberValueDatatype="130" unbalanced="0"/>
    <cacheHierarchy uniqueName="[Fichier_Logs_connexion].[Heure_Panne]" caption="Heure_Panne" attribute="1" defaultMemberUniqueName="[Fichier_Logs_connexion].[Heure_Panne].[All]" allUniqueName="[Fichier_Logs_connexion].[Heure_Panne].[All]" dimensionUniqueName="[Fichier_Logs_connexion]" displayFolder="" count="0" memberValueDatatype="5" unbalanced="0"/>
    <cacheHierarchy uniqueName="[Fichier_Logs_connexion].[Province_RDC]" caption="Province_RDC" attribute="1" defaultMemberUniqueName="[Fichier_Logs_connexion].[Province_RDC].[All]" allUniqueName="[Fichier_Logs_connexion].[Province_RDC].[All]" dimensionUniqueName="[Fichier_Logs_connexion]" displayFolder="" count="0" memberValueDatatype="130" unbalanced="0"/>
    <cacheHierarchy uniqueName="[Fichier_Logs_connexion].[Technologie]" caption="Technologie" attribute="1" defaultMemberUniqueName="[Fichier_Logs_connexion].[Technologie].[All]" allUniqueName="[Fichier_Logs_connexion].[Technologie].[All]" dimensionUniqueName="[Fichier_Logs_connexion]" displayFolder="" count="0" memberValueDatatype="130" unbalanced="0"/>
    <cacheHierarchy uniqueName="[Fichier_Logs_Impacter].[Province_RDC]" caption="Province_RDC" attribute="1" defaultMemberUniqueName="[Fichier_Logs_Impacter].[Province_RDC].[All]" allUniqueName="[Fichier_Logs_Impacter].[Province_RDC].[All]" dimensionUniqueName="[Fichier_Logs_Impacter]" displayFolder="" count="0" memberValueDatatype="130" unbalanced="0"/>
    <cacheHierarchy uniqueName="[Fichier_Logs_Impacter].[Nombre]" caption="Nombre" attribute="1" defaultMemberUniqueName="[Fichier_Logs_Impacter].[Nombre].[All]" allUniqueName="[Fichier_Logs_Impacter].[Nombre].[All]" dimensionUniqueName="[Fichier_Logs_Impacter]" displayFolder="" count="0" memberValueDatatype="20" unbalanced="0"/>
    <cacheHierarchy uniqueName="[Fichier_Logs3].[Date_Panne]" caption="Date_Panne" attribute="1" time="1" defaultMemberUniqueName="[Fichier_Logs3].[Date_Panne].[All]" allUniqueName="[Fichier_Logs3].[Date_Panne].[All]" dimensionUniqueName="[Fichier_Logs3]" displayFolder="" count="0" memberValueDatatype="7" unbalanced="0"/>
    <cacheHierarchy uniqueName="[Fichier_Logs3].[Cell_ID]" caption="Cell_ID" attribute="1" defaultMemberUniqueName="[Fichier_Logs3].[Cell_ID].[All]" allUniqueName="[Fichier_Logs3].[Cell_ID].[All]" dimensionUniqueName="[Fichier_Logs3]" displayFolder="" count="0" memberValueDatatype="130" unbalanced="0"/>
    <cacheHierarchy uniqueName="[Fichier_Logs3].[Duree_Panne_Min]" caption="Duree_Panne_Min" attribute="1" defaultMemberUniqueName="[Fichier_Logs3].[Duree_Panne_Min].[All]" allUniqueName="[Fichier_Logs3].[Duree_Panne_Min].[All]" dimensionUniqueName="[Fichier_Logs3]" displayFolder="" count="0" memberValueDatatype="20" unbalanced="0"/>
    <cacheHierarchy uniqueName="[Fichier_Logs3].[Statut_Resolution]" caption="Statut_Resolution" attribute="1" defaultMemberUniqueName="[Fichier_Logs3].[Statut_Resolution].[All]" allUniqueName="[Fichier_Logs3].[Statut_Resolution].[All]" dimensionUniqueName="[Fichier_Logs3]" displayFolder="" count="2" memberValueDatatype="130" unbalanced="0">
      <fieldsUsage count="2">
        <fieldUsage x="-1"/>
        <fieldUsage x="1"/>
      </fieldsUsage>
    </cacheHierarchy>
    <cacheHierarchy uniqueName="[Fichier_Logs3].[Heure_Panne]" caption="Heure_Panne" attribute="1" time="1" defaultMemberUniqueName="[Fichier_Logs3].[Heure_Panne].[All]" allUniqueName="[Fichier_Logs3].[Heure_Panne].[All]" dimensionUniqueName="[Fichier_Logs3]" displayFolder="" count="0" memberValueDatatype="7" unbalanced="0"/>
    <cacheHierarchy uniqueName="[Fichier_Logs3].[Province_RDC]" caption="Province_RDC" attribute="1" defaultMemberUniqueName="[Fichier_Logs3].[Province_RDC].[All]" allUniqueName="[Fichier_Logs3].[Province_RDC].[All]" dimensionUniqueName="[Fichier_Logs3]" displayFolder="" count="2" memberValueDatatype="130" unbalanced="0">
      <fieldsUsage count="2">
        <fieldUsage x="-1"/>
        <fieldUsage x="0"/>
      </fieldsUsage>
    </cacheHierarchy>
    <cacheHierarchy uniqueName="[Fichier_Logs3].[Technologie]" caption="Technologie" attribute="1" defaultMemberUniqueName="[Fichier_Logs3].[Technologie].[All]" allUniqueName="[Fichier_Logs3].[Technologie].[All]" dimensionUniqueName="[Fichier_Logs3]" displayFolder="" count="0" memberValueDatatype="130" unbalanced="0"/>
    <cacheHierarchy uniqueName="[Fichier_Logs3].[ID-Client]" caption="ID-Client" attribute="1" defaultMemberUniqueName="[Fichier_Logs3].[ID-Client].[All]" allUniqueName="[Fichier_Logs3].[ID-Client].[All]" dimensionUniqueName="[Fichier_Logs3]" displayFolder="" count="0" memberValueDatatype="130" unbalanced="0"/>
    <cacheHierarchy uniqueName="[Fichier_LogsConnex].[Cell_ID]" caption="Cell_ID" attribute="1" defaultMemberUniqueName="[Fichier_LogsConnex].[Cell_ID].[All]" allUniqueName="[Fichier_LogsConnex].[Cell_ID].[All]" dimensionUniqueName="[Fichier_LogsConnex]" displayFolder="" count="0" memberValueDatatype="130" unbalanced="0"/>
    <cacheHierarchy uniqueName="[Fichier_LogsConnex].[Province_RDC]" caption="Province_RDC" attribute="1" defaultMemberUniqueName="[Fichier_LogsConnex].[Province_RDC].[All]" allUniqueName="[Fichier_LogsConnex].[Province_RDC].[All]" dimensionUniqueName="[Fichier_LogsConnex]" displayFolder="" count="0" memberValueDatatype="130" unbalanced="0"/>
    <cacheHierarchy uniqueName="[Fichier_LogsMaster].[Cell_ID]" caption="Cell_ID" attribute="1" defaultMemberUniqueName="[Fichier_LogsMaster].[Cell_ID].[All]" allUniqueName="[Fichier_LogsMaster].[Cell_ID].[All]" dimensionUniqueName="[Fichier_LogsMaster]" displayFolder="" count="0" memberValueDatatype="130" unbalanced="0"/>
    <cacheHierarchy uniqueName="[Fichier_LogsMaster].[Province_RDC]" caption="Province_RDC" attribute="1" defaultMemberUniqueName="[Fichier_LogsMaster].[Province_RDC].[All]" allUniqueName="[Fichier_LogsMaster].[Province_RDC].[All]" dimensionUniqueName="[Fichier_LogsMaster]" displayFolder="" count="0" memberValueDatatype="130" unbalanced="0"/>
    <cacheHierarchy uniqueName="[Fichier_Registre_Antenne].[Province_RDC]" caption="Province_RDC" attribute="1" defaultMemberUniqueName="[Fichier_Registre_Antenne].[Province_RDC].[All]" allUniqueName="[Fichier_Registre_Antenne].[Province_RDC].[All]" dimensionUniqueName="[Fichier_Registre_Antenne]" displayFolder="" count="0" memberValueDatatype="130" unbalanced="0"/>
    <cacheHierarchy uniqueName="[Fichier_Registre_Antenne].[Nombre]" caption="Nombre" attribute="1" defaultMemberUniqueName="[Fichier_Registre_Antenne].[Nombre].[All]" allUniqueName="[Fichier_Registre_Antenne].[Nombre].[All]" dimensionUniqueName="[Fichier_Registre_Antenne]" displayFolder="" count="0" memberValueDatatype="20" unbalanced="0"/>
    <cacheHierarchy uniqueName="[Fichier_Registre_connexion].[ID_Antenne]" caption="ID_Antenne" attribute="1" defaultMemberUniqueName="[Fichier_Registre_connexion].[ID_Antenne].[All]" allUniqueName="[Fichier_Registre_connexion].[ID_Antenne].[All]" dimensionUniqueName="[Fichier_Registre_connexion]" displayFolder="" count="0" memberValueDatatype="130" unbalanced="0"/>
    <cacheHierarchy uniqueName="[Fichier_Registre_connexion].[Province_RDC]" caption="Province_RDC" attribute="1" defaultMemberUniqueName="[Fichier_Registre_connexion].[Province_RDC].[All]" allUniqueName="[Fichier_Registre_connexion].[Province_RDC].[All]" dimensionUniqueName="[Fichier_Registre_connexion]" displayFolder="" count="0" memberValueDatatype="130" unbalanced="0"/>
    <cacheHierarchy uniqueName="[Fichier_Registre_connexion].[Latitude]" caption="Latitude" attribute="1" defaultMemberUniqueName="[Fichier_Registre_connexion].[Latitude].[All]" allUniqueName="[Fichier_Registre_connexion].[Latitude].[All]" dimensionUniqueName="[Fichier_Registre_connexion]" displayFolder="" count="0" memberValueDatatype="5" unbalanced="0"/>
    <cacheHierarchy uniqueName="[Fichier_Registre_connexion].[Longitude]" caption="Longitude" attribute="1" defaultMemberUniqueName="[Fichier_Registre_connexion].[Longitude].[All]" allUniqueName="[Fichier_Registre_connexion].[Longitude].[All]" dimensionUniqueName="[Fichier_Registre_connexion]" displayFolder="" count="0" memberValueDatatype="5" unbalanced="0"/>
    <cacheHierarchy uniqueName="[Fichier_Registre_connexion].[Technologie]" caption="Technologie" attribute="1" defaultMemberUniqueName="[Fichier_Registre_connexion].[Technologie].[All]" allUniqueName="[Fichier_Registre_connexion].[Technologie].[All]" dimensionUniqueName="[Fichier_Registre_connexion]" displayFolder="" count="0" memberValueDatatype="130" unbalanced="0"/>
    <cacheHierarchy uniqueName="[Fichier_Registre_connexion].[Equipementier]" caption="Equipementier" attribute="1" defaultMemberUniqueName="[Fichier_Registre_connexion].[Equipementier].[All]" allUniqueName="[Fichier_Registre_connexion].[Equipementier].[All]" dimensionUniqueName="[Fichier_Registre_connexion]" displayFolder="" count="0" memberValueDatatype="130" unbalanced="0"/>
    <cacheHierarchy uniqueName="[Fichier_RegistreEnsembele].[ID_Antenne]" caption="ID_Antenne" attribute="1" defaultMemberUniqueName="[Fichier_RegistreEnsembele].[ID_Antenne].[All]" allUniqueName="[Fichier_RegistreEnsembele].[ID_Antenne].[All]" dimensionUniqueName="[Fichier_RegistreEnsembele]" displayFolder="" count="0" memberValueDatatype="130" unbalanced="0"/>
    <cacheHierarchy uniqueName="[Fichier_RegistreEnsembele].[Province_RDC]" caption="Province_RDC" attribute="1" defaultMemberUniqueName="[Fichier_RegistreEnsembele].[Province_RDC].[All]" allUniqueName="[Fichier_RegistreEnsembele].[Province_RDC].[All]" dimensionUniqueName="[Fichier_RegistreEnsembele]" displayFolder="" count="0" memberValueDatatype="130" unbalanced="0"/>
    <cacheHierarchy uniqueName="[Fichier_RegistreNouvConnex].[ID_Antenne]" caption="ID_Antenne" attribute="1" defaultMemberUniqueName="[Fichier_RegistreNouvConnex].[ID_Antenne].[All]" allUniqueName="[Fichier_RegistreNouvConnex].[ID_Antenne].[All]" dimensionUniqueName="[Fichier_RegistreNouvConnex]" displayFolder="" count="0" memberValueDatatype="130" unbalanced="0"/>
    <cacheHierarchy uniqueName="[Fichier_RegistreNouvConnex].[Province_RDC]" caption="Province_RDC" attribute="1" defaultMemberUniqueName="[Fichier_RegistreNouvConnex].[Province_RDC].[All]" allUniqueName="[Fichier_RegistreNouvConnex].[Province_RDC].[All]" dimensionUniqueName="[Fichier_RegistreNouvConnex]" displayFolder="" count="0" memberValueDatatype="130" unbalanced="0"/>
    <cacheHierarchy uniqueName="[FichierClientConn].[ID_Client]" caption="ID_Client" attribute="1" defaultMemberUniqueName="[FichierClientConn].[ID_Client].[All]" allUniqueName="[FichierClientConn].[ID_Client].[All]" dimensionUniqueName="[FichierClientConn]" displayFolder="" count="0" memberValueDatatype="130" unbalanced="0"/>
    <cacheHierarchy uniqueName="[FichierClientConn].[Province_RDC]" caption="Province_RDC" attribute="1" defaultMemberUniqueName="[FichierClientConn].[Province_RDC].[All]" allUniqueName="[FichierClientConn].[Province_RDC].[All]" dimensionUniqueName="[FichierClientConn]" displayFolder="" count="0" memberValueDatatype="130" unbalanced="0"/>
    <cacheHierarchy uniqueName="[Measures].[Moyenne]" caption="Moyenne" measure="1" displayFolder="" measureGroup="Fichier_Logs3" count="0" oneField="1">
      <fieldsUsage count="1">
        <fieldUsage x="3"/>
      </fieldsUsage>
    </cacheHierarchy>
    <cacheHierarchy uniqueName="[Measures].[__XL_Count Fichier_Client]" caption="__XL_Count Fichier_Client" measure="1" displayFolder="" measureGroup="Fichier_Client" count="0" hidden="1"/>
    <cacheHierarchy uniqueName="[Measures].[__XL_Count Fichier_RegistreEnsembele]" caption="__XL_Count Fichier_RegistreEnsembele" measure="1" displayFolder="" measureGroup="Fichier_RegistreEnsembele" count="0" hidden="1"/>
    <cacheHierarchy uniqueName="[Measures].[__XL_Count Fichier_Client_Ensemble]" caption="__XL_Count Fichier_Client_Ensemble" measure="1" displayFolder="" measureGroup="Fichier_Client_Ensemble" count="0" hidden="1"/>
    <cacheHierarchy uniqueName="[Measures].[__XL_Count Fichier_Client_Impacté]" caption="__XL_Count Fichier_Client_Impacté" measure="1" displayFolder="" measureGroup="Fichier_Client_Impacté" count="0" hidden="1"/>
    <cacheHierarchy uniqueName="[Measures].[__XL_Count Fichier_Registre_Antenne]" caption="__XL_Count Fichier_Registre_Antenne" measure="1" displayFolder="" measureGroup="Fichier_Registre_Antenne" count="0" hidden="1"/>
    <cacheHierarchy uniqueName="[Measures].[__XL_Count Fichier_Logs_Impacter]" caption="__XL_Count Fichier_Logs_Impacter" measure="1" displayFolder="" measureGroup="Fichier_Logs_Impacter" count="0" hidden="1"/>
    <cacheHierarchy uniqueName="[Measures].[__XL_Count Client_Connexion]" caption="__XL_Count Client_Connexion" measure="1" displayFolder="" measureGroup="Client_Connexion" count="0" hidden="1"/>
    <cacheHierarchy uniqueName="[Measures].[__XL_Count Fichier_Logs_connexion]" caption="__XL_Count Fichier_Logs_connexion" measure="1" displayFolder="" measureGroup="Fichier_Logs_connexion" count="0" hidden="1"/>
    <cacheHierarchy uniqueName="[Measures].[__XL_Count Fichier_Registre_connexion]" caption="__XL_Count Fichier_Registre_connexion" measure="1" displayFolder="" measureGroup="Fichier_Registre_connexion" count="0" hidden="1"/>
    <cacheHierarchy uniqueName="[Measures].[__XL_Count FichierClientConn]" caption="__XL_Count FichierClientConn" measure="1" displayFolder="" measureGroup="FichierClientConn" count="0" hidden="1"/>
    <cacheHierarchy uniqueName="[Measures].[__XL_Count Fichier_LogsConnex]" caption="__XL_Count Fichier_LogsConnex" measure="1" displayFolder="" measureGroup="Fichier_LogsConnex" count="0" hidden="1"/>
    <cacheHierarchy uniqueName="[Measures].[__XL_Count Fichier_ClientNouvConn]" caption="__XL_Count Fichier_ClientNouvConn" measure="1" displayFolder="" measureGroup="Fichier_ClientNouvConn" count="0" hidden="1"/>
    <cacheHierarchy uniqueName="[Measures].[__XL_Count Fichier_RegistreNouvConnex]" caption="__XL_Count Fichier_RegistreNouvConnex" measure="1" displayFolder="" measureGroup="Fichier_RegistreNouvConnex" count="0" hidden="1"/>
    <cacheHierarchy uniqueName="[Measures].[__XL_Count Fichier_ClientMaster]" caption="__XL_Count Fichier_ClientMaster" measure="1" displayFolder="" measureGroup="Fichier_ClientMaster" count="0" hidden="1"/>
    <cacheHierarchy uniqueName="[Measures].[__XL_Count Fichier_LogsMaster]" caption="__XL_Count Fichier_LogsMaster" measure="1" displayFolder="" measureGroup="Fichier_LogsMaster" count="0" hidden="1"/>
    <cacheHierarchy uniqueName="[Measures].[__XL_Count Fichier_Logs3]" caption="__XL_Count Fichier_Logs3" measure="1" displayFolder="" measureGroup="Fichier_Logs3" count="0" hidden="1"/>
    <cacheHierarchy uniqueName="[Measures].[__No measures defined]" caption="__No measures defined" measure="1" displayFolder="" count="0" hidden="1"/>
    <cacheHierarchy uniqueName="[Measures].[Nombre de ID_Client]" caption="Nombre de ID_Client" measure="1" displayFolder="" measureGroup="Fichier_Clien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Statut_Resolution]" caption="Nombre de Statut_Resolution" measure="1" displayFolder="" measureGroup="Fichier_Logs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Nombre de Province_RDC]" caption="Nombre de Province_RDC" measure="1" displayFolder="" measureGroup="Fichier_Clien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Cell_ID]" caption="Nombre de Cell_ID" measure="1" displayFolder="" measureGroup="Fichier_Logs3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e de Montant Remise]" caption="Somme de Montant Remise" measure="1" displayFolder="" measureGroup="Fichier_Clien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17">
    <dimension name="Client_Connexion" uniqueName="[Client_Connexion]" caption="Client_Connexion"/>
    <dimension name="Fichier_Client" uniqueName="[Fichier_Client]" caption="Fichier_Client"/>
    <dimension name="Fichier_Client_Ensemble" uniqueName="[Fichier_Client_Ensemble]" caption="Fichier_Client_Ensemble"/>
    <dimension name="Fichier_Client_Impacté" uniqueName="[Fichier_Client_Impacté]" caption="Fichier_Client_Impacté"/>
    <dimension name="Fichier_ClientMaster" uniqueName="[Fichier_ClientMaster]" caption="Fichier_ClientMaster"/>
    <dimension name="Fichier_ClientNouvConn" uniqueName="[Fichier_ClientNouvConn]" caption="Fichier_ClientNouvConn"/>
    <dimension name="Fichier_Logs_connexion" uniqueName="[Fichier_Logs_connexion]" caption="Fichier_Logs_connexion"/>
    <dimension name="Fichier_Logs_Impacter" uniqueName="[Fichier_Logs_Impacter]" caption="Fichier_Logs_Impacter"/>
    <dimension name="Fichier_Logs3" uniqueName="[Fichier_Logs3]" caption="Fichier_Logs3"/>
    <dimension name="Fichier_LogsConnex" uniqueName="[Fichier_LogsConnex]" caption="Fichier_LogsConnex"/>
    <dimension name="Fichier_LogsMaster" uniqueName="[Fichier_LogsMaster]" caption="Fichier_LogsMaster"/>
    <dimension name="Fichier_Registre_Antenne" uniqueName="[Fichier_Registre_Antenne]" caption="Fichier_Registre_Antenne"/>
    <dimension name="Fichier_Registre_connexion" uniqueName="[Fichier_Registre_connexion]" caption="Fichier_Registre_connexion"/>
    <dimension name="Fichier_RegistreEnsembele" uniqueName="[Fichier_RegistreEnsembele]" caption="Fichier_RegistreEnsembele"/>
    <dimension name="Fichier_RegistreNouvConnex" uniqueName="[Fichier_RegistreNouvConnex]" caption="Fichier_RegistreNouvConnex"/>
    <dimension name="FichierClientConn" uniqueName="[FichierClientConn]" caption="FichierClientConn"/>
    <dimension measure="1" name="Measures" uniqueName="[Measures]" caption="Measures"/>
  </dimensions>
  <measureGroups count="16">
    <measureGroup name="Client_Connexion" caption="Client_Connexion"/>
    <measureGroup name="Fichier_Client" caption="Fichier_Client"/>
    <measureGroup name="Fichier_Client_Ensemble" caption="Fichier_Client_Ensemble"/>
    <measureGroup name="Fichier_Client_Impacté" caption="Fichier_Client_Impacté"/>
    <measureGroup name="Fichier_ClientMaster" caption="Fichier_ClientMaster"/>
    <measureGroup name="Fichier_ClientNouvConn" caption="Fichier_ClientNouvConn"/>
    <measureGroup name="Fichier_Logs_connexion" caption="Fichier_Logs_connexion"/>
    <measureGroup name="Fichier_Logs_Impacter" caption="Fichier_Logs_Impacter"/>
    <measureGroup name="Fichier_Logs3" caption="Fichier_Logs3"/>
    <measureGroup name="Fichier_LogsConnex" caption="Fichier_LogsConnex"/>
    <measureGroup name="Fichier_LogsMaster" caption="Fichier_LogsMaster"/>
    <measureGroup name="Fichier_Registre_Antenne" caption="Fichier_Registre_Antenne"/>
    <measureGroup name="Fichier_Registre_connexion" caption="Fichier_Registre_connexion"/>
    <measureGroup name="Fichier_RegistreEnsembele" caption="Fichier_RegistreEnsembele"/>
    <measureGroup name="Fichier_RegistreNouvConnex" caption="Fichier_RegistreNouvConnex"/>
    <measureGroup name="FichierClientConn" caption="FichierClientConn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4" dimension="14"/>
    <map measureGroup="15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etan Tutondele" refreshedDate="46111.757157291664" backgroundQuery="1" createdVersion="7" refreshedVersion="7" minRefreshableVersion="3" recordCount="0" supportSubquery="1" supportAdvancedDrill="1" xr:uid="{BB7D9FC9-1BFB-48BB-98FC-B563C85107AE}">
  <cacheSource type="external" connectionId="38"/>
  <cacheFields count="1">
    <cacheField name="[Measures].[Somme de Montant Remise]" caption="Somme de Montant Remise" numFmtId="0" hierarchy="85" level="32767"/>
  </cacheFields>
  <cacheHierarchies count="86">
    <cacheHierarchy uniqueName="[Client_Connexion].[ID_Client]" caption="ID_Client" attribute="1" defaultMemberUniqueName="[Client_Connexion].[ID_Client].[All]" allUniqueName="[Client_Connexion].[ID_Client].[All]" dimensionUniqueName="[Client_Connexion]" displayFolder="" count="0" memberValueDatatype="130" unbalanced="0"/>
    <cacheHierarchy uniqueName="[Client_Connexion].[Province_RDC]" caption="Province_RDC" attribute="1" defaultMemberUniqueName="[Client_Connexion].[Province_RDC].[All]" allUniqueName="[Client_Connexion].[Province_RDC].[All]" dimensionUniqueName="[Client_Connexion]" displayFolder="" count="0" memberValueDatatype="130" unbalanced="0"/>
    <cacheHierarchy uniqueName="[Client_Connexion].[Anciennete_Mois]" caption="Anciennete_Mois" attribute="1" defaultMemberUniqueName="[Client_Connexion].[Anciennete_Mois].[All]" allUniqueName="[Client_Connexion].[Anciennete_Mois].[All]" dimensionUniqueName="[Client_Connexion]" displayFolder="" count="0" memberValueDatatype="20" unbalanced="0"/>
    <cacheHierarchy uniqueName="[Client_Connexion].[Type_Forfait]" caption="Type_Forfait" attribute="1" defaultMemberUniqueName="[Client_Connexion].[Type_Forfait].[All]" allUniqueName="[Client_Connexion].[Type_Forfait].[All]" dimensionUniqueName="[Client_Connexion]" displayFolder="" count="0" memberValueDatatype="130" unbalanced="0"/>
    <cacheHierarchy uniqueName="[Client_Connexion].[Duree_Cumulee_Panne_Min]" caption="Duree_Cumulee_Panne_Min" attribute="1" defaultMemberUniqueName="[Client_Connexion].[Duree_Cumulee_Panne_Min].[All]" allUniqueName="[Client_Connexion].[Duree_Cumulee_Panne_Min].[All]" dimensionUniqueName="[Client_Connexion]" displayFolder="" count="0" memberValueDatatype="20" unbalanced="0"/>
    <cacheHierarchy uniqueName="[Client_Connexion].[Heure_Totale_Panne]" caption="Heure_Totale_Panne" attribute="1" defaultMemberUniqueName="[Client_Connexion].[Heure_Totale_Panne].[All]" allUniqueName="[Client_Connexion].[Heure_Totale_Panne].[All]" dimensionUniqueName="[Client_Connexion]" displayFolder="" count="0" memberValueDatatype="5" unbalanced="0"/>
    <cacheHierarchy uniqueName="[Client_Connexion].[Facture_Mensuelle]" caption="Facture_Mensuelle" attribute="1" defaultMemberUniqueName="[Client_Connexion].[Facture_Mensuelle].[All]" allUniqueName="[Client_Connexion].[Facture_Mensuelle].[All]" dimensionUniqueName="[Client_Connexion]" displayFolder="" count="0" memberValueDatatype="5" unbalanced="0"/>
    <cacheHierarchy uniqueName="[Client_Connexion].[Plaintes_Service_Client]" caption="Plaintes_Service_Client" attribute="1" defaultMemberUniqueName="[Client_Connexion].[Plaintes_Service_Client].[All]" allUniqueName="[Client_Connexion].[Plaintes_Service_Client].[All]" dimensionUniqueName="[Client_Connexion]" displayFolder="" count="0" memberValueDatatype="20" unbalanced="0"/>
    <cacheHierarchy uniqueName="[Fichier_Client].[ID_Client]" caption="ID_Client" attribute="1" defaultMemberUniqueName="[Fichier_Client].[ID_Client].[All]" allUniqueName="[Fichier_Client].[ID_Client].[All]" dimensionUniqueName="[Fichier_Client]" displayFolder="" count="0" memberValueDatatype="130" unbalanced="0"/>
    <cacheHierarchy uniqueName="[Fichier_Client].[Province_RDC]" caption="Province_RDC" attribute="1" defaultMemberUniqueName="[Fichier_Client].[Province_RDC].[All]" allUniqueName="[Fichier_Client].[Province_RDC].[All]" dimensionUniqueName="[Fichier_Client]" displayFolder="" count="0" memberValueDatatype="130" unbalanced="0"/>
    <cacheHierarchy uniqueName="[Fichier_Client].[Anciennete_Mois]" caption="Anciennete_Mois" attribute="1" defaultMemberUniqueName="[Fichier_Client].[Anciennete_Mois].[All]" allUniqueName="[Fichier_Client].[Anciennete_Mois].[All]" dimensionUniqueName="[Fichier_Client]" displayFolder="" count="0" memberValueDatatype="20" unbalanced="0"/>
    <cacheHierarchy uniqueName="[Fichier_Client].[Anciennete_Années]" caption="Anciennete_Années" attribute="1" defaultMemberUniqueName="[Fichier_Client].[Anciennete_Années].[All]" allUniqueName="[Fichier_Client].[Anciennete_Années].[All]" dimensionUniqueName="[Fichier_Client]" displayFolder="" count="0" memberValueDatatype="5" unbalanced="0"/>
    <cacheHierarchy uniqueName="[Fichier_Client].[Type_Forfait]" caption="Type_Forfait" attribute="1" defaultMemberUniqueName="[Fichier_Client].[Type_Forfait].[All]" allUniqueName="[Fichier_Client].[Type_Forfait].[All]" dimensionUniqueName="[Fichier_Client]" displayFolder="" count="0" memberValueDatatype="130" unbalanced="0"/>
    <cacheHierarchy uniqueName="[Fichier_Client].[Catégorie_Client]" caption="Catégorie_Client" attribute="1" defaultMemberUniqueName="[Fichier_Client].[Catégorie_Client].[All]" allUniqueName="[Fichier_Client].[Catégorie_Client].[All]" dimensionUniqueName="[Fichier_Client]" displayFolder="" count="0" memberValueDatatype="130" unbalanced="0"/>
    <cacheHierarchy uniqueName="[Fichier_Client].[Duree_Cumulee_Panne_Min]" caption="Duree_Cumulee_Panne_Min" attribute="1" defaultMemberUniqueName="[Fichier_Client].[Duree_Cumulee_Panne_Min].[All]" allUniqueName="[Fichier_Client].[Duree_Cumulee_Panne_Min].[All]" dimensionUniqueName="[Fichier_Client]" displayFolder="" count="0" memberValueDatatype="20" unbalanced="0"/>
    <cacheHierarchy uniqueName="[Fichier_Client].[Heure_Totale_Panne]" caption="Heure_Totale_Panne" attribute="1" time="1" defaultMemberUniqueName="[Fichier_Client].[Heure_Totale_Panne].[All]" allUniqueName="[Fichier_Client].[Heure_Totale_Panne].[All]" dimensionUniqueName="[Fichier_Client]" displayFolder="" count="0" memberValueDatatype="7" unbalanced="0"/>
    <cacheHierarchy uniqueName="[Fichier_Client].[Facture_Mensuelle]" caption="Facture_Mensuelle" attribute="1" defaultMemberUniqueName="[Fichier_Client].[Facture_Mensuelle].[All]" allUniqueName="[Fichier_Client].[Facture_Mensuelle].[All]" dimensionUniqueName="[Fichier_Client]" displayFolder="" count="0" memberValueDatatype="5" unbalanced="0"/>
    <cacheHierarchy uniqueName="[Fichier_Client].[Plaintes_Service_Client]" caption="Plaintes_Service_Client" attribute="1" defaultMemberUniqueName="[Fichier_Client].[Plaintes_Service_Client].[All]" allUniqueName="[Fichier_Client].[Plaintes_Service_Client].[All]" dimensionUniqueName="[Fichier_Client]" displayFolder="" count="0" memberValueDatatype="20" unbalanced="0"/>
    <cacheHierarchy uniqueName="[Fichier_Client].[Remise]" caption="Remise" attribute="1" defaultMemberUniqueName="[Fichier_Client].[Remise].[All]" allUniqueName="[Fichier_Client].[Remise].[All]" dimensionUniqueName="[Fichier_Client]" displayFolder="" count="0" memberValueDatatype="5" unbalanced="0"/>
    <cacheHierarchy uniqueName="[Fichier_Client].[Montant Remise]" caption="Montant Remise" attribute="1" defaultMemberUniqueName="[Fichier_Client].[Montant Remise].[All]" allUniqueName="[Fichier_Client].[Montant Remise].[All]" dimensionUniqueName="[Fichier_Client]" displayFolder="" count="0" memberValueDatatype="5" unbalanced="0"/>
    <cacheHierarchy uniqueName="[Fichier_Client_Ensemble].[ID_Client]" caption="ID_Client" attribute="1" defaultMemberUniqueName="[Fichier_Client_Ensemble].[ID_Client].[All]" allUniqueName="[Fichier_Client_Ensemble].[ID_Client].[All]" dimensionUniqueName="[Fichier_Client_Ensemble]" displayFolder="" count="0" memberValueDatatype="130" unbalanced="0"/>
    <cacheHierarchy uniqueName="[Fichier_Client_Ensemble].[Province_RDC]" caption="Province_RDC" attribute="1" defaultMemberUniqueName="[Fichier_Client_Ensemble].[Province_RDC].[All]" allUniqueName="[Fichier_Client_Ensemble].[Province_RDC].[All]" dimensionUniqueName="[Fichier_Client_Ensemble]" displayFolder="" count="0" memberValueDatatype="130" unbalanced="0"/>
    <cacheHierarchy uniqueName="[Fichier_Client_Impacté].[Province_RDC]" caption="Province_RDC" attribute="1" defaultMemberUniqueName="[Fichier_Client_Impacté].[Province_RDC].[All]" allUniqueName="[Fichier_Client_Impacté].[Province_RDC].[All]" dimensionUniqueName="[Fichier_Client_Impacté]" displayFolder="" count="0" memberValueDatatype="130" unbalanced="0"/>
    <cacheHierarchy uniqueName="[Fichier_Client_Impacté].[Nombre]" caption="Nombre" attribute="1" defaultMemberUniqueName="[Fichier_Client_Impacté].[Nombre].[All]" allUniqueName="[Fichier_Client_Impacté].[Nombre].[All]" dimensionUniqueName="[Fichier_Client_Impacté]" displayFolder="" count="0" memberValueDatatype="20" unbalanced="0"/>
    <cacheHierarchy uniqueName="[Fichier_ClientMaster].[ID_Client]" caption="ID_Client" attribute="1" defaultMemberUniqueName="[Fichier_ClientMaster].[ID_Client].[All]" allUniqueName="[Fichier_ClientMaster].[ID_Client].[All]" dimensionUniqueName="[Fichier_ClientMaster]" displayFolder="" count="0" memberValueDatatype="130" unbalanced="0"/>
    <cacheHierarchy uniqueName="[Fichier_ClientMaster].[Province_RDC]" caption="Province_RDC" attribute="1" defaultMemberUniqueName="[Fichier_ClientMaster].[Province_RDC].[All]" allUniqueName="[Fichier_ClientMaster].[Province_RDC].[All]" dimensionUniqueName="[Fichier_ClientMaster]" displayFolder="" count="0" memberValueDatatype="130" unbalanced="0"/>
    <cacheHierarchy uniqueName="[Fichier_ClientNouvConn].[ID_Client]" caption="ID_Client" attribute="1" defaultMemberUniqueName="[Fichier_ClientNouvConn].[ID_Client].[All]" allUniqueName="[Fichier_ClientNouvConn].[ID_Client].[All]" dimensionUniqueName="[Fichier_ClientNouvConn]" displayFolder="" count="0" memberValueDatatype="130" unbalanced="0"/>
    <cacheHierarchy uniqueName="[Fichier_ClientNouvConn].[Province_RDC]" caption="Province_RDC" attribute="1" defaultMemberUniqueName="[Fichier_ClientNouvConn].[Province_RDC].[All]" allUniqueName="[Fichier_ClientNouvConn].[Province_RDC].[All]" dimensionUniqueName="[Fichier_ClientNouvConn]" displayFolder="" count="0" memberValueDatatype="130" unbalanced="0"/>
    <cacheHierarchy uniqueName="[Fichier_Logs_connexion].[Date_Panne]" caption="Date_Panne" attribute="1" time="1" defaultMemberUniqueName="[Fichier_Logs_connexion].[Date_Panne].[All]" allUniqueName="[Fichier_Logs_connexion].[Date_Panne].[All]" dimensionUniqueName="[Fichier_Logs_connexion]" displayFolder="" count="0" memberValueDatatype="7" unbalanced="0"/>
    <cacheHierarchy uniqueName="[Fichier_Logs_connexion].[Cell_ID]" caption="Cell_ID" attribute="1" defaultMemberUniqueName="[Fichier_Logs_connexion].[Cell_ID].[All]" allUniqueName="[Fichier_Logs_connexion].[Cell_ID].[All]" dimensionUniqueName="[Fichier_Logs_connexion]" displayFolder="" count="0" memberValueDatatype="130" unbalanced="0"/>
    <cacheHierarchy uniqueName="[Fichier_Logs_connexion].[Duree_Panne_Min]" caption="Duree_Panne_Min" attribute="1" defaultMemberUniqueName="[Fichier_Logs_connexion].[Duree_Panne_Min].[All]" allUniqueName="[Fichier_Logs_connexion].[Duree_Panne_Min].[All]" dimensionUniqueName="[Fichier_Logs_connexion]" displayFolder="" count="0" memberValueDatatype="20" unbalanced="0"/>
    <cacheHierarchy uniqueName="[Fichier_Logs_connexion].[Statut_Resolution]" caption="Statut_Resolution" attribute="1" defaultMemberUniqueName="[Fichier_Logs_connexion].[Statut_Resolution].[All]" allUniqueName="[Fichier_Logs_connexion].[Statut_Resolution].[All]" dimensionUniqueName="[Fichier_Logs_connexion]" displayFolder="" count="0" memberValueDatatype="130" unbalanced="0"/>
    <cacheHierarchy uniqueName="[Fichier_Logs_connexion].[Heure_Panne]" caption="Heure_Panne" attribute="1" defaultMemberUniqueName="[Fichier_Logs_connexion].[Heure_Panne].[All]" allUniqueName="[Fichier_Logs_connexion].[Heure_Panne].[All]" dimensionUniqueName="[Fichier_Logs_connexion]" displayFolder="" count="0" memberValueDatatype="5" unbalanced="0"/>
    <cacheHierarchy uniqueName="[Fichier_Logs_connexion].[Province_RDC]" caption="Province_RDC" attribute="1" defaultMemberUniqueName="[Fichier_Logs_connexion].[Province_RDC].[All]" allUniqueName="[Fichier_Logs_connexion].[Province_RDC].[All]" dimensionUniqueName="[Fichier_Logs_connexion]" displayFolder="" count="0" memberValueDatatype="130" unbalanced="0"/>
    <cacheHierarchy uniqueName="[Fichier_Logs_connexion].[Technologie]" caption="Technologie" attribute="1" defaultMemberUniqueName="[Fichier_Logs_connexion].[Technologie].[All]" allUniqueName="[Fichier_Logs_connexion].[Technologie].[All]" dimensionUniqueName="[Fichier_Logs_connexion]" displayFolder="" count="0" memberValueDatatype="130" unbalanced="0"/>
    <cacheHierarchy uniqueName="[Fichier_Logs_Impacter].[Province_RDC]" caption="Province_RDC" attribute="1" defaultMemberUniqueName="[Fichier_Logs_Impacter].[Province_RDC].[All]" allUniqueName="[Fichier_Logs_Impacter].[Province_RDC].[All]" dimensionUniqueName="[Fichier_Logs_Impacter]" displayFolder="" count="0" memberValueDatatype="130" unbalanced="0"/>
    <cacheHierarchy uniqueName="[Fichier_Logs_Impacter].[Nombre]" caption="Nombre" attribute="1" defaultMemberUniqueName="[Fichier_Logs_Impacter].[Nombre].[All]" allUniqueName="[Fichier_Logs_Impacter].[Nombre].[All]" dimensionUniqueName="[Fichier_Logs_Impacter]" displayFolder="" count="0" memberValueDatatype="20" unbalanced="0"/>
    <cacheHierarchy uniqueName="[Fichier_Logs3].[Date_Panne]" caption="Date_Panne" attribute="1" time="1" defaultMemberUniqueName="[Fichier_Logs3].[Date_Panne].[All]" allUniqueName="[Fichier_Logs3].[Date_Panne].[All]" dimensionUniqueName="[Fichier_Logs3]" displayFolder="" count="0" memberValueDatatype="7" unbalanced="0"/>
    <cacheHierarchy uniqueName="[Fichier_Logs3].[Cell_ID]" caption="Cell_ID" attribute="1" defaultMemberUniqueName="[Fichier_Logs3].[Cell_ID].[All]" allUniqueName="[Fichier_Logs3].[Cell_ID].[All]" dimensionUniqueName="[Fichier_Logs3]" displayFolder="" count="0" memberValueDatatype="130" unbalanced="0"/>
    <cacheHierarchy uniqueName="[Fichier_Logs3].[Duree_Panne_Min]" caption="Duree_Panne_Min" attribute="1" defaultMemberUniqueName="[Fichier_Logs3].[Duree_Panne_Min].[All]" allUniqueName="[Fichier_Logs3].[Duree_Panne_Min].[All]" dimensionUniqueName="[Fichier_Logs3]" displayFolder="" count="0" memberValueDatatype="20" unbalanced="0"/>
    <cacheHierarchy uniqueName="[Fichier_Logs3].[Statut_Resolution]" caption="Statut_Resolution" attribute="1" defaultMemberUniqueName="[Fichier_Logs3].[Statut_Resolution].[All]" allUniqueName="[Fichier_Logs3].[Statut_Resolution].[All]" dimensionUniqueName="[Fichier_Logs3]" displayFolder="" count="0" memberValueDatatype="130" unbalanced="0"/>
    <cacheHierarchy uniqueName="[Fichier_Logs3].[Heure_Panne]" caption="Heure_Panne" attribute="1" time="1" defaultMemberUniqueName="[Fichier_Logs3].[Heure_Panne].[All]" allUniqueName="[Fichier_Logs3].[Heure_Panne].[All]" dimensionUniqueName="[Fichier_Logs3]" displayFolder="" count="0" memberValueDatatype="7" unbalanced="0"/>
    <cacheHierarchy uniqueName="[Fichier_Logs3].[Province_RDC]" caption="Province_RDC" attribute="1" defaultMemberUniqueName="[Fichier_Logs3].[Province_RDC].[All]" allUniqueName="[Fichier_Logs3].[Province_RDC].[All]" dimensionUniqueName="[Fichier_Logs3]" displayFolder="" count="0" memberValueDatatype="130" unbalanced="0"/>
    <cacheHierarchy uniqueName="[Fichier_Logs3].[Technologie]" caption="Technologie" attribute="1" defaultMemberUniqueName="[Fichier_Logs3].[Technologie].[All]" allUniqueName="[Fichier_Logs3].[Technologie].[All]" dimensionUniqueName="[Fichier_Logs3]" displayFolder="" count="0" memberValueDatatype="130" unbalanced="0"/>
    <cacheHierarchy uniqueName="[Fichier_Logs3].[ID-Client]" caption="ID-Client" attribute="1" defaultMemberUniqueName="[Fichier_Logs3].[ID-Client].[All]" allUniqueName="[Fichier_Logs3].[ID-Client].[All]" dimensionUniqueName="[Fichier_Logs3]" displayFolder="" count="0" memberValueDatatype="130" unbalanced="0"/>
    <cacheHierarchy uniqueName="[Fichier_LogsConnex].[Cell_ID]" caption="Cell_ID" attribute="1" defaultMemberUniqueName="[Fichier_LogsConnex].[Cell_ID].[All]" allUniqueName="[Fichier_LogsConnex].[Cell_ID].[All]" dimensionUniqueName="[Fichier_LogsConnex]" displayFolder="" count="0" memberValueDatatype="130" unbalanced="0"/>
    <cacheHierarchy uniqueName="[Fichier_LogsConnex].[Province_RDC]" caption="Province_RDC" attribute="1" defaultMemberUniqueName="[Fichier_LogsConnex].[Province_RDC].[All]" allUniqueName="[Fichier_LogsConnex].[Province_RDC].[All]" dimensionUniqueName="[Fichier_LogsConnex]" displayFolder="" count="0" memberValueDatatype="130" unbalanced="0"/>
    <cacheHierarchy uniqueName="[Fichier_LogsMaster].[Cell_ID]" caption="Cell_ID" attribute="1" defaultMemberUniqueName="[Fichier_LogsMaster].[Cell_ID].[All]" allUniqueName="[Fichier_LogsMaster].[Cell_ID].[All]" dimensionUniqueName="[Fichier_LogsMaster]" displayFolder="" count="0" memberValueDatatype="130" unbalanced="0"/>
    <cacheHierarchy uniqueName="[Fichier_LogsMaster].[Province_RDC]" caption="Province_RDC" attribute="1" defaultMemberUniqueName="[Fichier_LogsMaster].[Province_RDC].[All]" allUniqueName="[Fichier_LogsMaster].[Province_RDC].[All]" dimensionUniqueName="[Fichier_LogsMaster]" displayFolder="" count="0" memberValueDatatype="130" unbalanced="0"/>
    <cacheHierarchy uniqueName="[Fichier_Registre_Antenne].[Province_RDC]" caption="Province_RDC" attribute="1" defaultMemberUniqueName="[Fichier_Registre_Antenne].[Province_RDC].[All]" allUniqueName="[Fichier_Registre_Antenne].[Province_RDC].[All]" dimensionUniqueName="[Fichier_Registre_Antenne]" displayFolder="" count="0" memberValueDatatype="130" unbalanced="0"/>
    <cacheHierarchy uniqueName="[Fichier_Registre_Antenne].[Nombre]" caption="Nombre" attribute="1" defaultMemberUniqueName="[Fichier_Registre_Antenne].[Nombre].[All]" allUniqueName="[Fichier_Registre_Antenne].[Nombre].[All]" dimensionUniqueName="[Fichier_Registre_Antenne]" displayFolder="" count="0" memberValueDatatype="20" unbalanced="0"/>
    <cacheHierarchy uniqueName="[Fichier_Registre_connexion].[ID_Antenne]" caption="ID_Antenne" attribute="1" defaultMemberUniqueName="[Fichier_Registre_connexion].[ID_Antenne].[All]" allUniqueName="[Fichier_Registre_connexion].[ID_Antenne].[All]" dimensionUniqueName="[Fichier_Registre_connexion]" displayFolder="" count="0" memberValueDatatype="130" unbalanced="0"/>
    <cacheHierarchy uniqueName="[Fichier_Registre_connexion].[Province_RDC]" caption="Province_RDC" attribute="1" defaultMemberUniqueName="[Fichier_Registre_connexion].[Province_RDC].[All]" allUniqueName="[Fichier_Registre_connexion].[Province_RDC].[All]" dimensionUniqueName="[Fichier_Registre_connexion]" displayFolder="" count="0" memberValueDatatype="130" unbalanced="0"/>
    <cacheHierarchy uniqueName="[Fichier_Registre_connexion].[Latitude]" caption="Latitude" attribute="1" defaultMemberUniqueName="[Fichier_Registre_connexion].[Latitude].[All]" allUniqueName="[Fichier_Registre_connexion].[Latitude].[All]" dimensionUniqueName="[Fichier_Registre_connexion]" displayFolder="" count="0" memberValueDatatype="5" unbalanced="0"/>
    <cacheHierarchy uniqueName="[Fichier_Registre_connexion].[Longitude]" caption="Longitude" attribute="1" defaultMemberUniqueName="[Fichier_Registre_connexion].[Longitude].[All]" allUniqueName="[Fichier_Registre_connexion].[Longitude].[All]" dimensionUniqueName="[Fichier_Registre_connexion]" displayFolder="" count="0" memberValueDatatype="5" unbalanced="0"/>
    <cacheHierarchy uniqueName="[Fichier_Registre_connexion].[Technologie]" caption="Technologie" attribute="1" defaultMemberUniqueName="[Fichier_Registre_connexion].[Technologie].[All]" allUniqueName="[Fichier_Registre_connexion].[Technologie].[All]" dimensionUniqueName="[Fichier_Registre_connexion]" displayFolder="" count="0" memberValueDatatype="130" unbalanced="0"/>
    <cacheHierarchy uniqueName="[Fichier_Registre_connexion].[Equipementier]" caption="Equipementier" attribute="1" defaultMemberUniqueName="[Fichier_Registre_connexion].[Equipementier].[All]" allUniqueName="[Fichier_Registre_connexion].[Equipementier].[All]" dimensionUniqueName="[Fichier_Registre_connexion]" displayFolder="" count="0" memberValueDatatype="130" unbalanced="0"/>
    <cacheHierarchy uniqueName="[Fichier_RegistreEnsembele].[ID_Antenne]" caption="ID_Antenne" attribute="1" defaultMemberUniqueName="[Fichier_RegistreEnsembele].[ID_Antenne].[All]" allUniqueName="[Fichier_RegistreEnsembele].[ID_Antenne].[All]" dimensionUniqueName="[Fichier_RegistreEnsembele]" displayFolder="" count="0" memberValueDatatype="130" unbalanced="0"/>
    <cacheHierarchy uniqueName="[Fichier_RegistreEnsembele].[Province_RDC]" caption="Province_RDC" attribute="1" defaultMemberUniqueName="[Fichier_RegistreEnsembele].[Province_RDC].[All]" allUniqueName="[Fichier_RegistreEnsembele].[Province_RDC].[All]" dimensionUniqueName="[Fichier_RegistreEnsembele]" displayFolder="" count="0" memberValueDatatype="130" unbalanced="0"/>
    <cacheHierarchy uniqueName="[Fichier_RegistreNouvConnex].[ID_Antenne]" caption="ID_Antenne" attribute="1" defaultMemberUniqueName="[Fichier_RegistreNouvConnex].[ID_Antenne].[All]" allUniqueName="[Fichier_RegistreNouvConnex].[ID_Antenne].[All]" dimensionUniqueName="[Fichier_RegistreNouvConnex]" displayFolder="" count="0" memberValueDatatype="130" unbalanced="0"/>
    <cacheHierarchy uniqueName="[Fichier_RegistreNouvConnex].[Province_RDC]" caption="Province_RDC" attribute="1" defaultMemberUniqueName="[Fichier_RegistreNouvConnex].[Province_RDC].[All]" allUniqueName="[Fichier_RegistreNouvConnex].[Province_RDC].[All]" dimensionUniqueName="[Fichier_RegistreNouvConnex]" displayFolder="" count="0" memberValueDatatype="130" unbalanced="0"/>
    <cacheHierarchy uniqueName="[FichierClientConn].[ID_Client]" caption="ID_Client" attribute="1" defaultMemberUniqueName="[FichierClientConn].[ID_Client].[All]" allUniqueName="[FichierClientConn].[ID_Client].[All]" dimensionUniqueName="[FichierClientConn]" displayFolder="" count="0" memberValueDatatype="130" unbalanced="0"/>
    <cacheHierarchy uniqueName="[FichierClientConn].[Province_RDC]" caption="Province_RDC" attribute="1" defaultMemberUniqueName="[FichierClientConn].[Province_RDC].[All]" allUniqueName="[FichierClientConn].[Province_RDC].[All]" dimensionUniqueName="[FichierClientConn]" displayFolder="" count="0" memberValueDatatype="130" unbalanced="0"/>
    <cacheHierarchy uniqueName="[Measures].[Moyenne]" caption="Moyenne" measure="1" displayFolder="" measureGroup="Fichier_Logs3" count="0"/>
    <cacheHierarchy uniqueName="[Measures].[__XL_Count Fichier_Client]" caption="__XL_Count Fichier_Client" measure="1" displayFolder="" measureGroup="Fichier_Client" count="0" hidden="1"/>
    <cacheHierarchy uniqueName="[Measures].[__XL_Count Fichier_RegistreEnsembele]" caption="__XL_Count Fichier_RegistreEnsembele" measure="1" displayFolder="" measureGroup="Fichier_RegistreEnsembele" count="0" hidden="1"/>
    <cacheHierarchy uniqueName="[Measures].[__XL_Count Fichier_Client_Ensemble]" caption="__XL_Count Fichier_Client_Ensemble" measure="1" displayFolder="" measureGroup="Fichier_Client_Ensemble" count="0" hidden="1"/>
    <cacheHierarchy uniqueName="[Measures].[__XL_Count Fichier_Client_Impacté]" caption="__XL_Count Fichier_Client_Impacté" measure="1" displayFolder="" measureGroup="Fichier_Client_Impacté" count="0" hidden="1"/>
    <cacheHierarchy uniqueName="[Measures].[__XL_Count Fichier_Registre_Antenne]" caption="__XL_Count Fichier_Registre_Antenne" measure="1" displayFolder="" measureGroup="Fichier_Registre_Antenne" count="0" hidden="1"/>
    <cacheHierarchy uniqueName="[Measures].[__XL_Count Fichier_Logs_Impacter]" caption="__XL_Count Fichier_Logs_Impacter" measure="1" displayFolder="" measureGroup="Fichier_Logs_Impacter" count="0" hidden="1"/>
    <cacheHierarchy uniqueName="[Measures].[__XL_Count Client_Connexion]" caption="__XL_Count Client_Connexion" measure="1" displayFolder="" measureGroup="Client_Connexion" count="0" hidden="1"/>
    <cacheHierarchy uniqueName="[Measures].[__XL_Count Fichier_Logs_connexion]" caption="__XL_Count Fichier_Logs_connexion" measure="1" displayFolder="" measureGroup="Fichier_Logs_connexion" count="0" hidden="1"/>
    <cacheHierarchy uniqueName="[Measures].[__XL_Count Fichier_Registre_connexion]" caption="__XL_Count Fichier_Registre_connexion" measure="1" displayFolder="" measureGroup="Fichier_Registre_connexion" count="0" hidden="1"/>
    <cacheHierarchy uniqueName="[Measures].[__XL_Count FichierClientConn]" caption="__XL_Count FichierClientConn" measure="1" displayFolder="" measureGroup="FichierClientConn" count="0" hidden="1"/>
    <cacheHierarchy uniqueName="[Measures].[__XL_Count Fichier_LogsConnex]" caption="__XL_Count Fichier_LogsConnex" measure="1" displayFolder="" measureGroup="Fichier_LogsConnex" count="0" hidden="1"/>
    <cacheHierarchy uniqueName="[Measures].[__XL_Count Fichier_ClientNouvConn]" caption="__XL_Count Fichier_ClientNouvConn" measure="1" displayFolder="" measureGroup="Fichier_ClientNouvConn" count="0" hidden="1"/>
    <cacheHierarchy uniqueName="[Measures].[__XL_Count Fichier_RegistreNouvConnex]" caption="__XL_Count Fichier_RegistreNouvConnex" measure="1" displayFolder="" measureGroup="Fichier_RegistreNouvConnex" count="0" hidden="1"/>
    <cacheHierarchy uniqueName="[Measures].[__XL_Count Fichier_ClientMaster]" caption="__XL_Count Fichier_ClientMaster" measure="1" displayFolder="" measureGroup="Fichier_ClientMaster" count="0" hidden="1"/>
    <cacheHierarchy uniqueName="[Measures].[__XL_Count Fichier_LogsMaster]" caption="__XL_Count Fichier_LogsMaster" measure="1" displayFolder="" measureGroup="Fichier_LogsMaster" count="0" hidden="1"/>
    <cacheHierarchy uniqueName="[Measures].[__XL_Count Fichier_Logs3]" caption="__XL_Count Fichier_Logs3" measure="1" displayFolder="" measureGroup="Fichier_Logs3" count="0" hidden="1"/>
    <cacheHierarchy uniqueName="[Measures].[__No measures defined]" caption="__No measures defined" measure="1" displayFolder="" count="0" hidden="1"/>
    <cacheHierarchy uniqueName="[Measures].[Nombre de ID_Client]" caption="Nombre de ID_Client" measure="1" displayFolder="" measureGroup="Fichier_Clien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Statut_Resolution]" caption="Nombre de Statut_Resolution" measure="1" displayFolder="" measureGroup="Fichier_Logs3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Nombre de Province_RDC]" caption="Nombre de Province_RDC" measure="1" displayFolder="" measureGroup="Fichier_Clien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Cell_ID]" caption="Nombre de Cell_ID" measure="1" displayFolder="" measureGroup="Fichier_Logs3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e de Montant Remise]" caption="Somme de Montant Remise" measure="1" displayFolder="" measureGroup="Fichier_Clien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17">
    <dimension name="Client_Connexion" uniqueName="[Client_Connexion]" caption="Client_Connexion"/>
    <dimension name="Fichier_Client" uniqueName="[Fichier_Client]" caption="Fichier_Client"/>
    <dimension name="Fichier_Client_Ensemble" uniqueName="[Fichier_Client_Ensemble]" caption="Fichier_Client_Ensemble"/>
    <dimension name="Fichier_Client_Impacté" uniqueName="[Fichier_Client_Impacté]" caption="Fichier_Client_Impacté"/>
    <dimension name="Fichier_ClientMaster" uniqueName="[Fichier_ClientMaster]" caption="Fichier_ClientMaster"/>
    <dimension name="Fichier_ClientNouvConn" uniqueName="[Fichier_ClientNouvConn]" caption="Fichier_ClientNouvConn"/>
    <dimension name="Fichier_Logs_connexion" uniqueName="[Fichier_Logs_connexion]" caption="Fichier_Logs_connexion"/>
    <dimension name="Fichier_Logs_Impacter" uniqueName="[Fichier_Logs_Impacter]" caption="Fichier_Logs_Impacter"/>
    <dimension name="Fichier_Logs3" uniqueName="[Fichier_Logs3]" caption="Fichier_Logs3"/>
    <dimension name="Fichier_LogsConnex" uniqueName="[Fichier_LogsConnex]" caption="Fichier_LogsConnex"/>
    <dimension name="Fichier_LogsMaster" uniqueName="[Fichier_LogsMaster]" caption="Fichier_LogsMaster"/>
    <dimension name="Fichier_Registre_Antenne" uniqueName="[Fichier_Registre_Antenne]" caption="Fichier_Registre_Antenne"/>
    <dimension name="Fichier_Registre_connexion" uniqueName="[Fichier_Registre_connexion]" caption="Fichier_Registre_connexion"/>
    <dimension name="Fichier_RegistreEnsembele" uniqueName="[Fichier_RegistreEnsembele]" caption="Fichier_RegistreEnsembele"/>
    <dimension name="Fichier_RegistreNouvConnex" uniqueName="[Fichier_RegistreNouvConnex]" caption="Fichier_RegistreNouvConnex"/>
    <dimension name="FichierClientConn" uniqueName="[FichierClientConn]" caption="FichierClientConn"/>
    <dimension measure="1" name="Measures" uniqueName="[Measures]" caption="Measures"/>
  </dimensions>
  <measureGroups count="16">
    <measureGroup name="Client_Connexion" caption="Client_Connexion"/>
    <measureGroup name="Fichier_Client" caption="Fichier_Client"/>
    <measureGroup name="Fichier_Client_Ensemble" caption="Fichier_Client_Ensemble"/>
    <measureGroup name="Fichier_Client_Impacté" caption="Fichier_Client_Impacté"/>
    <measureGroup name="Fichier_ClientMaster" caption="Fichier_ClientMaster"/>
    <measureGroup name="Fichier_ClientNouvConn" caption="Fichier_ClientNouvConn"/>
    <measureGroup name="Fichier_Logs_connexion" caption="Fichier_Logs_connexion"/>
    <measureGroup name="Fichier_Logs_Impacter" caption="Fichier_Logs_Impacter"/>
    <measureGroup name="Fichier_Logs3" caption="Fichier_Logs3"/>
    <measureGroup name="Fichier_LogsConnex" caption="Fichier_LogsConnex"/>
    <measureGroup name="Fichier_LogsMaster" caption="Fichier_LogsMaster"/>
    <measureGroup name="Fichier_Registre_Antenne" caption="Fichier_Registre_Antenne"/>
    <measureGroup name="Fichier_Registre_connexion" caption="Fichier_Registre_connexion"/>
    <measureGroup name="Fichier_RegistreEnsembele" caption="Fichier_RegistreEnsembele"/>
    <measureGroup name="Fichier_RegistreNouvConnex" caption="Fichier_RegistreNouvConnex"/>
    <measureGroup name="FichierClientConn" caption="FichierClientConn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4" dimension="14"/>
    <map measureGroup="15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BEFD7-7AB4-4B60-88CA-EE64E014CC23}" name="Tableau croisé dynamique2" cacheId="2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ontant TotaleRemise" fld="0" baseField="0" baseItem="0" numFmtId="166"/>
  </dataFields>
  <formats count="1">
    <format dxfId="1">
      <pivotArea outline="0" collapsedLevelsAreSubtotals="1" fieldPosition="0"/>
    </format>
  </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Montant TotaleRemis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-03-27_ProjetTelcoKadea_GaetanNouveau_V1.xlsx!Fichier_Client">
        <x15:activeTabTopLevelEntity name="[Fichier_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07170-2B5D-4E76-85B2-A26B4FAEB3AE}" name="Tableau croisé dynamique1" cacheId="2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B30" firstHeaderRow="1" firstDataRow="1" firstDataCol="1"/>
  <pivotFields count="2"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Nombre de Cell_ID" fld="1" subtotal="count" baseField="0" baseItem="0"/>
  </dataField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-03-27_ProjetTelcoKadea_GaetanNouveau_V1.xlsx!Fichier_Logs3">
        <x15:activeTabTopLevelEntity name="[Fichier_Log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C12AE-B4B6-4C58-B41C-DA1D1F191CA6}" name="Tableau croisé dynamique3" cacheId="23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Provinces">
  <location ref="A3:B30" firstHeaderRow="1" firstDataRow="1" firstDataCol="1"/>
  <pivotFields count="2"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Nombre de Clients" fld="1" subtotal="count" baseField="0" baseItem="0"/>
  </dataField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ombre de Client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-03-27_ProjetTelcoKadea_GaetanNouveau_V1.xlsx!Fichier_Client">
        <x15:activeTabTopLevelEntity name="[Fichier_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C22F4-561C-49C6-8E3D-7244ADBEC200}" name="Tableau croisé dynamique2" cacheId="2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Provinces">
  <location ref="A5:C32" firstHeaderRow="0" firstDataRow="1" firstDataCol="1"/>
  <pivotFields count="4">
    <pivotField axis="axisRow" allDrilled="1" subtotalTop="0" showAll="0" dataSourceSort="1" defaultSubtotal="0" defaultAttributeDrillState="1">
      <items count="26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Statut_Resolution_Antenne" fld="2" subtotal="count" baseField="0" baseItem="0"/>
    <dataField fld="3" subtotal="count" baseField="0" baseItem="0"/>
  </dataField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tatut_Resolution_Antenn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2"/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-03-27_ProjetTelcoKadea_GaetanNouveau_V1.xlsx!Fichier_Logs3">
        <x15:activeTabTopLevelEntity name="[Fichier_Log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5F6D4CFC-F468-43D1-8660-B8BBF3D07FA6}" autoFormatId="16" applyNumberFormats="0" applyBorderFormats="0" applyFontFormats="0" applyPatternFormats="0" applyAlignmentFormats="0" applyWidthHeightFormats="0">
  <queryTableRefresh nextId="16" unboundColumnsRight="2">
    <queryTableFields count="12">
      <queryTableField id="1" name="ID_Client" tableColumnId="1"/>
      <queryTableField id="2" name="Province_Client" tableColumnId="2"/>
      <queryTableField id="3" name="Anciennete_Mois" tableColumnId="3"/>
      <queryTableField id="10" dataBound="0" tableColumnId="9"/>
      <queryTableField id="4" name="Type_Forfait" tableColumnId="4"/>
      <queryTableField id="11" dataBound="0" tableColumnId="10"/>
      <queryTableField id="5" name="Duree_Cumulee_Panne_Min" tableColumnId="5"/>
      <queryTableField id="8" dataBound="0" tableColumnId="8"/>
      <queryTableField id="6" name="Facture_Mensuelle" tableColumnId="6"/>
      <queryTableField id="7" name="Plaintes_Service_Client" tableColumnId="7"/>
      <queryTableField id="12" dataBound="0" tableColumnId="11"/>
      <queryTableField id="13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2" xr16:uid="{D5473464-1845-4355-954E-2DBB426043FC}" autoFormatId="16" applyNumberFormats="0" applyBorderFormats="0" applyFontFormats="0" applyPatternFormats="0" applyAlignmentFormats="0" applyWidthHeightFormats="0">
  <queryTableRefresh nextId="12" unboundColumnsRight="2">
    <queryTableFields count="7">
      <queryTableField id="1" name="Date_Heure_Panne" tableColumnId="1"/>
      <queryTableField id="2" name="Cell_ID" tableColumnId="2"/>
      <queryTableField id="3" name="Duree_Panne_Min" tableColumnId="3"/>
      <queryTableField id="4" name="Statut_Resolution" tableColumnId="4"/>
      <queryTableField id="7" name="Date_Heure_Panne - Copier" tableColumnId="7"/>
      <queryTableField id="8" dataBound="0" tableColumnId="8"/>
      <queryTableField id="9" dataBound="0" tableColumnId="9"/>
    </queryTableFields>
    <queryTableDeletedFields count="1">
      <deletedField name="Date_Heure_Panne - Copier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7" xr16:uid="{A11DE7DC-6AEF-4318-AB3C-DBC4C39FAF1E}" autoFormatId="16" applyNumberFormats="0" applyBorderFormats="0" applyFontFormats="0" applyPatternFormats="0" applyAlignmentFormats="0" applyWidthHeightFormats="0">
  <queryTableRefresh nextId="8">
    <queryTableFields count="6">
      <queryTableField id="1" name="ID_Antenne" tableColumnId="1"/>
      <queryTableField id="2" name="Province_RDC" tableColumnId="2"/>
      <queryTableField id="3" name="Latitude" tableColumnId="3"/>
      <queryTableField id="4" name="Longitude" tableColumnId="4"/>
      <queryTableField id="5" name="Technologie" tableColumnId="5"/>
      <queryTableField id="6" name="Equipementie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97C7A-44DA-4DB9-9660-FB58CC6D1E0D}" name="Fichier_Client" displayName="Fichier_Client" ref="A1:L749" tableType="queryTable" totalsRowShown="0">
  <autoFilter ref="A1:L749" xr:uid="{72C97C7A-44DA-4DB9-9660-FB58CC6D1E0D}"/>
  <tableColumns count="12">
    <tableColumn id="1" xr3:uid="{889AB4F7-F5E6-4010-8665-31B8AA2BE1C2}" uniqueName="1" name="ID_Client" queryTableFieldId="1" dataDxfId="20"/>
    <tableColumn id="2" xr3:uid="{C513C40D-9E29-459D-B1C2-1E8F308AC70F}" uniqueName="2" name="Province_RDC" queryTableFieldId="2" dataDxfId="19"/>
    <tableColumn id="3" xr3:uid="{7E0CE1C1-9FEE-48C5-81BF-F8635CF1CB73}" uniqueName="3" name="Anciennete_Mois" queryTableFieldId="3"/>
    <tableColumn id="9" xr3:uid="{59F40BA3-1825-4407-9023-30F6C8440E8D}" uniqueName="9" name="Anciennete_Années" queryTableFieldId="10" dataDxfId="18">
      <calculatedColumnFormula>Fichier_Client[[#This Row],[Anciennete_Mois]]/12</calculatedColumnFormula>
    </tableColumn>
    <tableColumn id="4" xr3:uid="{03709079-2365-41A1-9DBB-C26C3AA9856F}" uniqueName="4" name="Type_Forfait" queryTableFieldId="4" dataDxfId="17"/>
    <tableColumn id="10" xr3:uid="{0B39EFAF-E13C-4A57-BE5C-FE0048AFB15A}" uniqueName="10" name="Catégorie_Client" queryTableFieldId="11" dataDxfId="16">
      <calculatedColumnFormula>IF(Fichier_Client[[#This Row],[Type_Forfait]]="Pro Monde","B2B","B2C")</calculatedColumnFormula>
    </tableColumn>
    <tableColumn id="5" xr3:uid="{74D458DE-B520-4EA3-A78E-D88E7E897091}" uniqueName="5" name="Duree_Cumulee_Panne_Min" queryTableFieldId="5"/>
    <tableColumn id="8" xr3:uid="{B4385A68-B82A-4968-80A4-A1228BCA5E1A}" uniqueName="8" name="Heure_Totale_Panne" queryTableFieldId="8" dataDxfId="15">
      <calculatedColumnFormula>Fichier_Client[[#This Row],[Duree_Cumulee_Panne_Min]]/1440</calculatedColumnFormula>
    </tableColumn>
    <tableColumn id="6" xr3:uid="{8F755C0B-95EF-4438-A12D-2AE2FC571A3B}" uniqueName="6" name="Facture_Mensuelle" queryTableFieldId="6" dataDxfId="14"/>
    <tableColumn id="7" xr3:uid="{0F7A3B06-78D4-42C9-A3FF-00B93E0FC87F}" uniqueName="7" name="Plaintes_Service_Client" queryTableFieldId="7"/>
    <tableColumn id="11" xr3:uid="{A60B963A-FFDC-42C3-B2AB-C384AA94B173}" uniqueName="11" name="Remise" queryTableFieldId="12" dataDxfId="13">
      <calculatedColumnFormula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calculatedColumnFormula>
    </tableColumn>
    <tableColumn id="12" xr3:uid="{B6A74633-125C-4905-AF7F-1B5C64DE0113}" uniqueName="12" name="Montant Remise" queryTableFieldId="13" dataDxfId="12">
      <calculatedColumnFormula>PRODUCT(Fichier_Client[[#This Row],[Facture_Mensuelle]],Fichier_Client[[#This Row],[Remise]])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DF97E6-93E1-4668-82B9-8678AE8FF052}" name="Fichier_Logs3" displayName="Fichier_Logs3" ref="A1:G549" tableType="queryTable" totalsRowShown="0">
  <autoFilter ref="A1:G549" xr:uid="{0B68D44E-36EA-4750-A635-458B9BD2CF2C}"/>
  <tableColumns count="7">
    <tableColumn id="1" xr3:uid="{DDED25A3-CBF3-4166-9BED-C5CC58764A41}" uniqueName="1" name="Date_Panne" queryTableFieldId="1" dataDxfId="11"/>
    <tableColumn id="2" xr3:uid="{251CFD5A-5D59-4C83-AB3B-461406C61916}" uniqueName="2" name="Cell_ID" queryTableFieldId="2" dataDxfId="10"/>
    <tableColumn id="3" xr3:uid="{BFEE8D39-2AA3-419F-8654-4297CA5EC504}" uniqueName="3" name="Duree_Panne_Min" queryTableFieldId="3"/>
    <tableColumn id="4" xr3:uid="{0ABE74CD-D4CB-42B6-A848-6366C886E9CD}" uniqueName="4" name="Statut_Resolution" queryTableFieldId="4" dataDxfId="9"/>
    <tableColumn id="7" xr3:uid="{6465E2EC-9A54-4197-A621-85D4593B87CC}" uniqueName="7" name="Heure_Panne " queryTableFieldId="7" dataDxfId="8"/>
    <tableColumn id="8" xr3:uid="{E69C0280-0632-44E4-BA86-1FC225EA3E4D}" uniqueName="8" name="Province_RDC" queryTableFieldId="8" dataDxfId="7">
      <calculatedColumnFormula>_xlfn.XLOOKUP(Fichier_Logs3[[#This Row],[Cell_ID]],Fichier_Registre[ID_Antenne],Fichier_Registre[Province_RDC],"Non enregistré")</calculatedColumnFormula>
    </tableColumn>
    <tableColumn id="9" xr3:uid="{9702E6C0-6C3A-4E75-9052-A889D10B0E5E}" uniqueName="9" name="Technologie" queryTableFieldId="9" dataDxfId="6">
      <calculatedColumnFormula>_xlfn.XLOOKUP(Fichier_Logs3[[#This Row],[Cell_ID]],Fichier_Registre[ID_Antenne],Fichier_Registre[Technologie],"Aucune technologie trouvée")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5A35DA-56E1-4CCF-AE08-7A77C8A4A83D}" name="Fichier_Registre" displayName="Fichier_Registre" ref="A1:F499" tableType="queryTable" totalsRowShown="0">
  <autoFilter ref="A1:F499" xr:uid="{255A35DA-56E1-4CCF-AE08-7A77C8A4A83D}"/>
  <sortState xmlns:xlrd2="http://schemas.microsoft.com/office/spreadsheetml/2017/richdata2" ref="A2:F499">
    <sortCondition descending="1" ref="C1:C499"/>
  </sortState>
  <tableColumns count="6">
    <tableColumn id="1" xr3:uid="{D281F979-9A79-40BF-84B9-A5D13F5C421C}" uniqueName="1" name="ID_Antenne" queryTableFieldId="1" dataDxfId="5"/>
    <tableColumn id="2" xr3:uid="{0F08BD80-6B8F-4C2D-A948-BC65436BCC07}" uniqueName="2" name="Province_RDC" queryTableFieldId="2" dataDxfId="4"/>
    <tableColumn id="3" xr3:uid="{012E9E6E-1569-49C5-9B64-6B56D58F4B87}" uniqueName="3" name="Latitude" queryTableFieldId="3"/>
    <tableColumn id="4" xr3:uid="{9BDE10AD-BB3C-49A7-8CEE-777DAD304CB2}" uniqueName="4" name="Longitude" queryTableFieldId="4"/>
    <tableColumn id="5" xr3:uid="{81F29D2E-F225-4CC6-9799-9241B1BBD642}" uniqueName="5" name="Technologie" queryTableFieldId="5" dataDxfId="3"/>
    <tableColumn id="6" xr3:uid="{7A2B14BA-AE3A-4882-83D5-BAF393204518}" uniqueName="6" name="Equipementier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1A9E-FA1F-472E-B070-E2AA1C7A43AE}">
  <sheetPr>
    <tabColor theme="5" tint="-0.499984740745262"/>
  </sheetPr>
  <dimension ref="A1:L749"/>
  <sheetViews>
    <sheetView topLeftCell="E1" workbookViewId="0">
      <selection activeCell="L262" sqref="L262"/>
    </sheetView>
  </sheetViews>
  <sheetFormatPr baseColWidth="10" defaultRowHeight="15" x14ac:dyDescent="0.25"/>
  <cols>
    <col min="2" max="2" width="19.140625" bestFit="1" customWidth="1"/>
    <col min="3" max="3" width="17.85546875" bestFit="1" customWidth="1"/>
    <col min="4" max="4" width="29.28515625" bestFit="1" customWidth="1"/>
    <col min="5" max="5" width="29.28515625" customWidth="1"/>
    <col min="6" max="6" width="20.5703125" bestFit="1" customWidth="1"/>
    <col min="7" max="7" width="24.42578125" bestFit="1" customWidth="1"/>
    <col min="8" max="8" width="22" bestFit="1" customWidth="1"/>
    <col min="9" max="9" width="20.5703125" bestFit="1" customWidth="1"/>
    <col min="10" max="10" width="24.42578125" bestFit="1" customWidth="1"/>
    <col min="11" max="11" width="11.42578125" style="2"/>
    <col min="12" max="12" width="18" bestFit="1" customWidth="1"/>
  </cols>
  <sheetData>
    <row r="1" spans="1:12" x14ac:dyDescent="0.25">
      <c r="A1" t="s">
        <v>0</v>
      </c>
      <c r="B1" t="s">
        <v>1117</v>
      </c>
      <c r="C1" t="s">
        <v>1</v>
      </c>
      <c r="D1" t="s">
        <v>1307</v>
      </c>
      <c r="E1" t="s">
        <v>2</v>
      </c>
      <c r="F1" t="s">
        <v>1308</v>
      </c>
      <c r="G1" t="s">
        <v>3</v>
      </c>
      <c r="H1" t="s">
        <v>784</v>
      </c>
      <c r="I1" t="s">
        <v>4</v>
      </c>
      <c r="J1" t="s">
        <v>5</v>
      </c>
      <c r="K1" s="2" t="s">
        <v>1309</v>
      </c>
      <c r="L1" t="s">
        <v>1310</v>
      </c>
    </row>
    <row r="2" spans="1:12" x14ac:dyDescent="0.25">
      <c r="A2" s="1" t="s">
        <v>6</v>
      </c>
      <c r="B2" s="1" t="s">
        <v>7</v>
      </c>
      <c r="C2">
        <v>29</v>
      </c>
      <c r="D2" s="8">
        <f>Fichier_Client[[#This Row],[Anciennete_Mois]]/12</f>
        <v>2.4166666666666665</v>
      </c>
      <c r="E2" s="1" t="s">
        <v>8</v>
      </c>
      <c r="F2" s="1" t="str">
        <f>IF(Fichier_Client[[#This Row],[Type_Forfait]]="Pro Monde","B2B","B2C")</f>
        <v>B2C</v>
      </c>
      <c r="G2">
        <v>214</v>
      </c>
      <c r="H2" s="3">
        <f>Fichier_Client[[#This Row],[Duree_Cumulee_Panne_Min]]/1440</f>
        <v>0.14861111111111111</v>
      </c>
      <c r="I2" s="2">
        <v>74.7</v>
      </c>
      <c r="J2">
        <v>3</v>
      </c>
      <c r="K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" s="9">
        <f>PRODUCT(Fichier_Client[[#This Row],[Facture_Mensuelle]],Fichier_Client[[#This Row],[Remise]])</f>
        <v>33.615000000000002</v>
      </c>
    </row>
    <row r="3" spans="1:12" x14ac:dyDescent="0.25">
      <c r="A3" s="1" t="s">
        <v>9</v>
      </c>
      <c r="B3" s="1" t="s">
        <v>10</v>
      </c>
      <c r="C3">
        <v>63</v>
      </c>
      <c r="D3" s="8">
        <f>Fichier_Client[[#This Row],[Anciennete_Mois]]/12</f>
        <v>5.25</v>
      </c>
      <c r="E3" s="1" t="s">
        <v>11</v>
      </c>
      <c r="F3" s="1" t="str">
        <f>IF(Fichier_Client[[#This Row],[Type_Forfait]]="Pro Monde","B2B","B2C")</f>
        <v>B2B</v>
      </c>
      <c r="G3">
        <v>205</v>
      </c>
      <c r="H3" s="3">
        <f>Fichier_Client[[#This Row],[Duree_Cumulee_Panne_Min]]/1440</f>
        <v>0.1423611111111111</v>
      </c>
      <c r="I3" s="2">
        <v>89.19</v>
      </c>
      <c r="J3">
        <v>0</v>
      </c>
      <c r="K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" s="9">
        <f>PRODUCT(Fichier_Client[[#This Row],[Facture_Mensuelle]],Fichier_Client[[#This Row],[Remise]])</f>
        <v>8.9190000000000005</v>
      </c>
    </row>
    <row r="4" spans="1:12" x14ac:dyDescent="0.25">
      <c r="A4" s="1" t="s">
        <v>12</v>
      </c>
      <c r="B4" s="1" t="s">
        <v>13</v>
      </c>
      <c r="C4">
        <v>34</v>
      </c>
      <c r="D4" s="8">
        <f>Fichier_Client[[#This Row],[Anciennete_Mois]]/12</f>
        <v>2.8333333333333335</v>
      </c>
      <c r="E4" s="1" t="s">
        <v>11</v>
      </c>
      <c r="F4" s="1" t="str">
        <f>IF(Fichier_Client[[#This Row],[Type_Forfait]]="Pro Monde","B2B","B2C")</f>
        <v>B2B</v>
      </c>
      <c r="G4">
        <v>453</v>
      </c>
      <c r="H4" s="3">
        <f>Fichier_Client[[#This Row],[Duree_Cumulee_Panne_Min]]/1440</f>
        <v>0.31458333333333333</v>
      </c>
      <c r="I4" s="2">
        <v>56.84</v>
      </c>
      <c r="J4">
        <v>0</v>
      </c>
      <c r="K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" s="9">
        <f>PRODUCT(Fichier_Client[[#This Row],[Facture_Mensuelle]],Fichier_Client[[#This Row],[Remise]])</f>
        <v>25.578000000000003</v>
      </c>
    </row>
    <row r="5" spans="1:12" x14ac:dyDescent="0.25">
      <c r="A5" s="1" t="s">
        <v>14</v>
      </c>
      <c r="B5" s="1" t="s">
        <v>15</v>
      </c>
      <c r="C5">
        <v>44</v>
      </c>
      <c r="D5" s="8">
        <f>Fichier_Client[[#This Row],[Anciennete_Mois]]/12</f>
        <v>3.6666666666666665</v>
      </c>
      <c r="E5" s="1" t="s">
        <v>16</v>
      </c>
      <c r="F5" s="1" t="str">
        <f>IF(Fichier_Client[[#This Row],[Type_Forfait]]="Pro Monde","B2B","B2C")</f>
        <v>B2C</v>
      </c>
      <c r="G5">
        <v>348</v>
      </c>
      <c r="H5" s="3">
        <f>Fichier_Client[[#This Row],[Duree_Cumulee_Panne_Min]]/1440</f>
        <v>0.24166666666666667</v>
      </c>
      <c r="I5" s="2">
        <v>58.67</v>
      </c>
      <c r="J5">
        <v>0</v>
      </c>
      <c r="K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" s="9">
        <f>PRODUCT(Fichier_Client[[#This Row],[Facture_Mensuelle]],Fichier_Client[[#This Row],[Remise]])</f>
        <v>26.401500000000002</v>
      </c>
    </row>
    <row r="6" spans="1:12" x14ac:dyDescent="0.25">
      <c r="A6" s="1" t="s">
        <v>17</v>
      </c>
      <c r="B6" s="1" t="s">
        <v>18</v>
      </c>
      <c r="C6">
        <v>101</v>
      </c>
      <c r="D6" s="8">
        <f>Fichier_Client[[#This Row],[Anciennete_Mois]]/12</f>
        <v>8.4166666666666661</v>
      </c>
      <c r="E6" s="1" t="s">
        <v>19</v>
      </c>
      <c r="F6" s="1" t="str">
        <f>IF(Fichier_Client[[#This Row],[Type_Forfait]]="Pro Monde","B2B","B2C")</f>
        <v>B2C</v>
      </c>
      <c r="G6">
        <v>358</v>
      </c>
      <c r="H6" s="3">
        <f>Fichier_Client[[#This Row],[Duree_Cumulee_Panne_Min]]/1440</f>
        <v>0.24861111111111112</v>
      </c>
      <c r="I6" s="2">
        <v>29.24</v>
      </c>
      <c r="J6">
        <v>3</v>
      </c>
      <c r="K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" s="9">
        <f>PRODUCT(Fichier_Client[[#This Row],[Facture_Mensuelle]],Fichier_Client[[#This Row],[Remise]])</f>
        <v>13.157999999999999</v>
      </c>
    </row>
    <row r="7" spans="1:12" x14ac:dyDescent="0.25">
      <c r="A7" s="1" t="s">
        <v>20</v>
      </c>
      <c r="B7" s="1" t="s">
        <v>21</v>
      </c>
      <c r="C7">
        <v>46</v>
      </c>
      <c r="D7" s="8">
        <f>Fichier_Client[[#This Row],[Anciennete_Mois]]/12</f>
        <v>3.8333333333333335</v>
      </c>
      <c r="E7" s="1" t="s">
        <v>8</v>
      </c>
      <c r="F7" s="1" t="str">
        <f>IF(Fichier_Client[[#This Row],[Type_Forfait]]="Pro Monde","B2B","B2C")</f>
        <v>B2C</v>
      </c>
      <c r="G7">
        <v>283</v>
      </c>
      <c r="H7" s="3">
        <f>Fichier_Client[[#This Row],[Duree_Cumulee_Panne_Min]]/1440</f>
        <v>0.19652777777777777</v>
      </c>
      <c r="I7" s="2">
        <v>56.05</v>
      </c>
      <c r="J7">
        <v>1</v>
      </c>
      <c r="K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" s="9">
        <f>PRODUCT(Fichier_Client[[#This Row],[Facture_Mensuelle]],Fichier_Client[[#This Row],[Remise]])</f>
        <v>25.2225</v>
      </c>
    </row>
    <row r="8" spans="1:12" x14ac:dyDescent="0.25">
      <c r="A8" s="1" t="s">
        <v>22</v>
      </c>
      <c r="B8" s="1" t="s">
        <v>23</v>
      </c>
      <c r="C8">
        <v>99</v>
      </c>
      <c r="D8" s="8">
        <f>Fichier_Client[[#This Row],[Anciennete_Mois]]/12</f>
        <v>8.25</v>
      </c>
      <c r="E8" s="1" t="s">
        <v>8</v>
      </c>
      <c r="F8" s="1" t="str">
        <f>IF(Fichier_Client[[#This Row],[Type_Forfait]]="Pro Monde","B2B","B2C")</f>
        <v>B2C</v>
      </c>
      <c r="G8">
        <v>447</v>
      </c>
      <c r="H8" s="3">
        <f>Fichier_Client[[#This Row],[Duree_Cumulee_Panne_Min]]/1440</f>
        <v>0.31041666666666667</v>
      </c>
      <c r="I8" s="2">
        <v>38.1</v>
      </c>
      <c r="J8">
        <v>3</v>
      </c>
      <c r="K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8" s="9">
        <f>PRODUCT(Fichier_Client[[#This Row],[Facture_Mensuelle]],Fichier_Client[[#This Row],[Remise]])</f>
        <v>17.145</v>
      </c>
    </row>
    <row r="9" spans="1:12" x14ac:dyDescent="0.25">
      <c r="A9" s="1" t="s">
        <v>24</v>
      </c>
      <c r="B9" s="1" t="s">
        <v>21</v>
      </c>
      <c r="C9">
        <v>6</v>
      </c>
      <c r="D9" s="8">
        <f>Fichier_Client[[#This Row],[Anciennete_Mois]]/12</f>
        <v>0.5</v>
      </c>
      <c r="E9" s="1" t="s">
        <v>19</v>
      </c>
      <c r="F9" s="1" t="str">
        <f>IF(Fichier_Client[[#This Row],[Type_Forfait]]="Pro Monde","B2B","B2C")</f>
        <v>B2C</v>
      </c>
      <c r="G9">
        <v>155</v>
      </c>
      <c r="H9" s="3">
        <f>Fichier_Client[[#This Row],[Duree_Cumulee_Panne_Min]]/1440</f>
        <v>0.1076388888888889</v>
      </c>
      <c r="I9" s="2">
        <v>40.659999999999997</v>
      </c>
      <c r="J9">
        <v>1</v>
      </c>
      <c r="K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9" s="9">
        <f>PRODUCT(Fichier_Client[[#This Row],[Facture_Mensuelle]],Fichier_Client[[#This Row],[Remise]])</f>
        <v>0</v>
      </c>
    </row>
    <row r="10" spans="1:12" x14ac:dyDescent="0.25">
      <c r="A10" s="1" t="s">
        <v>25</v>
      </c>
      <c r="B10" s="1" t="s">
        <v>26</v>
      </c>
      <c r="C10">
        <v>99</v>
      </c>
      <c r="D10" s="8">
        <f>Fichier_Client[[#This Row],[Anciennete_Mois]]/12</f>
        <v>8.25</v>
      </c>
      <c r="E10" s="1" t="s">
        <v>16</v>
      </c>
      <c r="F10" s="1" t="str">
        <f>IF(Fichier_Client[[#This Row],[Type_Forfait]]="Pro Monde","B2B","B2C")</f>
        <v>B2C</v>
      </c>
      <c r="G10">
        <v>369</v>
      </c>
      <c r="H10" s="3">
        <f>Fichier_Client[[#This Row],[Duree_Cumulee_Panne_Min]]/1440</f>
        <v>0.25624999999999998</v>
      </c>
      <c r="I10" s="2">
        <v>67.209999999999994</v>
      </c>
      <c r="J10">
        <v>3</v>
      </c>
      <c r="K1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0" s="9">
        <f>PRODUCT(Fichier_Client[[#This Row],[Facture_Mensuelle]],Fichier_Client[[#This Row],[Remise]])</f>
        <v>30.244499999999999</v>
      </c>
    </row>
    <row r="11" spans="1:12" x14ac:dyDescent="0.25">
      <c r="A11" s="1" t="s">
        <v>27</v>
      </c>
      <c r="B11" s="1" t="s">
        <v>28</v>
      </c>
      <c r="C11">
        <v>113</v>
      </c>
      <c r="D11" s="8">
        <f>Fichier_Client[[#This Row],[Anciennete_Mois]]/12</f>
        <v>9.4166666666666661</v>
      </c>
      <c r="E11" s="1" t="s">
        <v>19</v>
      </c>
      <c r="F11" s="1" t="str">
        <f>IF(Fichier_Client[[#This Row],[Type_Forfait]]="Pro Monde","B2B","B2C")</f>
        <v>B2C</v>
      </c>
      <c r="G11">
        <v>380</v>
      </c>
      <c r="H11" s="3">
        <f>Fichier_Client[[#This Row],[Duree_Cumulee_Panne_Min]]/1440</f>
        <v>0.2638888888888889</v>
      </c>
      <c r="I11" s="2">
        <v>12.11</v>
      </c>
      <c r="J11">
        <v>0</v>
      </c>
      <c r="K1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1" s="9">
        <f>PRODUCT(Fichier_Client[[#This Row],[Facture_Mensuelle]],Fichier_Client[[#This Row],[Remise]])</f>
        <v>5.4494999999999996</v>
      </c>
    </row>
    <row r="12" spans="1:12" x14ac:dyDescent="0.25">
      <c r="A12" s="1" t="s">
        <v>29</v>
      </c>
      <c r="B12" s="1" t="s">
        <v>30</v>
      </c>
      <c r="C12">
        <v>72</v>
      </c>
      <c r="D12" s="8">
        <f>Fichier_Client[[#This Row],[Anciennete_Mois]]/12</f>
        <v>6</v>
      </c>
      <c r="E12" s="1" t="s">
        <v>11</v>
      </c>
      <c r="F12" s="1" t="str">
        <f>IF(Fichier_Client[[#This Row],[Type_Forfait]]="Pro Monde","B2B","B2C")</f>
        <v>B2B</v>
      </c>
      <c r="G12">
        <v>160</v>
      </c>
      <c r="H12" s="3">
        <f>Fichier_Client[[#This Row],[Duree_Cumulee_Panne_Min]]/1440</f>
        <v>0.1111111111111111</v>
      </c>
      <c r="I12" s="2">
        <v>90.13</v>
      </c>
      <c r="J12">
        <v>2</v>
      </c>
      <c r="K1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12" s="9">
        <f>PRODUCT(Fichier_Client[[#This Row],[Facture_Mensuelle]],Fichier_Client[[#This Row],[Remise]])</f>
        <v>9.0129999999999999</v>
      </c>
    </row>
    <row r="13" spans="1:12" x14ac:dyDescent="0.25">
      <c r="A13" s="1" t="s">
        <v>31</v>
      </c>
      <c r="B13" s="1" t="s">
        <v>32</v>
      </c>
      <c r="C13">
        <v>35</v>
      </c>
      <c r="D13" s="8">
        <f>Fichier_Client[[#This Row],[Anciennete_Mois]]/12</f>
        <v>2.9166666666666665</v>
      </c>
      <c r="E13" s="1" t="s">
        <v>11</v>
      </c>
      <c r="F13" s="1" t="str">
        <f>IF(Fichier_Client[[#This Row],[Type_Forfait]]="Pro Monde","B2B","B2C")</f>
        <v>B2B</v>
      </c>
      <c r="G13">
        <v>465</v>
      </c>
      <c r="H13" s="3">
        <f>Fichier_Client[[#This Row],[Duree_Cumulee_Panne_Min]]/1440</f>
        <v>0.32291666666666669</v>
      </c>
      <c r="I13" s="2">
        <v>58.59</v>
      </c>
      <c r="J13">
        <v>5</v>
      </c>
      <c r="K1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3" s="9">
        <f>PRODUCT(Fichier_Client[[#This Row],[Facture_Mensuelle]],Fichier_Client[[#This Row],[Remise]])</f>
        <v>26.365500000000001</v>
      </c>
    </row>
    <row r="14" spans="1:12" x14ac:dyDescent="0.25">
      <c r="A14" s="1" t="s">
        <v>33</v>
      </c>
      <c r="B14" s="1" t="s">
        <v>34</v>
      </c>
      <c r="C14">
        <v>115</v>
      </c>
      <c r="D14" s="8">
        <f>Fichier_Client[[#This Row],[Anciennete_Mois]]/12</f>
        <v>9.5833333333333339</v>
      </c>
      <c r="E14" s="1" t="s">
        <v>16</v>
      </c>
      <c r="F14" s="1" t="str">
        <f>IF(Fichier_Client[[#This Row],[Type_Forfait]]="Pro Monde","B2B","B2C")</f>
        <v>B2C</v>
      </c>
      <c r="G14">
        <v>176</v>
      </c>
      <c r="H14" s="3">
        <f>Fichier_Client[[#This Row],[Duree_Cumulee_Panne_Min]]/1440</f>
        <v>0.12222222222222222</v>
      </c>
      <c r="I14" s="2">
        <v>33.28</v>
      </c>
      <c r="J14">
        <v>4</v>
      </c>
      <c r="K1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4" s="9">
        <f>PRODUCT(Fichier_Client[[#This Row],[Facture_Mensuelle]],Fichier_Client[[#This Row],[Remise]])</f>
        <v>0</v>
      </c>
    </row>
    <row r="15" spans="1:12" x14ac:dyDescent="0.25">
      <c r="A15" s="1" t="s">
        <v>35</v>
      </c>
      <c r="B15" s="1" t="s">
        <v>15</v>
      </c>
      <c r="C15">
        <v>20</v>
      </c>
      <c r="D15" s="8">
        <f>Fichier_Client[[#This Row],[Anciennete_Mois]]/12</f>
        <v>1.6666666666666667</v>
      </c>
      <c r="E15" s="1" t="s">
        <v>19</v>
      </c>
      <c r="F15" s="1" t="str">
        <f>IF(Fichier_Client[[#This Row],[Type_Forfait]]="Pro Monde","B2B","B2C")</f>
        <v>B2C</v>
      </c>
      <c r="G15">
        <v>4</v>
      </c>
      <c r="H15" s="3">
        <f>Fichier_Client[[#This Row],[Duree_Cumulee_Panne_Min]]/1440</f>
        <v>2.7777777777777779E-3</v>
      </c>
      <c r="I15" s="2">
        <v>84.9</v>
      </c>
      <c r="J15">
        <v>3</v>
      </c>
      <c r="K1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5" s="9">
        <f>PRODUCT(Fichier_Client[[#This Row],[Facture_Mensuelle]],Fichier_Client[[#This Row],[Remise]])</f>
        <v>0</v>
      </c>
    </row>
    <row r="16" spans="1:12" x14ac:dyDescent="0.25">
      <c r="A16" s="1" t="s">
        <v>36</v>
      </c>
      <c r="B16" s="1" t="s">
        <v>37</v>
      </c>
      <c r="C16">
        <v>110</v>
      </c>
      <c r="D16" s="8">
        <f>Fichier_Client[[#This Row],[Anciennete_Mois]]/12</f>
        <v>9.1666666666666661</v>
      </c>
      <c r="E16" s="1" t="s">
        <v>11</v>
      </c>
      <c r="F16" s="1" t="str">
        <f>IF(Fichier_Client[[#This Row],[Type_Forfait]]="Pro Monde","B2B","B2C")</f>
        <v>B2B</v>
      </c>
      <c r="G16">
        <v>423</v>
      </c>
      <c r="H16" s="3">
        <f>Fichier_Client[[#This Row],[Duree_Cumulee_Panne_Min]]/1440</f>
        <v>0.29375000000000001</v>
      </c>
      <c r="I16" s="2">
        <v>37.35</v>
      </c>
      <c r="J16">
        <v>4</v>
      </c>
      <c r="K1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6" s="9">
        <f>PRODUCT(Fichier_Client[[#This Row],[Facture_Mensuelle]],Fichier_Client[[#This Row],[Remise]])</f>
        <v>16.807500000000001</v>
      </c>
    </row>
    <row r="17" spans="1:12" x14ac:dyDescent="0.25">
      <c r="A17" s="1" t="s">
        <v>38</v>
      </c>
      <c r="B17" s="1" t="s">
        <v>10</v>
      </c>
      <c r="C17">
        <v>89</v>
      </c>
      <c r="D17" s="8">
        <f>Fichier_Client[[#This Row],[Anciennete_Mois]]/12</f>
        <v>7.416666666666667</v>
      </c>
      <c r="E17" s="1" t="s">
        <v>8</v>
      </c>
      <c r="F17" s="1" t="str">
        <f>IF(Fichier_Client[[#This Row],[Type_Forfait]]="Pro Monde","B2B","B2C")</f>
        <v>B2C</v>
      </c>
      <c r="G17">
        <v>143</v>
      </c>
      <c r="H17" s="3">
        <f>Fichier_Client[[#This Row],[Duree_Cumulee_Panne_Min]]/1440</f>
        <v>9.930555555555555E-2</v>
      </c>
      <c r="I17" s="2">
        <v>48.05</v>
      </c>
      <c r="J17">
        <v>4</v>
      </c>
      <c r="K1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7" s="9">
        <f>PRODUCT(Fichier_Client[[#This Row],[Facture_Mensuelle]],Fichier_Client[[#This Row],[Remise]])</f>
        <v>0</v>
      </c>
    </row>
    <row r="18" spans="1:12" x14ac:dyDescent="0.25">
      <c r="A18" s="1" t="s">
        <v>39</v>
      </c>
      <c r="B18" s="1" t="s">
        <v>23</v>
      </c>
      <c r="C18">
        <v>112</v>
      </c>
      <c r="D18" s="8">
        <f>Fichier_Client[[#This Row],[Anciennete_Mois]]/12</f>
        <v>9.3333333333333339</v>
      </c>
      <c r="E18" s="1" t="s">
        <v>8</v>
      </c>
      <c r="F18" s="1" t="str">
        <f>IF(Fichier_Client[[#This Row],[Type_Forfait]]="Pro Monde","B2B","B2C")</f>
        <v>B2C</v>
      </c>
      <c r="G18">
        <v>460</v>
      </c>
      <c r="H18" s="3">
        <f>Fichier_Client[[#This Row],[Duree_Cumulee_Panne_Min]]/1440</f>
        <v>0.31944444444444442</v>
      </c>
      <c r="I18" s="2">
        <v>55.47</v>
      </c>
      <c r="J18">
        <v>4</v>
      </c>
      <c r="K1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8" s="9">
        <f>PRODUCT(Fichier_Client[[#This Row],[Facture_Mensuelle]],Fichier_Client[[#This Row],[Remise]])</f>
        <v>24.961500000000001</v>
      </c>
    </row>
    <row r="19" spans="1:12" x14ac:dyDescent="0.25">
      <c r="A19" s="1" t="s">
        <v>40</v>
      </c>
      <c r="B19" s="1" t="s">
        <v>41</v>
      </c>
      <c r="C19">
        <v>66</v>
      </c>
      <c r="D19" s="8">
        <f>Fichier_Client[[#This Row],[Anciennete_Mois]]/12</f>
        <v>5.5</v>
      </c>
      <c r="E19" s="1" t="s">
        <v>19</v>
      </c>
      <c r="F19" s="1" t="str">
        <f>IF(Fichier_Client[[#This Row],[Type_Forfait]]="Pro Monde","B2B","B2C")</f>
        <v>B2C</v>
      </c>
      <c r="G19">
        <v>270</v>
      </c>
      <c r="H19" s="3">
        <f>Fichier_Client[[#This Row],[Duree_Cumulee_Panne_Min]]/1440</f>
        <v>0.1875</v>
      </c>
      <c r="I19" s="2">
        <v>75.88</v>
      </c>
      <c r="J19">
        <v>3</v>
      </c>
      <c r="K1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9" s="9">
        <f>PRODUCT(Fichier_Client[[#This Row],[Facture_Mensuelle]],Fichier_Client[[#This Row],[Remise]])</f>
        <v>34.146000000000001</v>
      </c>
    </row>
    <row r="20" spans="1:12" x14ac:dyDescent="0.25">
      <c r="A20" s="1" t="s">
        <v>42</v>
      </c>
      <c r="B20" s="1" t="s">
        <v>26</v>
      </c>
      <c r="C20">
        <v>78</v>
      </c>
      <c r="D20" s="8">
        <f>Fichier_Client[[#This Row],[Anciennete_Mois]]/12</f>
        <v>6.5</v>
      </c>
      <c r="E20" s="1" t="s">
        <v>16</v>
      </c>
      <c r="F20" s="1" t="str">
        <f>IF(Fichier_Client[[#This Row],[Type_Forfait]]="Pro Monde","B2B","B2C")</f>
        <v>B2C</v>
      </c>
      <c r="G20">
        <v>312</v>
      </c>
      <c r="H20" s="3">
        <f>Fichier_Client[[#This Row],[Duree_Cumulee_Panne_Min]]/1440</f>
        <v>0.21666666666666667</v>
      </c>
      <c r="I20" s="2">
        <v>85.74</v>
      </c>
      <c r="J20">
        <v>2</v>
      </c>
      <c r="K2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0" s="9">
        <f>PRODUCT(Fichier_Client[[#This Row],[Facture_Mensuelle]],Fichier_Client[[#This Row],[Remise]])</f>
        <v>38.582999999999998</v>
      </c>
    </row>
    <row r="21" spans="1:12" x14ac:dyDescent="0.25">
      <c r="A21" s="1" t="s">
        <v>43</v>
      </c>
      <c r="B21" s="1" t="s">
        <v>30</v>
      </c>
      <c r="C21">
        <v>86</v>
      </c>
      <c r="D21" s="8">
        <f>Fichier_Client[[#This Row],[Anciennete_Mois]]/12</f>
        <v>7.166666666666667</v>
      </c>
      <c r="E21" s="1" t="s">
        <v>8</v>
      </c>
      <c r="F21" s="1" t="str">
        <f>IF(Fichier_Client[[#This Row],[Type_Forfait]]="Pro Monde","B2B","B2C")</f>
        <v>B2C</v>
      </c>
      <c r="G21">
        <v>471</v>
      </c>
      <c r="H21" s="3">
        <f>Fichier_Client[[#This Row],[Duree_Cumulee_Panne_Min]]/1440</f>
        <v>0.32708333333333334</v>
      </c>
      <c r="I21" s="2">
        <v>33.380000000000003</v>
      </c>
      <c r="J21">
        <v>4</v>
      </c>
      <c r="K2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1" s="9">
        <f>PRODUCT(Fichier_Client[[#This Row],[Facture_Mensuelle]],Fichier_Client[[#This Row],[Remise]])</f>
        <v>15.021000000000001</v>
      </c>
    </row>
    <row r="22" spans="1:12" x14ac:dyDescent="0.25">
      <c r="A22" s="1" t="s">
        <v>44</v>
      </c>
      <c r="B22" s="1" t="s">
        <v>26</v>
      </c>
      <c r="C22">
        <v>14</v>
      </c>
      <c r="D22" s="8">
        <f>Fichier_Client[[#This Row],[Anciennete_Mois]]/12</f>
        <v>1.1666666666666667</v>
      </c>
      <c r="E22" s="1" t="s">
        <v>8</v>
      </c>
      <c r="F22" s="1" t="str">
        <f>IF(Fichier_Client[[#This Row],[Type_Forfait]]="Pro Monde","B2B","B2C")</f>
        <v>B2C</v>
      </c>
      <c r="G22">
        <v>75</v>
      </c>
      <c r="H22" s="3">
        <f>Fichier_Client[[#This Row],[Duree_Cumulee_Panne_Min]]/1440</f>
        <v>5.2083333333333336E-2</v>
      </c>
      <c r="I22" s="2">
        <v>55.67</v>
      </c>
      <c r="J22">
        <v>3</v>
      </c>
      <c r="K2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2" s="9">
        <f>PRODUCT(Fichier_Client[[#This Row],[Facture_Mensuelle]],Fichier_Client[[#This Row],[Remise]])</f>
        <v>25.051500000000001</v>
      </c>
    </row>
    <row r="23" spans="1:12" x14ac:dyDescent="0.25">
      <c r="A23" s="1" t="s">
        <v>45</v>
      </c>
      <c r="B23" s="1" t="s">
        <v>28</v>
      </c>
      <c r="C23">
        <v>91</v>
      </c>
      <c r="D23" s="8">
        <f>Fichier_Client[[#This Row],[Anciennete_Mois]]/12</f>
        <v>7.583333333333333</v>
      </c>
      <c r="E23" s="1" t="s">
        <v>11</v>
      </c>
      <c r="F23" s="1" t="str">
        <f>IF(Fichier_Client[[#This Row],[Type_Forfait]]="Pro Monde","B2B","B2C")</f>
        <v>B2B</v>
      </c>
      <c r="G23">
        <v>358</v>
      </c>
      <c r="H23" s="3">
        <f>Fichier_Client[[#This Row],[Duree_Cumulee_Panne_Min]]/1440</f>
        <v>0.24861111111111112</v>
      </c>
      <c r="I23" s="2">
        <v>21.14</v>
      </c>
      <c r="J23">
        <v>5</v>
      </c>
      <c r="K2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3" s="9">
        <f>PRODUCT(Fichier_Client[[#This Row],[Facture_Mensuelle]],Fichier_Client[[#This Row],[Remise]])</f>
        <v>9.5129999999999999</v>
      </c>
    </row>
    <row r="24" spans="1:12" x14ac:dyDescent="0.25">
      <c r="A24" s="1" t="s">
        <v>46</v>
      </c>
      <c r="B24" s="1" t="s">
        <v>23</v>
      </c>
      <c r="C24">
        <v>7</v>
      </c>
      <c r="D24" s="8">
        <f>Fichier_Client[[#This Row],[Anciennete_Mois]]/12</f>
        <v>0.58333333333333337</v>
      </c>
      <c r="E24" s="1" t="s">
        <v>8</v>
      </c>
      <c r="F24" s="1" t="str">
        <f>IF(Fichier_Client[[#This Row],[Type_Forfait]]="Pro Monde","B2B","B2C")</f>
        <v>B2C</v>
      </c>
      <c r="G24">
        <v>206</v>
      </c>
      <c r="H24" s="3">
        <f>Fichier_Client[[#This Row],[Duree_Cumulee_Panne_Min]]/1440</f>
        <v>0.14305555555555555</v>
      </c>
      <c r="I24" s="2">
        <v>78.09</v>
      </c>
      <c r="J24">
        <v>3</v>
      </c>
      <c r="K2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4" s="9">
        <f>PRODUCT(Fichier_Client[[#This Row],[Facture_Mensuelle]],Fichier_Client[[#This Row],[Remise]])</f>
        <v>35.140500000000003</v>
      </c>
    </row>
    <row r="25" spans="1:12" x14ac:dyDescent="0.25">
      <c r="A25" s="1" t="s">
        <v>47</v>
      </c>
      <c r="B25" s="1" t="s">
        <v>48</v>
      </c>
      <c r="C25">
        <v>119</v>
      </c>
      <c r="D25" s="8">
        <f>Fichier_Client[[#This Row],[Anciennete_Mois]]/12</f>
        <v>9.9166666666666661</v>
      </c>
      <c r="E25" s="1" t="s">
        <v>19</v>
      </c>
      <c r="F25" s="1" t="str">
        <f>IF(Fichier_Client[[#This Row],[Type_Forfait]]="Pro Monde","B2B","B2C")</f>
        <v>B2C</v>
      </c>
      <c r="G25">
        <v>228</v>
      </c>
      <c r="H25" s="3">
        <f>Fichier_Client[[#This Row],[Duree_Cumulee_Panne_Min]]/1440</f>
        <v>0.15833333333333333</v>
      </c>
      <c r="I25" s="2">
        <v>94.72</v>
      </c>
      <c r="J25">
        <v>3</v>
      </c>
      <c r="K2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5" s="9">
        <f>PRODUCT(Fichier_Client[[#This Row],[Facture_Mensuelle]],Fichier_Client[[#This Row],[Remise]])</f>
        <v>0</v>
      </c>
    </row>
    <row r="26" spans="1:12" x14ac:dyDescent="0.25">
      <c r="A26" s="1" t="s">
        <v>49</v>
      </c>
      <c r="B26" s="1" t="s">
        <v>21</v>
      </c>
      <c r="C26">
        <v>57</v>
      </c>
      <c r="D26" s="8">
        <f>Fichier_Client[[#This Row],[Anciennete_Mois]]/12</f>
        <v>4.75</v>
      </c>
      <c r="E26" s="1" t="s">
        <v>19</v>
      </c>
      <c r="F26" s="1" t="str">
        <f>IF(Fichier_Client[[#This Row],[Type_Forfait]]="Pro Monde","B2B","B2C")</f>
        <v>B2C</v>
      </c>
      <c r="G26">
        <v>329</v>
      </c>
      <c r="H26" s="3">
        <f>Fichier_Client[[#This Row],[Duree_Cumulee_Panne_Min]]/1440</f>
        <v>0.22847222222222222</v>
      </c>
      <c r="I26" s="2">
        <v>50.39</v>
      </c>
      <c r="J26">
        <v>5</v>
      </c>
      <c r="K2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6" s="9">
        <f>PRODUCT(Fichier_Client[[#This Row],[Facture_Mensuelle]],Fichier_Client[[#This Row],[Remise]])</f>
        <v>22.6755</v>
      </c>
    </row>
    <row r="27" spans="1:12" x14ac:dyDescent="0.25">
      <c r="A27" s="1" t="s">
        <v>50</v>
      </c>
      <c r="B27" s="1" t="s">
        <v>7</v>
      </c>
      <c r="C27">
        <v>103</v>
      </c>
      <c r="D27" s="8">
        <f>Fichier_Client[[#This Row],[Anciennete_Mois]]/12</f>
        <v>8.5833333333333339</v>
      </c>
      <c r="E27" s="1" t="s">
        <v>11</v>
      </c>
      <c r="F27" s="1" t="str">
        <f>IF(Fichier_Client[[#This Row],[Type_Forfait]]="Pro Monde","B2B","B2C")</f>
        <v>B2B</v>
      </c>
      <c r="G27">
        <v>105</v>
      </c>
      <c r="H27" s="3">
        <f>Fichier_Client[[#This Row],[Duree_Cumulee_Panne_Min]]/1440</f>
        <v>7.2916666666666671E-2</v>
      </c>
      <c r="I27" s="2">
        <v>61.52</v>
      </c>
      <c r="J27">
        <v>3</v>
      </c>
      <c r="K2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7" s="9">
        <f>PRODUCT(Fichier_Client[[#This Row],[Facture_Mensuelle]],Fichier_Client[[#This Row],[Remise]])</f>
        <v>6.152000000000001</v>
      </c>
    </row>
    <row r="28" spans="1:12" x14ac:dyDescent="0.25">
      <c r="A28" s="1" t="s">
        <v>51</v>
      </c>
      <c r="B28" s="1" t="s">
        <v>23</v>
      </c>
      <c r="C28">
        <v>59</v>
      </c>
      <c r="D28" s="8">
        <f>Fichier_Client[[#This Row],[Anciennete_Mois]]/12</f>
        <v>4.916666666666667</v>
      </c>
      <c r="E28" s="1" t="s">
        <v>19</v>
      </c>
      <c r="F28" s="1" t="str">
        <f>IF(Fichier_Client[[#This Row],[Type_Forfait]]="Pro Monde","B2B","B2C")</f>
        <v>B2C</v>
      </c>
      <c r="G28">
        <v>454</v>
      </c>
      <c r="H28" s="3">
        <f>Fichier_Client[[#This Row],[Duree_Cumulee_Panne_Min]]/1440</f>
        <v>0.31527777777777777</v>
      </c>
      <c r="I28" s="2">
        <v>10.47</v>
      </c>
      <c r="J28">
        <v>5</v>
      </c>
      <c r="K2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8" s="9">
        <f>PRODUCT(Fichier_Client[[#This Row],[Facture_Mensuelle]],Fichier_Client[[#This Row],[Remise]])</f>
        <v>4.7115</v>
      </c>
    </row>
    <row r="29" spans="1:12" x14ac:dyDescent="0.25">
      <c r="A29" s="1" t="s">
        <v>52</v>
      </c>
      <c r="B29" s="1" t="s">
        <v>32</v>
      </c>
      <c r="C29">
        <v>108</v>
      </c>
      <c r="D29" s="8">
        <f>Fichier_Client[[#This Row],[Anciennete_Mois]]/12</f>
        <v>9</v>
      </c>
      <c r="E29" s="1" t="s">
        <v>19</v>
      </c>
      <c r="F29" s="1" t="str">
        <f>IF(Fichier_Client[[#This Row],[Type_Forfait]]="Pro Monde","B2B","B2C")</f>
        <v>B2C</v>
      </c>
      <c r="G29">
        <v>278</v>
      </c>
      <c r="H29" s="3">
        <f>Fichier_Client[[#This Row],[Duree_Cumulee_Panne_Min]]/1440</f>
        <v>0.19305555555555556</v>
      </c>
      <c r="I29" s="2">
        <v>40.51</v>
      </c>
      <c r="J29">
        <v>3</v>
      </c>
      <c r="K2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9" s="9">
        <f>PRODUCT(Fichier_Client[[#This Row],[Facture_Mensuelle]],Fichier_Client[[#This Row],[Remise]])</f>
        <v>18.229499999999998</v>
      </c>
    </row>
    <row r="30" spans="1:12" x14ac:dyDescent="0.25">
      <c r="A30" s="1" t="s">
        <v>53</v>
      </c>
      <c r="B30" s="1" t="s">
        <v>54</v>
      </c>
      <c r="C30">
        <v>97</v>
      </c>
      <c r="D30" s="8">
        <f>Fichier_Client[[#This Row],[Anciennete_Mois]]/12</f>
        <v>8.0833333333333339</v>
      </c>
      <c r="E30" s="1" t="s">
        <v>11</v>
      </c>
      <c r="F30" s="1" t="str">
        <f>IF(Fichier_Client[[#This Row],[Type_Forfait]]="Pro Monde","B2B","B2C")</f>
        <v>B2B</v>
      </c>
      <c r="G30">
        <v>319</v>
      </c>
      <c r="H30" s="3">
        <f>Fichier_Client[[#This Row],[Duree_Cumulee_Panne_Min]]/1440</f>
        <v>0.22152777777777777</v>
      </c>
      <c r="I30" s="2">
        <v>31.25</v>
      </c>
      <c r="J30">
        <v>1</v>
      </c>
      <c r="K3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0" s="9">
        <f>PRODUCT(Fichier_Client[[#This Row],[Facture_Mensuelle]],Fichier_Client[[#This Row],[Remise]])</f>
        <v>14.0625</v>
      </c>
    </row>
    <row r="31" spans="1:12" x14ac:dyDescent="0.25">
      <c r="A31" s="1" t="s">
        <v>55</v>
      </c>
      <c r="B31" s="1" t="s">
        <v>30</v>
      </c>
      <c r="C31">
        <v>15</v>
      </c>
      <c r="D31" s="8">
        <f>Fichier_Client[[#This Row],[Anciennete_Mois]]/12</f>
        <v>1.25</v>
      </c>
      <c r="E31" s="1" t="s">
        <v>11</v>
      </c>
      <c r="F31" s="1" t="str">
        <f>IF(Fichier_Client[[#This Row],[Type_Forfait]]="Pro Monde","B2B","B2C")</f>
        <v>B2B</v>
      </c>
      <c r="G31">
        <v>403</v>
      </c>
      <c r="H31" s="3">
        <f>Fichier_Client[[#This Row],[Duree_Cumulee_Panne_Min]]/1440</f>
        <v>0.27986111111111112</v>
      </c>
      <c r="I31" s="2">
        <v>77.12</v>
      </c>
      <c r="J31">
        <v>1</v>
      </c>
      <c r="K3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1" s="9">
        <f>PRODUCT(Fichier_Client[[#This Row],[Facture_Mensuelle]],Fichier_Client[[#This Row],[Remise]])</f>
        <v>34.704000000000001</v>
      </c>
    </row>
    <row r="32" spans="1:12" x14ac:dyDescent="0.25">
      <c r="A32" s="1" t="s">
        <v>56</v>
      </c>
      <c r="B32" s="1" t="s">
        <v>57</v>
      </c>
      <c r="C32">
        <v>14</v>
      </c>
      <c r="D32" s="8">
        <f>Fichier_Client[[#This Row],[Anciennete_Mois]]/12</f>
        <v>1.1666666666666667</v>
      </c>
      <c r="E32" s="1" t="s">
        <v>11</v>
      </c>
      <c r="F32" s="1" t="str">
        <f>IF(Fichier_Client[[#This Row],[Type_Forfait]]="Pro Monde","B2B","B2C")</f>
        <v>B2B</v>
      </c>
      <c r="G32">
        <v>316</v>
      </c>
      <c r="H32" s="3">
        <f>Fichier_Client[[#This Row],[Duree_Cumulee_Panne_Min]]/1440</f>
        <v>0.21944444444444444</v>
      </c>
      <c r="I32" s="2">
        <v>62.34</v>
      </c>
      <c r="J32">
        <v>4</v>
      </c>
      <c r="K3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2" s="9">
        <f>PRODUCT(Fichier_Client[[#This Row],[Facture_Mensuelle]],Fichier_Client[[#This Row],[Remise]])</f>
        <v>28.053000000000001</v>
      </c>
    </row>
    <row r="33" spans="1:12" x14ac:dyDescent="0.25">
      <c r="A33" s="1" t="s">
        <v>58</v>
      </c>
      <c r="B33" s="1" t="s">
        <v>59</v>
      </c>
      <c r="C33">
        <v>101</v>
      </c>
      <c r="D33" s="8">
        <f>Fichier_Client[[#This Row],[Anciennete_Mois]]/12</f>
        <v>8.4166666666666661</v>
      </c>
      <c r="E33" s="1" t="s">
        <v>11</v>
      </c>
      <c r="F33" s="1" t="str">
        <f>IF(Fichier_Client[[#This Row],[Type_Forfait]]="Pro Monde","B2B","B2C")</f>
        <v>B2B</v>
      </c>
      <c r="G33">
        <v>333</v>
      </c>
      <c r="H33" s="3">
        <f>Fichier_Client[[#This Row],[Duree_Cumulee_Panne_Min]]/1440</f>
        <v>0.23125000000000001</v>
      </c>
      <c r="I33" s="2">
        <v>74.319999999999993</v>
      </c>
      <c r="J33">
        <v>1</v>
      </c>
      <c r="K3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3" s="9">
        <f>PRODUCT(Fichier_Client[[#This Row],[Facture_Mensuelle]],Fichier_Client[[#This Row],[Remise]])</f>
        <v>33.443999999999996</v>
      </c>
    </row>
    <row r="34" spans="1:12" x14ac:dyDescent="0.25">
      <c r="A34" s="1" t="s">
        <v>60</v>
      </c>
      <c r="B34" s="1" t="s">
        <v>61</v>
      </c>
      <c r="C34">
        <v>79</v>
      </c>
      <c r="D34" s="8">
        <f>Fichier_Client[[#This Row],[Anciennete_Mois]]/12</f>
        <v>6.583333333333333</v>
      </c>
      <c r="E34" s="1" t="s">
        <v>8</v>
      </c>
      <c r="F34" s="1" t="str">
        <f>IF(Fichier_Client[[#This Row],[Type_Forfait]]="Pro Monde","B2B","B2C")</f>
        <v>B2C</v>
      </c>
      <c r="G34">
        <v>226</v>
      </c>
      <c r="H34" s="3">
        <f>Fichier_Client[[#This Row],[Duree_Cumulee_Panne_Min]]/1440</f>
        <v>0.15694444444444444</v>
      </c>
      <c r="I34" s="2">
        <v>94.38</v>
      </c>
      <c r="J34">
        <v>3</v>
      </c>
      <c r="K3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4" s="9">
        <f>PRODUCT(Fichier_Client[[#This Row],[Facture_Mensuelle]],Fichier_Client[[#This Row],[Remise]])</f>
        <v>0</v>
      </c>
    </row>
    <row r="35" spans="1:12" x14ac:dyDescent="0.25">
      <c r="A35" s="1" t="s">
        <v>62</v>
      </c>
      <c r="B35" s="1" t="s">
        <v>18</v>
      </c>
      <c r="C35">
        <v>79</v>
      </c>
      <c r="D35" s="8">
        <f>Fichier_Client[[#This Row],[Anciennete_Mois]]/12</f>
        <v>6.583333333333333</v>
      </c>
      <c r="E35" s="1" t="s">
        <v>16</v>
      </c>
      <c r="F35" s="1" t="str">
        <f>IF(Fichier_Client[[#This Row],[Type_Forfait]]="Pro Monde","B2B","B2C")</f>
        <v>B2C</v>
      </c>
      <c r="G35">
        <v>357</v>
      </c>
      <c r="H35" s="3">
        <f>Fichier_Client[[#This Row],[Duree_Cumulee_Panne_Min]]/1440</f>
        <v>0.24791666666666667</v>
      </c>
      <c r="I35" s="2">
        <v>69.900000000000006</v>
      </c>
      <c r="J35">
        <v>5</v>
      </c>
      <c r="K3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5" s="9">
        <f>PRODUCT(Fichier_Client[[#This Row],[Facture_Mensuelle]],Fichier_Client[[#This Row],[Remise]])</f>
        <v>31.455000000000002</v>
      </c>
    </row>
    <row r="36" spans="1:12" x14ac:dyDescent="0.25">
      <c r="A36" s="1" t="s">
        <v>63</v>
      </c>
      <c r="B36" s="1" t="s">
        <v>64</v>
      </c>
      <c r="C36">
        <v>101</v>
      </c>
      <c r="D36" s="8">
        <f>Fichier_Client[[#This Row],[Anciennete_Mois]]/12</f>
        <v>8.4166666666666661</v>
      </c>
      <c r="E36" s="1" t="s">
        <v>11</v>
      </c>
      <c r="F36" s="1" t="str">
        <f>IF(Fichier_Client[[#This Row],[Type_Forfait]]="Pro Monde","B2B","B2C")</f>
        <v>B2B</v>
      </c>
      <c r="G36">
        <v>176</v>
      </c>
      <c r="H36" s="3">
        <f>Fichier_Client[[#This Row],[Duree_Cumulee_Panne_Min]]/1440</f>
        <v>0.12222222222222222</v>
      </c>
      <c r="I36" s="2">
        <v>86</v>
      </c>
      <c r="J36">
        <v>3</v>
      </c>
      <c r="K3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6" s="9">
        <f>PRODUCT(Fichier_Client[[#This Row],[Facture_Mensuelle]],Fichier_Client[[#This Row],[Remise]])</f>
        <v>8.6</v>
      </c>
    </row>
    <row r="37" spans="1:12" x14ac:dyDescent="0.25">
      <c r="A37" s="1" t="s">
        <v>65</v>
      </c>
      <c r="B37" s="1" t="s">
        <v>18</v>
      </c>
      <c r="C37">
        <v>110</v>
      </c>
      <c r="D37" s="8">
        <f>Fichier_Client[[#This Row],[Anciennete_Mois]]/12</f>
        <v>9.1666666666666661</v>
      </c>
      <c r="E37" s="1" t="s">
        <v>19</v>
      </c>
      <c r="F37" s="1" t="str">
        <f>IF(Fichier_Client[[#This Row],[Type_Forfait]]="Pro Monde","B2B","B2C")</f>
        <v>B2C</v>
      </c>
      <c r="G37">
        <v>454</v>
      </c>
      <c r="H37" s="3">
        <f>Fichier_Client[[#This Row],[Duree_Cumulee_Panne_Min]]/1440</f>
        <v>0.31527777777777777</v>
      </c>
      <c r="I37" s="2">
        <v>31.05</v>
      </c>
      <c r="J37">
        <v>1</v>
      </c>
      <c r="K3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7" s="9">
        <f>PRODUCT(Fichier_Client[[#This Row],[Facture_Mensuelle]],Fichier_Client[[#This Row],[Remise]])</f>
        <v>13.9725</v>
      </c>
    </row>
    <row r="38" spans="1:12" x14ac:dyDescent="0.25">
      <c r="A38" s="1" t="s">
        <v>66</v>
      </c>
      <c r="B38" s="1" t="s">
        <v>10</v>
      </c>
      <c r="C38">
        <v>14</v>
      </c>
      <c r="D38" s="8">
        <f>Fichier_Client[[#This Row],[Anciennete_Mois]]/12</f>
        <v>1.1666666666666667</v>
      </c>
      <c r="E38" s="1" t="s">
        <v>16</v>
      </c>
      <c r="F38" s="1" t="str">
        <f>IF(Fichier_Client[[#This Row],[Type_Forfait]]="Pro Monde","B2B","B2C")</f>
        <v>B2C</v>
      </c>
      <c r="G38">
        <v>415</v>
      </c>
      <c r="H38" s="3">
        <f>Fichier_Client[[#This Row],[Duree_Cumulee_Panne_Min]]/1440</f>
        <v>0.28819444444444442</v>
      </c>
      <c r="I38" s="2">
        <v>36.93</v>
      </c>
      <c r="J38">
        <v>5</v>
      </c>
      <c r="K3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8" s="9">
        <f>PRODUCT(Fichier_Client[[#This Row],[Facture_Mensuelle]],Fichier_Client[[#This Row],[Remise]])</f>
        <v>16.618500000000001</v>
      </c>
    </row>
    <row r="39" spans="1:12" x14ac:dyDescent="0.25">
      <c r="A39" s="1" t="s">
        <v>67</v>
      </c>
      <c r="B39" s="1" t="s">
        <v>26</v>
      </c>
      <c r="C39">
        <v>106</v>
      </c>
      <c r="D39" s="8">
        <f>Fichier_Client[[#This Row],[Anciennete_Mois]]/12</f>
        <v>8.8333333333333339</v>
      </c>
      <c r="E39" s="1" t="s">
        <v>16</v>
      </c>
      <c r="F39" s="1" t="str">
        <f>IF(Fichier_Client[[#This Row],[Type_Forfait]]="Pro Monde","B2B","B2C")</f>
        <v>B2C</v>
      </c>
      <c r="G39">
        <v>400</v>
      </c>
      <c r="H39" s="3">
        <f>Fichier_Client[[#This Row],[Duree_Cumulee_Panne_Min]]/1440</f>
        <v>0.27777777777777779</v>
      </c>
      <c r="I39" s="2">
        <v>70.02</v>
      </c>
      <c r="J39">
        <v>4</v>
      </c>
      <c r="K3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9" s="9">
        <f>PRODUCT(Fichier_Client[[#This Row],[Facture_Mensuelle]],Fichier_Client[[#This Row],[Remise]])</f>
        <v>31.509</v>
      </c>
    </row>
    <row r="40" spans="1:12" x14ac:dyDescent="0.25">
      <c r="A40" s="1" t="s">
        <v>68</v>
      </c>
      <c r="B40" s="1" t="s">
        <v>26</v>
      </c>
      <c r="C40">
        <v>72</v>
      </c>
      <c r="D40" s="8">
        <f>Fichier_Client[[#This Row],[Anciennete_Mois]]/12</f>
        <v>6</v>
      </c>
      <c r="E40" s="1" t="s">
        <v>16</v>
      </c>
      <c r="F40" s="1" t="str">
        <f>IF(Fichier_Client[[#This Row],[Type_Forfait]]="Pro Monde","B2B","B2C")</f>
        <v>B2C</v>
      </c>
      <c r="G40">
        <v>332</v>
      </c>
      <c r="H40" s="3">
        <f>Fichier_Client[[#This Row],[Duree_Cumulee_Panne_Min]]/1440</f>
        <v>0.23055555555555557</v>
      </c>
      <c r="I40" s="2">
        <v>83.36</v>
      </c>
      <c r="J40">
        <v>4</v>
      </c>
      <c r="K4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0" s="9">
        <f>PRODUCT(Fichier_Client[[#This Row],[Facture_Mensuelle]],Fichier_Client[[#This Row],[Remise]])</f>
        <v>37.512</v>
      </c>
    </row>
    <row r="41" spans="1:12" x14ac:dyDescent="0.25">
      <c r="A41" s="1" t="s">
        <v>69</v>
      </c>
      <c r="B41" s="1" t="s">
        <v>70</v>
      </c>
      <c r="C41">
        <v>6</v>
      </c>
      <c r="D41" s="8">
        <f>Fichier_Client[[#This Row],[Anciennete_Mois]]/12</f>
        <v>0.5</v>
      </c>
      <c r="E41" s="1" t="s">
        <v>8</v>
      </c>
      <c r="F41" s="1" t="str">
        <f>IF(Fichier_Client[[#This Row],[Type_Forfait]]="Pro Monde","B2B","B2C")</f>
        <v>B2C</v>
      </c>
      <c r="G41">
        <v>207</v>
      </c>
      <c r="H41" s="3">
        <f>Fichier_Client[[#This Row],[Duree_Cumulee_Panne_Min]]/1440</f>
        <v>0.14374999999999999</v>
      </c>
      <c r="I41" s="2">
        <v>61.55</v>
      </c>
      <c r="J41">
        <v>0</v>
      </c>
      <c r="K4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1" s="9">
        <f>PRODUCT(Fichier_Client[[#This Row],[Facture_Mensuelle]],Fichier_Client[[#This Row],[Remise]])</f>
        <v>27.697499999999998</v>
      </c>
    </row>
    <row r="42" spans="1:12" x14ac:dyDescent="0.25">
      <c r="A42" s="1" t="s">
        <v>71</v>
      </c>
      <c r="B42" s="1" t="s">
        <v>59</v>
      </c>
      <c r="C42">
        <v>65</v>
      </c>
      <c r="D42" s="8">
        <f>Fichier_Client[[#This Row],[Anciennete_Mois]]/12</f>
        <v>5.416666666666667</v>
      </c>
      <c r="E42" s="1" t="s">
        <v>8</v>
      </c>
      <c r="F42" s="1" t="str">
        <f>IF(Fichier_Client[[#This Row],[Type_Forfait]]="Pro Monde","B2B","B2C")</f>
        <v>B2C</v>
      </c>
      <c r="G42">
        <v>397</v>
      </c>
      <c r="H42" s="3">
        <f>Fichier_Client[[#This Row],[Duree_Cumulee_Panne_Min]]/1440</f>
        <v>0.27569444444444446</v>
      </c>
      <c r="I42" s="2">
        <v>22.6</v>
      </c>
      <c r="J42">
        <v>5</v>
      </c>
      <c r="K4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2" s="9">
        <f>PRODUCT(Fichier_Client[[#This Row],[Facture_Mensuelle]],Fichier_Client[[#This Row],[Remise]])</f>
        <v>10.170000000000002</v>
      </c>
    </row>
    <row r="43" spans="1:12" x14ac:dyDescent="0.25">
      <c r="A43" s="1" t="s">
        <v>72</v>
      </c>
      <c r="B43" s="1" t="s">
        <v>21</v>
      </c>
      <c r="C43">
        <v>14</v>
      </c>
      <c r="D43" s="8">
        <f>Fichier_Client[[#This Row],[Anciennete_Mois]]/12</f>
        <v>1.1666666666666667</v>
      </c>
      <c r="E43" s="1" t="s">
        <v>11</v>
      </c>
      <c r="F43" s="1" t="str">
        <f>IF(Fichier_Client[[#This Row],[Type_Forfait]]="Pro Monde","B2B","B2C")</f>
        <v>B2B</v>
      </c>
      <c r="G43">
        <v>101</v>
      </c>
      <c r="H43" s="3">
        <f>Fichier_Client[[#This Row],[Duree_Cumulee_Panne_Min]]/1440</f>
        <v>7.013888888888889E-2</v>
      </c>
      <c r="I43" s="2">
        <v>43.99</v>
      </c>
      <c r="J43">
        <v>1</v>
      </c>
      <c r="K4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3" s="9">
        <f>PRODUCT(Fichier_Client[[#This Row],[Facture_Mensuelle]],Fichier_Client[[#This Row],[Remise]])</f>
        <v>4.399</v>
      </c>
    </row>
    <row r="44" spans="1:12" x14ac:dyDescent="0.25">
      <c r="A44" s="1" t="s">
        <v>73</v>
      </c>
      <c r="B44" s="1" t="s">
        <v>37</v>
      </c>
      <c r="C44">
        <v>22</v>
      </c>
      <c r="D44" s="8">
        <f>Fichier_Client[[#This Row],[Anciennete_Mois]]/12</f>
        <v>1.8333333333333333</v>
      </c>
      <c r="E44" s="1" t="s">
        <v>19</v>
      </c>
      <c r="F44" s="1" t="str">
        <f>IF(Fichier_Client[[#This Row],[Type_Forfait]]="Pro Monde","B2B","B2C")</f>
        <v>B2C</v>
      </c>
      <c r="G44">
        <v>451</v>
      </c>
      <c r="H44" s="3">
        <f>Fichier_Client[[#This Row],[Duree_Cumulee_Panne_Min]]/1440</f>
        <v>0.31319444444444444</v>
      </c>
      <c r="I44" s="2">
        <v>76.38</v>
      </c>
      <c r="J44">
        <v>3</v>
      </c>
      <c r="K4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4" s="9">
        <f>PRODUCT(Fichier_Client[[#This Row],[Facture_Mensuelle]],Fichier_Client[[#This Row],[Remise]])</f>
        <v>34.371000000000002</v>
      </c>
    </row>
    <row r="45" spans="1:12" x14ac:dyDescent="0.25">
      <c r="A45" s="1" t="s">
        <v>74</v>
      </c>
      <c r="B45" s="1" t="s">
        <v>75</v>
      </c>
      <c r="C45">
        <v>81</v>
      </c>
      <c r="D45" s="8">
        <f>Fichier_Client[[#This Row],[Anciennete_Mois]]/12</f>
        <v>6.75</v>
      </c>
      <c r="E45" s="1" t="s">
        <v>11</v>
      </c>
      <c r="F45" s="1" t="str">
        <f>IF(Fichier_Client[[#This Row],[Type_Forfait]]="Pro Monde","B2B","B2C")</f>
        <v>B2B</v>
      </c>
      <c r="G45">
        <v>154</v>
      </c>
      <c r="H45" s="3">
        <f>Fichier_Client[[#This Row],[Duree_Cumulee_Panne_Min]]/1440</f>
        <v>0.10694444444444444</v>
      </c>
      <c r="I45" s="2">
        <v>19.47</v>
      </c>
      <c r="J45">
        <v>3</v>
      </c>
      <c r="K4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5" s="9">
        <f>PRODUCT(Fichier_Client[[#This Row],[Facture_Mensuelle]],Fichier_Client[[#This Row],[Remise]])</f>
        <v>1.9470000000000001</v>
      </c>
    </row>
    <row r="46" spans="1:12" x14ac:dyDescent="0.25">
      <c r="A46" s="1" t="s">
        <v>76</v>
      </c>
      <c r="B46" s="1" t="s">
        <v>7</v>
      </c>
      <c r="C46">
        <v>16</v>
      </c>
      <c r="D46" s="8">
        <f>Fichier_Client[[#This Row],[Anciennete_Mois]]/12</f>
        <v>1.3333333333333333</v>
      </c>
      <c r="E46" s="1" t="s">
        <v>16</v>
      </c>
      <c r="F46" s="1" t="str">
        <f>IF(Fichier_Client[[#This Row],[Type_Forfait]]="Pro Monde","B2B","B2C")</f>
        <v>B2C</v>
      </c>
      <c r="G46">
        <v>43</v>
      </c>
      <c r="H46" s="3">
        <f>Fichier_Client[[#This Row],[Duree_Cumulee_Panne_Min]]/1440</f>
        <v>2.9861111111111113E-2</v>
      </c>
      <c r="I46" s="2">
        <v>56.48</v>
      </c>
      <c r="J46">
        <v>0</v>
      </c>
      <c r="K4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6" s="9">
        <f>PRODUCT(Fichier_Client[[#This Row],[Facture_Mensuelle]],Fichier_Client[[#This Row],[Remise]])</f>
        <v>0</v>
      </c>
    </row>
    <row r="47" spans="1:12" x14ac:dyDescent="0.25">
      <c r="A47" s="1" t="s">
        <v>77</v>
      </c>
      <c r="B47" s="1" t="s">
        <v>48</v>
      </c>
      <c r="C47">
        <v>112</v>
      </c>
      <c r="D47" s="8">
        <f>Fichier_Client[[#This Row],[Anciennete_Mois]]/12</f>
        <v>9.3333333333333339</v>
      </c>
      <c r="E47" s="1" t="s">
        <v>11</v>
      </c>
      <c r="F47" s="1" t="str">
        <f>IF(Fichier_Client[[#This Row],[Type_Forfait]]="Pro Monde","B2B","B2C")</f>
        <v>B2B</v>
      </c>
      <c r="G47">
        <v>18</v>
      </c>
      <c r="H47" s="3">
        <f>Fichier_Client[[#This Row],[Duree_Cumulee_Panne_Min]]/1440</f>
        <v>1.2500000000000001E-2</v>
      </c>
      <c r="I47" s="2">
        <v>27.33</v>
      </c>
      <c r="J47">
        <v>5</v>
      </c>
      <c r="K4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7" s="9">
        <f>PRODUCT(Fichier_Client[[#This Row],[Facture_Mensuelle]],Fichier_Client[[#This Row],[Remise]])</f>
        <v>2.7330000000000001</v>
      </c>
    </row>
    <row r="48" spans="1:12" x14ac:dyDescent="0.25">
      <c r="A48" s="1" t="s">
        <v>78</v>
      </c>
      <c r="B48" s="1" t="s">
        <v>28</v>
      </c>
      <c r="C48">
        <v>27</v>
      </c>
      <c r="D48" s="8">
        <f>Fichier_Client[[#This Row],[Anciennete_Mois]]/12</f>
        <v>2.25</v>
      </c>
      <c r="E48" s="1" t="s">
        <v>16</v>
      </c>
      <c r="F48" s="1" t="str">
        <f>IF(Fichier_Client[[#This Row],[Type_Forfait]]="Pro Monde","B2B","B2C")</f>
        <v>B2C</v>
      </c>
      <c r="G48">
        <v>275</v>
      </c>
      <c r="H48" s="3">
        <f>Fichier_Client[[#This Row],[Duree_Cumulee_Panne_Min]]/1440</f>
        <v>0.19097222222222221</v>
      </c>
      <c r="I48" s="2">
        <v>80.069999999999993</v>
      </c>
      <c r="J48">
        <v>1</v>
      </c>
      <c r="K4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8" s="9">
        <f>PRODUCT(Fichier_Client[[#This Row],[Facture_Mensuelle]],Fichier_Client[[#This Row],[Remise]])</f>
        <v>36.031500000000001</v>
      </c>
    </row>
    <row r="49" spans="1:12" x14ac:dyDescent="0.25">
      <c r="A49" s="1" t="s">
        <v>79</v>
      </c>
      <c r="B49" s="1" t="s">
        <v>54</v>
      </c>
      <c r="C49">
        <v>117</v>
      </c>
      <c r="D49" s="8">
        <f>Fichier_Client[[#This Row],[Anciennete_Mois]]/12</f>
        <v>9.75</v>
      </c>
      <c r="E49" s="1" t="s">
        <v>19</v>
      </c>
      <c r="F49" s="1" t="str">
        <f>IF(Fichier_Client[[#This Row],[Type_Forfait]]="Pro Monde","B2B","B2C")</f>
        <v>B2C</v>
      </c>
      <c r="G49">
        <v>171</v>
      </c>
      <c r="H49" s="3">
        <f>Fichier_Client[[#This Row],[Duree_Cumulee_Panne_Min]]/1440</f>
        <v>0.11874999999999999</v>
      </c>
      <c r="I49" s="2">
        <v>50.89</v>
      </c>
      <c r="J49">
        <v>4</v>
      </c>
      <c r="K4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9" s="9">
        <f>PRODUCT(Fichier_Client[[#This Row],[Facture_Mensuelle]],Fichier_Client[[#This Row],[Remise]])</f>
        <v>0</v>
      </c>
    </row>
    <row r="50" spans="1:12" x14ac:dyDescent="0.25">
      <c r="A50" s="1" t="s">
        <v>80</v>
      </c>
      <c r="B50" s="1" t="s">
        <v>48</v>
      </c>
      <c r="C50">
        <v>47</v>
      </c>
      <c r="D50" s="8">
        <f>Fichier_Client[[#This Row],[Anciennete_Mois]]/12</f>
        <v>3.9166666666666665</v>
      </c>
      <c r="E50" s="1" t="s">
        <v>16</v>
      </c>
      <c r="F50" s="1" t="str">
        <f>IF(Fichier_Client[[#This Row],[Type_Forfait]]="Pro Monde","B2B","B2C")</f>
        <v>B2C</v>
      </c>
      <c r="G50">
        <v>199</v>
      </c>
      <c r="H50" s="3">
        <f>Fichier_Client[[#This Row],[Duree_Cumulee_Panne_Min]]/1440</f>
        <v>0.13819444444444445</v>
      </c>
      <c r="I50" s="2">
        <v>23.19</v>
      </c>
      <c r="J50">
        <v>2</v>
      </c>
      <c r="K5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0" s="9">
        <f>PRODUCT(Fichier_Client[[#This Row],[Facture_Mensuelle]],Fichier_Client[[#This Row],[Remise]])</f>
        <v>0</v>
      </c>
    </row>
    <row r="51" spans="1:12" x14ac:dyDescent="0.25">
      <c r="A51" s="1" t="s">
        <v>81</v>
      </c>
      <c r="B51" s="1" t="s">
        <v>57</v>
      </c>
      <c r="C51">
        <v>21</v>
      </c>
      <c r="D51" s="8">
        <f>Fichier_Client[[#This Row],[Anciennete_Mois]]/12</f>
        <v>1.75</v>
      </c>
      <c r="E51" s="1" t="s">
        <v>8</v>
      </c>
      <c r="F51" s="1" t="str">
        <f>IF(Fichier_Client[[#This Row],[Type_Forfait]]="Pro Monde","B2B","B2C")</f>
        <v>B2C</v>
      </c>
      <c r="G51">
        <v>371</v>
      </c>
      <c r="H51" s="3">
        <f>Fichier_Client[[#This Row],[Duree_Cumulee_Panne_Min]]/1440</f>
        <v>0.25763888888888886</v>
      </c>
      <c r="I51" s="2">
        <v>48.31</v>
      </c>
      <c r="J51">
        <v>0</v>
      </c>
      <c r="K5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1" s="9">
        <f>PRODUCT(Fichier_Client[[#This Row],[Facture_Mensuelle]],Fichier_Client[[#This Row],[Remise]])</f>
        <v>21.739500000000003</v>
      </c>
    </row>
    <row r="52" spans="1:12" x14ac:dyDescent="0.25">
      <c r="A52" s="1" t="s">
        <v>82</v>
      </c>
      <c r="B52" s="1" t="s">
        <v>48</v>
      </c>
      <c r="C52">
        <v>82</v>
      </c>
      <c r="D52" s="8">
        <f>Fichier_Client[[#This Row],[Anciennete_Mois]]/12</f>
        <v>6.833333333333333</v>
      </c>
      <c r="E52" s="1" t="s">
        <v>16</v>
      </c>
      <c r="F52" s="1" t="str">
        <f>IF(Fichier_Client[[#This Row],[Type_Forfait]]="Pro Monde","B2B","B2C")</f>
        <v>B2C</v>
      </c>
      <c r="G52">
        <v>132</v>
      </c>
      <c r="H52" s="3">
        <f>Fichier_Client[[#This Row],[Duree_Cumulee_Panne_Min]]/1440</f>
        <v>9.166666666666666E-2</v>
      </c>
      <c r="I52" s="2">
        <v>50.14</v>
      </c>
      <c r="J52">
        <v>5</v>
      </c>
      <c r="K5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2" s="9">
        <f>PRODUCT(Fichier_Client[[#This Row],[Facture_Mensuelle]],Fichier_Client[[#This Row],[Remise]])</f>
        <v>0</v>
      </c>
    </row>
    <row r="53" spans="1:12" x14ac:dyDescent="0.25">
      <c r="A53" s="1" t="s">
        <v>83</v>
      </c>
      <c r="B53" s="1" t="s">
        <v>18</v>
      </c>
      <c r="C53">
        <v>59</v>
      </c>
      <c r="D53" s="8">
        <f>Fichier_Client[[#This Row],[Anciennete_Mois]]/12</f>
        <v>4.916666666666667</v>
      </c>
      <c r="E53" s="1" t="s">
        <v>19</v>
      </c>
      <c r="F53" s="1" t="str">
        <f>IF(Fichier_Client[[#This Row],[Type_Forfait]]="Pro Monde","B2B","B2C")</f>
        <v>B2C</v>
      </c>
      <c r="G53">
        <v>192</v>
      </c>
      <c r="H53" s="3">
        <f>Fichier_Client[[#This Row],[Duree_Cumulee_Panne_Min]]/1440</f>
        <v>0.13333333333333333</v>
      </c>
      <c r="I53" s="2">
        <v>86.17</v>
      </c>
      <c r="J53">
        <v>1</v>
      </c>
      <c r="K5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3" s="9">
        <f>PRODUCT(Fichier_Client[[#This Row],[Facture_Mensuelle]],Fichier_Client[[#This Row],[Remise]])</f>
        <v>0</v>
      </c>
    </row>
    <row r="54" spans="1:12" x14ac:dyDescent="0.25">
      <c r="A54" s="1" t="s">
        <v>84</v>
      </c>
      <c r="B54" s="1" t="s">
        <v>85</v>
      </c>
      <c r="C54">
        <v>98</v>
      </c>
      <c r="D54" s="8">
        <f>Fichier_Client[[#This Row],[Anciennete_Mois]]/12</f>
        <v>8.1666666666666661</v>
      </c>
      <c r="E54" s="1" t="s">
        <v>11</v>
      </c>
      <c r="F54" s="1" t="str">
        <f>IF(Fichier_Client[[#This Row],[Type_Forfait]]="Pro Monde","B2B","B2C")</f>
        <v>B2B</v>
      </c>
      <c r="G54">
        <v>482</v>
      </c>
      <c r="H54" s="3">
        <f>Fichier_Client[[#This Row],[Duree_Cumulee_Panne_Min]]/1440</f>
        <v>0.3347222222222222</v>
      </c>
      <c r="I54" s="2">
        <v>55.04</v>
      </c>
      <c r="J54">
        <v>5</v>
      </c>
      <c r="K5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4" s="9">
        <f>PRODUCT(Fichier_Client[[#This Row],[Facture_Mensuelle]],Fichier_Client[[#This Row],[Remise]])</f>
        <v>24.768000000000001</v>
      </c>
    </row>
    <row r="55" spans="1:12" x14ac:dyDescent="0.25">
      <c r="A55" s="1" t="s">
        <v>86</v>
      </c>
      <c r="B55" s="1" t="s">
        <v>32</v>
      </c>
      <c r="C55">
        <v>58</v>
      </c>
      <c r="D55" s="8">
        <f>Fichier_Client[[#This Row],[Anciennete_Mois]]/12</f>
        <v>4.833333333333333</v>
      </c>
      <c r="E55" s="1" t="s">
        <v>16</v>
      </c>
      <c r="F55" s="1" t="str">
        <f>IF(Fichier_Client[[#This Row],[Type_Forfait]]="Pro Monde","B2B","B2C")</f>
        <v>B2C</v>
      </c>
      <c r="G55">
        <v>423</v>
      </c>
      <c r="H55" s="3">
        <f>Fichier_Client[[#This Row],[Duree_Cumulee_Panne_Min]]/1440</f>
        <v>0.29375000000000001</v>
      </c>
      <c r="I55" s="2">
        <v>80.459999999999994</v>
      </c>
      <c r="J55">
        <v>0</v>
      </c>
      <c r="K5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5" s="9">
        <f>PRODUCT(Fichier_Client[[#This Row],[Facture_Mensuelle]],Fichier_Client[[#This Row],[Remise]])</f>
        <v>36.207000000000001</v>
      </c>
    </row>
    <row r="56" spans="1:12" x14ac:dyDescent="0.25">
      <c r="A56" s="1" t="s">
        <v>87</v>
      </c>
      <c r="B56" s="1" t="s">
        <v>59</v>
      </c>
      <c r="C56">
        <v>86</v>
      </c>
      <c r="D56" s="8">
        <f>Fichier_Client[[#This Row],[Anciennete_Mois]]/12</f>
        <v>7.166666666666667</v>
      </c>
      <c r="E56" s="1" t="s">
        <v>16</v>
      </c>
      <c r="F56" s="1" t="str">
        <f>IF(Fichier_Client[[#This Row],[Type_Forfait]]="Pro Monde","B2B","B2C")</f>
        <v>B2C</v>
      </c>
      <c r="G56">
        <v>460</v>
      </c>
      <c r="H56" s="3">
        <f>Fichier_Client[[#This Row],[Duree_Cumulee_Panne_Min]]/1440</f>
        <v>0.31944444444444442</v>
      </c>
      <c r="I56" s="2">
        <v>22.81</v>
      </c>
      <c r="J56">
        <v>4</v>
      </c>
      <c r="K5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6" s="9">
        <f>PRODUCT(Fichier_Client[[#This Row],[Facture_Mensuelle]],Fichier_Client[[#This Row],[Remise]])</f>
        <v>10.2645</v>
      </c>
    </row>
    <row r="57" spans="1:12" x14ac:dyDescent="0.25">
      <c r="A57" s="1" t="s">
        <v>88</v>
      </c>
      <c r="B57" s="1" t="s">
        <v>70</v>
      </c>
      <c r="C57">
        <v>58</v>
      </c>
      <c r="D57" s="8">
        <f>Fichier_Client[[#This Row],[Anciennete_Mois]]/12</f>
        <v>4.833333333333333</v>
      </c>
      <c r="E57" s="1" t="s">
        <v>19</v>
      </c>
      <c r="F57" s="1" t="str">
        <f>IF(Fichier_Client[[#This Row],[Type_Forfait]]="Pro Monde","B2B","B2C")</f>
        <v>B2C</v>
      </c>
      <c r="G57">
        <v>61</v>
      </c>
      <c r="H57" s="3">
        <f>Fichier_Client[[#This Row],[Duree_Cumulee_Panne_Min]]/1440</f>
        <v>4.2361111111111113E-2</v>
      </c>
      <c r="I57" s="2">
        <v>58.64</v>
      </c>
      <c r="J57">
        <v>3</v>
      </c>
      <c r="K5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7" s="9">
        <f>PRODUCT(Fichier_Client[[#This Row],[Facture_Mensuelle]],Fichier_Client[[#This Row],[Remise]])</f>
        <v>0</v>
      </c>
    </row>
    <row r="58" spans="1:12" x14ac:dyDescent="0.25">
      <c r="A58" s="1" t="s">
        <v>89</v>
      </c>
      <c r="B58" s="1" t="s">
        <v>41</v>
      </c>
      <c r="C58">
        <v>20</v>
      </c>
      <c r="D58" s="8">
        <f>Fichier_Client[[#This Row],[Anciennete_Mois]]/12</f>
        <v>1.6666666666666667</v>
      </c>
      <c r="E58" s="1" t="s">
        <v>16</v>
      </c>
      <c r="F58" s="1" t="str">
        <f>IF(Fichier_Client[[#This Row],[Type_Forfait]]="Pro Monde","B2B","B2C")</f>
        <v>B2C</v>
      </c>
      <c r="G58">
        <v>26</v>
      </c>
      <c r="H58" s="3">
        <f>Fichier_Client[[#This Row],[Duree_Cumulee_Panne_Min]]/1440</f>
        <v>1.8055555555555554E-2</v>
      </c>
      <c r="I58" s="2">
        <v>25.14</v>
      </c>
      <c r="J58">
        <v>0</v>
      </c>
      <c r="K5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8" s="9">
        <f>PRODUCT(Fichier_Client[[#This Row],[Facture_Mensuelle]],Fichier_Client[[#This Row],[Remise]])</f>
        <v>0</v>
      </c>
    </row>
    <row r="59" spans="1:12" x14ac:dyDescent="0.25">
      <c r="A59" s="1" t="s">
        <v>90</v>
      </c>
      <c r="B59" s="1" t="s">
        <v>48</v>
      </c>
      <c r="C59">
        <v>111</v>
      </c>
      <c r="D59" s="8">
        <f>Fichier_Client[[#This Row],[Anciennete_Mois]]/12</f>
        <v>9.25</v>
      </c>
      <c r="E59" s="1" t="s">
        <v>8</v>
      </c>
      <c r="F59" s="1" t="str">
        <f>IF(Fichier_Client[[#This Row],[Type_Forfait]]="Pro Monde","B2B","B2C")</f>
        <v>B2C</v>
      </c>
      <c r="G59">
        <v>103</v>
      </c>
      <c r="H59" s="3">
        <f>Fichier_Client[[#This Row],[Duree_Cumulee_Panne_Min]]/1440</f>
        <v>7.1527777777777773E-2</v>
      </c>
      <c r="I59" s="2">
        <v>32.06</v>
      </c>
      <c r="J59">
        <v>0</v>
      </c>
      <c r="K5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9" s="9">
        <f>PRODUCT(Fichier_Client[[#This Row],[Facture_Mensuelle]],Fichier_Client[[#This Row],[Remise]])</f>
        <v>0</v>
      </c>
    </row>
    <row r="60" spans="1:12" x14ac:dyDescent="0.25">
      <c r="A60" s="1" t="s">
        <v>91</v>
      </c>
      <c r="B60" s="1" t="s">
        <v>18</v>
      </c>
      <c r="C60">
        <v>94</v>
      </c>
      <c r="D60" s="8">
        <f>Fichier_Client[[#This Row],[Anciennete_Mois]]/12</f>
        <v>7.833333333333333</v>
      </c>
      <c r="E60" s="1" t="s">
        <v>19</v>
      </c>
      <c r="F60" s="1" t="str">
        <f>IF(Fichier_Client[[#This Row],[Type_Forfait]]="Pro Monde","B2B","B2C")</f>
        <v>B2C</v>
      </c>
      <c r="G60">
        <v>122</v>
      </c>
      <c r="H60" s="3">
        <f>Fichier_Client[[#This Row],[Duree_Cumulee_Panne_Min]]/1440</f>
        <v>8.4722222222222227E-2</v>
      </c>
      <c r="I60" s="2">
        <v>95.74</v>
      </c>
      <c r="J60">
        <v>5</v>
      </c>
      <c r="K6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0" s="9">
        <f>PRODUCT(Fichier_Client[[#This Row],[Facture_Mensuelle]],Fichier_Client[[#This Row],[Remise]])</f>
        <v>0</v>
      </c>
    </row>
    <row r="61" spans="1:12" x14ac:dyDescent="0.25">
      <c r="A61" s="1" t="s">
        <v>92</v>
      </c>
      <c r="B61" s="1" t="s">
        <v>32</v>
      </c>
      <c r="C61">
        <v>42</v>
      </c>
      <c r="D61" s="8">
        <f>Fichier_Client[[#This Row],[Anciennete_Mois]]/12</f>
        <v>3.5</v>
      </c>
      <c r="E61" s="1" t="s">
        <v>19</v>
      </c>
      <c r="F61" s="1" t="str">
        <f>IF(Fichier_Client[[#This Row],[Type_Forfait]]="Pro Monde","B2B","B2C")</f>
        <v>B2C</v>
      </c>
      <c r="G61">
        <v>385</v>
      </c>
      <c r="H61" s="3">
        <f>Fichier_Client[[#This Row],[Duree_Cumulee_Panne_Min]]/1440</f>
        <v>0.2673611111111111</v>
      </c>
      <c r="I61" s="2">
        <v>96.52</v>
      </c>
      <c r="J61">
        <v>1</v>
      </c>
      <c r="K6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1" s="9">
        <f>PRODUCT(Fichier_Client[[#This Row],[Facture_Mensuelle]],Fichier_Client[[#This Row],[Remise]])</f>
        <v>43.433999999999997</v>
      </c>
    </row>
    <row r="62" spans="1:12" x14ac:dyDescent="0.25">
      <c r="A62" s="1" t="s">
        <v>93</v>
      </c>
      <c r="B62" s="1" t="s">
        <v>18</v>
      </c>
      <c r="C62">
        <v>12</v>
      </c>
      <c r="D62" s="8">
        <f>Fichier_Client[[#This Row],[Anciennete_Mois]]/12</f>
        <v>1</v>
      </c>
      <c r="E62" s="1" t="s">
        <v>11</v>
      </c>
      <c r="F62" s="1" t="str">
        <f>IF(Fichier_Client[[#This Row],[Type_Forfait]]="Pro Monde","B2B","B2C")</f>
        <v>B2B</v>
      </c>
      <c r="G62">
        <v>305</v>
      </c>
      <c r="H62" s="3">
        <f>Fichier_Client[[#This Row],[Duree_Cumulee_Panne_Min]]/1440</f>
        <v>0.21180555555555555</v>
      </c>
      <c r="I62" s="2">
        <v>59.96</v>
      </c>
      <c r="J62">
        <v>3</v>
      </c>
      <c r="K6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2" s="9">
        <f>PRODUCT(Fichier_Client[[#This Row],[Facture_Mensuelle]],Fichier_Client[[#This Row],[Remise]])</f>
        <v>26.981999999999999</v>
      </c>
    </row>
    <row r="63" spans="1:12" x14ac:dyDescent="0.25">
      <c r="A63" s="1" t="s">
        <v>94</v>
      </c>
      <c r="B63" s="1" t="s">
        <v>32</v>
      </c>
      <c r="C63">
        <v>103</v>
      </c>
      <c r="D63" s="8">
        <f>Fichier_Client[[#This Row],[Anciennete_Mois]]/12</f>
        <v>8.5833333333333339</v>
      </c>
      <c r="E63" s="1" t="s">
        <v>16</v>
      </c>
      <c r="F63" s="1" t="str">
        <f>IF(Fichier_Client[[#This Row],[Type_Forfait]]="Pro Monde","B2B","B2C")</f>
        <v>B2C</v>
      </c>
      <c r="G63">
        <v>300</v>
      </c>
      <c r="H63" s="3">
        <f>Fichier_Client[[#This Row],[Duree_Cumulee_Panne_Min]]/1440</f>
        <v>0.20833333333333334</v>
      </c>
      <c r="I63" s="2">
        <v>13.76</v>
      </c>
      <c r="J63">
        <v>4</v>
      </c>
      <c r="K6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3" s="9">
        <f>PRODUCT(Fichier_Client[[#This Row],[Facture_Mensuelle]],Fichier_Client[[#This Row],[Remise]])</f>
        <v>6.1920000000000002</v>
      </c>
    </row>
    <row r="64" spans="1:12" x14ac:dyDescent="0.25">
      <c r="A64" s="1" t="s">
        <v>95</v>
      </c>
      <c r="B64" s="1" t="s">
        <v>32</v>
      </c>
      <c r="C64">
        <v>80</v>
      </c>
      <c r="D64" s="8">
        <f>Fichier_Client[[#This Row],[Anciennete_Mois]]/12</f>
        <v>6.666666666666667</v>
      </c>
      <c r="E64" s="1" t="s">
        <v>8</v>
      </c>
      <c r="F64" s="1" t="str">
        <f>IF(Fichier_Client[[#This Row],[Type_Forfait]]="Pro Monde","B2B","B2C")</f>
        <v>B2C</v>
      </c>
      <c r="G64">
        <v>121</v>
      </c>
      <c r="H64" s="3">
        <f>Fichier_Client[[#This Row],[Duree_Cumulee_Panne_Min]]/1440</f>
        <v>8.4027777777777785E-2</v>
      </c>
      <c r="I64" s="2">
        <v>83.14</v>
      </c>
      <c r="J64">
        <v>5</v>
      </c>
      <c r="K6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4" s="9">
        <f>PRODUCT(Fichier_Client[[#This Row],[Facture_Mensuelle]],Fichier_Client[[#This Row],[Remise]])</f>
        <v>0</v>
      </c>
    </row>
    <row r="65" spans="1:12" x14ac:dyDescent="0.25">
      <c r="A65" s="1" t="s">
        <v>96</v>
      </c>
      <c r="B65" s="1" t="s">
        <v>23</v>
      </c>
      <c r="C65">
        <v>86</v>
      </c>
      <c r="D65" s="8">
        <f>Fichier_Client[[#This Row],[Anciennete_Mois]]/12</f>
        <v>7.166666666666667</v>
      </c>
      <c r="E65" s="1" t="s">
        <v>11</v>
      </c>
      <c r="F65" s="1" t="str">
        <f>IF(Fichier_Client[[#This Row],[Type_Forfait]]="Pro Monde","B2B","B2C")</f>
        <v>B2B</v>
      </c>
      <c r="G65">
        <v>252</v>
      </c>
      <c r="H65" s="3">
        <f>Fichier_Client[[#This Row],[Duree_Cumulee_Panne_Min]]/1440</f>
        <v>0.17499999999999999</v>
      </c>
      <c r="I65" s="2">
        <v>96.5</v>
      </c>
      <c r="J65">
        <v>5</v>
      </c>
      <c r="K6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5" s="9">
        <f>PRODUCT(Fichier_Client[[#This Row],[Facture_Mensuelle]],Fichier_Client[[#This Row],[Remise]])</f>
        <v>43.425000000000004</v>
      </c>
    </row>
    <row r="66" spans="1:12" x14ac:dyDescent="0.25">
      <c r="A66" s="1" t="s">
        <v>97</v>
      </c>
      <c r="B66" s="1" t="s">
        <v>61</v>
      </c>
      <c r="C66">
        <v>80</v>
      </c>
      <c r="D66" s="8">
        <f>Fichier_Client[[#This Row],[Anciennete_Mois]]/12</f>
        <v>6.666666666666667</v>
      </c>
      <c r="E66" s="1" t="s">
        <v>16</v>
      </c>
      <c r="F66" s="1" t="str">
        <f>IF(Fichier_Client[[#This Row],[Type_Forfait]]="Pro Monde","B2B","B2C")</f>
        <v>B2C</v>
      </c>
      <c r="G66">
        <v>260</v>
      </c>
      <c r="H66" s="3">
        <f>Fichier_Client[[#This Row],[Duree_Cumulee_Panne_Min]]/1440</f>
        <v>0.18055555555555555</v>
      </c>
      <c r="I66" s="2">
        <v>65.87</v>
      </c>
      <c r="J66">
        <v>3</v>
      </c>
      <c r="K6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6" s="9">
        <f>PRODUCT(Fichier_Client[[#This Row],[Facture_Mensuelle]],Fichier_Client[[#This Row],[Remise]])</f>
        <v>29.641500000000004</v>
      </c>
    </row>
    <row r="67" spans="1:12" x14ac:dyDescent="0.25">
      <c r="A67" s="1" t="s">
        <v>98</v>
      </c>
      <c r="B67" s="1" t="s">
        <v>21</v>
      </c>
      <c r="C67">
        <v>53</v>
      </c>
      <c r="D67" s="8">
        <f>Fichier_Client[[#This Row],[Anciennete_Mois]]/12</f>
        <v>4.416666666666667</v>
      </c>
      <c r="E67" s="1" t="s">
        <v>11</v>
      </c>
      <c r="F67" s="1" t="str">
        <f>IF(Fichier_Client[[#This Row],[Type_Forfait]]="Pro Monde","B2B","B2C")</f>
        <v>B2B</v>
      </c>
      <c r="G67">
        <v>385</v>
      </c>
      <c r="H67" s="3">
        <f>Fichier_Client[[#This Row],[Duree_Cumulee_Panne_Min]]/1440</f>
        <v>0.2673611111111111</v>
      </c>
      <c r="I67" s="2">
        <v>68.78</v>
      </c>
      <c r="J67">
        <v>3</v>
      </c>
      <c r="K6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7" s="9">
        <f>PRODUCT(Fichier_Client[[#This Row],[Facture_Mensuelle]],Fichier_Client[[#This Row],[Remise]])</f>
        <v>30.951000000000001</v>
      </c>
    </row>
    <row r="68" spans="1:12" x14ac:dyDescent="0.25">
      <c r="A68" s="1" t="s">
        <v>99</v>
      </c>
      <c r="B68" s="1" t="s">
        <v>41</v>
      </c>
      <c r="C68">
        <v>50</v>
      </c>
      <c r="D68" s="8">
        <f>Fichier_Client[[#This Row],[Anciennete_Mois]]/12</f>
        <v>4.166666666666667</v>
      </c>
      <c r="E68" s="1" t="s">
        <v>16</v>
      </c>
      <c r="F68" s="1" t="str">
        <f>IF(Fichier_Client[[#This Row],[Type_Forfait]]="Pro Monde","B2B","B2C")</f>
        <v>B2C</v>
      </c>
      <c r="G68">
        <v>258</v>
      </c>
      <c r="H68" s="3">
        <f>Fichier_Client[[#This Row],[Duree_Cumulee_Panne_Min]]/1440</f>
        <v>0.17916666666666667</v>
      </c>
      <c r="I68" s="2">
        <v>25.06</v>
      </c>
      <c r="J68">
        <v>4</v>
      </c>
      <c r="K6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8" s="9">
        <f>PRODUCT(Fichier_Client[[#This Row],[Facture_Mensuelle]],Fichier_Client[[#This Row],[Remise]])</f>
        <v>11.276999999999999</v>
      </c>
    </row>
    <row r="69" spans="1:12" x14ac:dyDescent="0.25">
      <c r="A69" s="1" t="s">
        <v>100</v>
      </c>
      <c r="B69" s="1" t="s">
        <v>41</v>
      </c>
      <c r="C69">
        <v>30</v>
      </c>
      <c r="D69" s="8">
        <f>Fichier_Client[[#This Row],[Anciennete_Mois]]/12</f>
        <v>2.5</v>
      </c>
      <c r="E69" s="1" t="s">
        <v>8</v>
      </c>
      <c r="F69" s="1" t="str">
        <f>IF(Fichier_Client[[#This Row],[Type_Forfait]]="Pro Monde","B2B","B2C")</f>
        <v>B2C</v>
      </c>
      <c r="G69">
        <v>197</v>
      </c>
      <c r="H69" s="3">
        <f>Fichier_Client[[#This Row],[Duree_Cumulee_Panne_Min]]/1440</f>
        <v>0.13680555555555557</v>
      </c>
      <c r="I69" s="2">
        <v>15.42</v>
      </c>
      <c r="J69">
        <v>0</v>
      </c>
      <c r="K6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9" s="9">
        <f>PRODUCT(Fichier_Client[[#This Row],[Facture_Mensuelle]],Fichier_Client[[#This Row],[Remise]])</f>
        <v>6.9390000000000001</v>
      </c>
    </row>
    <row r="70" spans="1:12" x14ac:dyDescent="0.25">
      <c r="A70" s="1" t="s">
        <v>101</v>
      </c>
      <c r="B70" s="1" t="s">
        <v>21</v>
      </c>
      <c r="C70">
        <v>116</v>
      </c>
      <c r="D70" s="8">
        <f>Fichier_Client[[#This Row],[Anciennete_Mois]]/12</f>
        <v>9.6666666666666661</v>
      </c>
      <c r="E70" s="1" t="s">
        <v>11</v>
      </c>
      <c r="F70" s="1" t="str">
        <f>IF(Fichier_Client[[#This Row],[Type_Forfait]]="Pro Monde","B2B","B2C")</f>
        <v>B2B</v>
      </c>
      <c r="G70">
        <v>486</v>
      </c>
      <c r="H70" s="3">
        <f>Fichier_Client[[#This Row],[Duree_Cumulee_Panne_Min]]/1440</f>
        <v>0.33750000000000002</v>
      </c>
      <c r="I70" s="2">
        <v>92.96</v>
      </c>
      <c r="J70">
        <v>5</v>
      </c>
      <c r="K7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0" s="9">
        <f>PRODUCT(Fichier_Client[[#This Row],[Facture_Mensuelle]],Fichier_Client[[#This Row],[Remise]])</f>
        <v>41.832000000000001</v>
      </c>
    </row>
    <row r="71" spans="1:12" x14ac:dyDescent="0.25">
      <c r="A71" s="1" t="s">
        <v>102</v>
      </c>
      <c r="B71" s="1" t="s">
        <v>85</v>
      </c>
      <c r="C71">
        <v>51</v>
      </c>
      <c r="D71" s="8">
        <f>Fichier_Client[[#This Row],[Anciennete_Mois]]/12</f>
        <v>4.25</v>
      </c>
      <c r="E71" s="1" t="s">
        <v>19</v>
      </c>
      <c r="F71" s="1" t="str">
        <f>IF(Fichier_Client[[#This Row],[Type_Forfait]]="Pro Monde","B2B","B2C")</f>
        <v>B2C</v>
      </c>
      <c r="G71">
        <v>58</v>
      </c>
      <c r="H71" s="3">
        <f>Fichier_Client[[#This Row],[Duree_Cumulee_Panne_Min]]/1440</f>
        <v>4.027777777777778E-2</v>
      </c>
      <c r="I71" s="2">
        <v>34.6</v>
      </c>
      <c r="J71">
        <v>5</v>
      </c>
      <c r="K7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1" s="9">
        <f>PRODUCT(Fichier_Client[[#This Row],[Facture_Mensuelle]],Fichier_Client[[#This Row],[Remise]])</f>
        <v>0</v>
      </c>
    </row>
    <row r="72" spans="1:12" x14ac:dyDescent="0.25">
      <c r="A72" s="1" t="s">
        <v>103</v>
      </c>
      <c r="B72" s="1" t="s">
        <v>7</v>
      </c>
      <c r="C72">
        <v>44</v>
      </c>
      <c r="D72" s="8">
        <f>Fichier_Client[[#This Row],[Anciennete_Mois]]/12</f>
        <v>3.6666666666666665</v>
      </c>
      <c r="E72" s="1" t="s">
        <v>11</v>
      </c>
      <c r="F72" s="1" t="str">
        <f>IF(Fichier_Client[[#This Row],[Type_Forfait]]="Pro Monde","B2B","B2C")</f>
        <v>B2B</v>
      </c>
      <c r="G72">
        <v>137</v>
      </c>
      <c r="H72" s="3">
        <f>Fichier_Client[[#This Row],[Duree_Cumulee_Panne_Min]]/1440</f>
        <v>9.5138888888888884E-2</v>
      </c>
      <c r="I72" s="2">
        <v>32.58</v>
      </c>
      <c r="J72">
        <v>0</v>
      </c>
      <c r="K7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72" s="9">
        <f>PRODUCT(Fichier_Client[[#This Row],[Facture_Mensuelle]],Fichier_Client[[#This Row],[Remise]])</f>
        <v>3.258</v>
      </c>
    </row>
    <row r="73" spans="1:12" x14ac:dyDescent="0.25">
      <c r="A73" s="1" t="s">
        <v>104</v>
      </c>
      <c r="B73" s="1" t="s">
        <v>59</v>
      </c>
      <c r="C73">
        <v>70</v>
      </c>
      <c r="D73" s="8">
        <f>Fichier_Client[[#This Row],[Anciennete_Mois]]/12</f>
        <v>5.833333333333333</v>
      </c>
      <c r="E73" s="1" t="s">
        <v>16</v>
      </c>
      <c r="F73" s="1" t="str">
        <f>IF(Fichier_Client[[#This Row],[Type_Forfait]]="Pro Monde","B2B","B2C")</f>
        <v>B2C</v>
      </c>
      <c r="G73">
        <v>31</v>
      </c>
      <c r="H73" s="3">
        <f>Fichier_Client[[#This Row],[Duree_Cumulee_Panne_Min]]/1440</f>
        <v>2.1527777777777778E-2</v>
      </c>
      <c r="I73" s="2">
        <v>71.2</v>
      </c>
      <c r="J73">
        <v>4</v>
      </c>
      <c r="K7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3" s="9">
        <f>PRODUCT(Fichier_Client[[#This Row],[Facture_Mensuelle]],Fichier_Client[[#This Row],[Remise]])</f>
        <v>0</v>
      </c>
    </row>
    <row r="74" spans="1:12" x14ac:dyDescent="0.25">
      <c r="A74" s="1" t="s">
        <v>105</v>
      </c>
      <c r="B74" s="1" t="s">
        <v>32</v>
      </c>
      <c r="C74">
        <v>6</v>
      </c>
      <c r="D74" s="8">
        <f>Fichier_Client[[#This Row],[Anciennete_Mois]]/12</f>
        <v>0.5</v>
      </c>
      <c r="E74" s="1" t="s">
        <v>8</v>
      </c>
      <c r="F74" s="1" t="str">
        <f>IF(Fichier_Client[[#This Row],[Type_Forfait]]="Pro Monde","B2B","B2C")</f>
        <v>B2C</v>
      </c>
      <c r="G74">
        <v>162</v>
      </c>
      <c r="H74" s="3">
        <f>Fichier_Client[[#This Row],[Duree_Cumulee_Panne_Min]]/1440</f>
        <v>0.1125</v>
      </c>
      <c r="I74" s="2">
        <v>99.93</v>
      </c>
      <c r="J74">
        <v>0</v>
      </c>
      <c r="K7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4" s="9">
        <f>PRODUCT(Fichier_Client[[#This Row],[Facture_Mensuelle]],Fichier_Client[[#This Row],[Remise]])</f>
        <v>44.968500000000006</v>
      </c>
    </row>
    <row r="75" spans="1:12" x14ac:dyDescent="0.25">
      <c r="A75" s="1" t="s">
        <v>106</v>
      </c>
      <c r="B75" s="1" t="s">
        <v>32</v>
      </c>
      <c r="C75">
        <v>86</v>
      </c>
      <c r="D75" s="8">
        <f>Fichier_Client[[#This Row],[Anciennete_Mois]]/12</f>
        <v>7.166666666666667</v>
      </c>
      <c r="E75" s="1" t="s">
        <v>11</v>
      </c>
      <c r="F75" s="1" t="str">
        <f>IF(Fichier_Client[[#This Row],[Type_Forfait]]="Pro Monde","B2B","B2C")</f>
        <v>B2B</v>
      </c>
      <c r="G75">
        <v>237</v>
      </c>
      <c r="H75" s="3">
        <f>Fichier_Client[[#This Row],[Duree_Cumulee_Panne_Min]]/1440</f>
        <v>0.16458333333333333</v>
      </c>
      <c r="I75" s="2">
        <v>85.82</v>
      </c>
      <c r="J75">
        <v>5</v>
      </c>
      <c r="K7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75" s="9">
        <f>PRODUCT(Fichier_Client[[#This Row],[Facture_Mensuelle]],Fichier_Client[[#This Row],[Remise]])</f>
        <v>8.581999999999999</v>
      </c>
    </row>
    <row r="76" spans="1:12" x14ac:dyDescent="0.25">
      <c r="A76" s="1" t="s">
        <v>107</v>
      </c>
      <c r="B76" s="1" t="s">
        <v>30</v>
      </c>
      <c r="C76">
        <v>114</v>
      </c>
      <c r="D76" s="8">
        <f>Fichier_Client[[#This Row],[Anciennete_Mois]]/12</f>
        <v>9.5</v>
      </c>
      <c r="E76" s="1" t="s">
        <v>8</v>
      </c>
      <c r="F76" s="1" t="str">
        <f>IF(Fichier_Client[[#This Row],[Type_Forfait]]="Pro Monde","B2B","B2C")</f>
        <v>B2C</v>
      </c>
      <c r="G76">
        <v>283</v>
      </c>
      <c r="H76" s="3">
        <f>Fichier_Client[[#This Row],[Duree_Cumulee_Panne_Min]]/1440</f>
        <v>0.19652777777777777</v>
      </c>
      <c r="I76" s="2">
        <v>29.15</v>
      </c>
      <c r="J76">
        <v>3</v>
      </c>
      <c r="K7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6" s="9">
        <f>PRODUCT(Fichier_Client[[#This Row],[Facture_Mensuelle]],Fichier_Client[[#This Row],[Remise]])</f>
        <v>13.1175</v>
      </c>
    </row>
    <row r="77" spans="1:12" x14ac:dyDescent="0.25">
      <c r="A77" s="1" t="s">
        <v>108</v>
      </c>
      <c r="B77" s="1" t="s">
        <v>26</v>
      </c>
      <c r="C77">
        <v>57</v>
      </c>
      <c r="D77" s="8">
        <f>Fichier_Client[[#This Row],[Anciennete_Mois]]/12</f>
        <v>4.75</v>
      </c>
      <c r="E77" s="1" t="s">
        <v>16</v>
      </c>
      <c r="F77" s="1" t="str">
        <f>IF(Fichier_Client[[#This Row],[Type_Forfait]]="Pro Monde","B2B","B2C")</f>
        <v>B2C</v>
      </c>
      <c r="G77">
        <v>208</v>
      </c>
      <c r="H77" s="3">
        <f>Fichier_Client[[#This Row],[Duree_Cumulee_Panne_Min]]/1440</f>
        <v>0.14444444444444443</v>
      </c>
      <c r="I77" s="2">
        <v>85.66</v>
      </c>
      <c r="J77">
        <v>5</v>
      </c>
      <c r="K7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7" s="9">
        <f>PRODUCT(Fichier_Client[[#This Row],[Facture_Mensuelle]],Fichier_Client[[#This Row],[Remise]])</f>
        <v>0</v>
      </c>
    </row>
    <row r="78" spans="1:12" x14ac:dyDescent="0.25">
      <c r="A78" s="1" t="s">
        <v>109</v>
      </c>
      <c r="B78" s="1" t="s">
        <v>15</v>
      </c>
      <c r="C78">
        <v>95</v>
      </c>
      <c r="D78" s="8">
        <f>Fichier_Client[[#This Row],[Anciennete_Mois]]/12</f>
        <v>7.916666666666667</v>
      </c>
      <c r="E78" s="1" t="s">
        <v>16</v>
      </c>
      <c r="F78" s="1" t="str">
        <f>IF(Fichier_Client[[#This Row],[Type_Forfait]]="Pro Monde","B2B","B2C")</f>
        <v>B2C</v>
      </c>
      <c r="G78">
        <v>33</v>
      </c>
      <c r="H78" s="3">
        <f>Fichier_Client[[#This Row],[Duree_Cumulee_Panne_Min]]/1440</f>
        <v>2.2916666666666665E-2</v>
      </c>
      <c r="I78" s="2">
        <v>35.32</v>
      </c>
      <c r="J78">
        <v>0</v>
      </c>
      <c r="K7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8" s="9">
        <f>PRODUCT(Fichier_Client[[#This Row],[Facture_Mensuelle]],Fichier_Client[[#This Row],[Remise]])</f>
        <v>0</v>
      </c>
    </row>
    <row r="79" spans="1:12" x14ac:dyDescent="0.25">
      <c r="A79" s="1" t="s">
        <v>110</v>
      </c>
      <c r="B79" s="1" t="s">
        <v>23</v>
      </c>
      <c r="C79">
        <v>36</v>
      </c>
      <c r="D79" s="8">
        <f>Fichier_Client[[#This Row],[Anciennete_Mois]]/12</f>
        <v>3</v>
      </c>
      <c r="E79" s="1" t="s">
        <v>16</v>
      </c>
      <c r="F79" s="1" t="str">
        <f>IF(Fichier_Client[[#This Row],[Type_Forfait]]="Pro Monde","B2B","B2C")</f>
        <v>B2C</v>
      </c>
      <c r="G79">
        <v>247</v>
      </c>
      <c r="H79" s="3">
        <f>Fichier_Client[[#This Row],[Duree_Cumulee_Panne_Min]]/1440</f>
        <v>0.17152777777777778</v>
      </c>
      <c r="I79" s="2">
        <v>24.53</v>
      </c>
      <c r="J79">
        <v>2</v>
      </c>
      <c r="K7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9" s="9">
        <f>PRODUCT(Fichier_Client[[#This Row],[Facture_Mensuelle]],Fichier_Client[[#This Row],[Remise]])</f>
        <v>11.038500000000001</v>
      </c>
    </row>
    <row r="80" spans="1:12" x14ac:dyDescent="0.25">
      <c r="A80" s="1" t="s">
        <v>111</v>
      </c>
      <c r="B80" s="1" t="s">
        <v>61</v>
      </c>
      <c r="C80">
        <v>83</v>
      </c>
      <c r="D80" s="8">
        <f>Fichier_Client[[#This Row],[Anciennete_Mois]]/12</f>
        <v>6.916666666666667</v>
      </c>
      <c r="E80" s="1" t="s">
        <v>19</v>
      </c>
      <c r="F80" s="1" t="str">
        <f>IF(Fichier_Client[[#This Row],[Type_Forfait]]="Pro Monde","B2B","B2C")</f>
        <v>B2C</v>
      </c>
      <c r="G80">
        <v>14</v>
      </c>
      <c r="H80" s="3">
        <f>Fichier_Client[[#This Row],[Duree_Cumulee_Panne_Min]]/1440</f>
        <v>9.7222222222222224E-3</v>
      </c>
      <c r="I80" s="2">
        <v>58.07</v>
      </c>
      <c r="J80">
        <v>3</v>
      </c>
      <c r="K8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80" s="9">
        <f>PRODUCT(Fichier_Client[[#This Row],[Facture_Mensuelle]],Fichier_Client[[#This Row],[Remise]])</f>
        <v>0</v>
      </c>
    </row>
    <row r="81" spans="1:12" x14ac:dyDescent="0.25">
      <c r="A81" s="1" t="s">
        <v>112</v>
      </c>
      <c r="B81" s="1" t="s">
        <v>48</v>
      </c>
      <c r="C81">
        <v>12</v>
      </c>
      <c r="D81" s="8">
        <f>Fichier_Client[[#This Row],[Anciennete_Mois]]/12</f>
        <v>1</v>
      </c>
      <c r="E81" s="1" t="s">
        <v>8</v>
      </c>
      <c r="F81" s="1" t="str">
        <f>IF(Fichier_Client[[#This Row],[Type_Forfait]]="Pro Monde","B2B","B2C")</f>
        <v>B2C</v>
      </c>
      <c r="G81">
        <v>208</v>
      </c>
      <c r="H81" s="3">
        <f>Fichier_Client[[#This Row],[Duree_Cumulee_Panne_Min]]/1440</f>
        <v>0.14444444444444443</v>
      </c>
      <c r="I81" s="2">
        <v>16.29</v>
      </c>
      <c r="J81">
        <v>4</v>
      </c>
      <c r="K8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81" s="9">
        <f>PRODUCT(Fichier_Client[[#This Row],[Facture_Mensuelle]],Fichier_Client[[#This Row],[Remise]])</f>
        <v>7.3304999999999998</v>
      </c>
    </row>
    <row r="82" spans="1:12" x14ac:dyDescent="0.25">
      <c r="A82" s="1" t="s">
        <v>113</v>
      </c>
      <c r="B82" s="1" t="s">
        <v>57</v>
      </c>
      <c r="C82">
        <v>111</v>
      </c>
      <c r="D82" s="8">
        <f>Fichier_Client[[#This Row],[Anciennete_Mois]]/12</f>
        <v>9.25</v>
      </c>
      <c r="E82" s="1" t="s">
        <v>19</v>
      </c>
      <c r="F82" s="1" t="str">
        <f>IF(Fichier_Client[[#This Row],[Type_Forfait]]="Pro Monde","B2B","B2C")</f>
        <v>B2C</v>
      </c>
      <c r="G82">
        <v>324</v>
      </c>
      <c r="H82" s="3">
        <f>Fichier_Client[[#This Row],[Duree_Cumulee_Panne_Min]]/1440</f>
        <v>0.22500000000000001</v>
      </c>
      <c r="I82" s="2">
        <v>18.07</v>
      </c>
      <c r="J82">
        <v>2</v>
      </c>
      <c r="K8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82" s="9">
        <f>PRODUCT(Fichier_Client[[#This Row],[Facture_Mensuelle]],Fichier_Client[[#This Row],[Remise]])</f>
        <v>8.1315000000000008</v>
      </c>
    </row>
    <row r="83" spans="1:12" x14ac:dyDescent="0.25">
      <c r="A83" s="1" t="s">
        <v>114</v>
      </c>
      <c r="B83" s="1" t="s">
        <v>18</v>
      </c>
      <c r="C83">
        <v>22</v>
      </c>
      <c r="D83" s="8">
        <f>Fichier_Client[[#This Row],[Anciennete_Mois]]/12</f>
        <v>1.8333333333333333</v>
      </c>
      <c r="E83" s="1" t="s">
        <v>19</v>
      </c>
      <c r="F83" s="1" t="str">
        <f>IF(Fichier_Client[[#This Row],[Type_Forfait]]="Pro Monde","B2B","B2C")</f>
        <v>B2C</v>
      </c>
      <c r="G83">
        <v>119</v>
      </c>
      <c r="H83" s="3">
        <f>Fichier_Client[[#This Row],[Duree_Cumulee_Panne_Min]]/1440</f>
        <v>8.2638888888888887E-2</v>
      </c>
      <c r="I83" s="2">
        <v>72.86</v>
      </c>
      <c r="J83">
        <v>3</v>
      </c>
      <c r="K8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83" s="9">
        <f>PRODUCT(Fichier_Client[[#This Row],[Facture_Mensuelle]],Fichier_Client[[#This Row],[Remise]])</f>
        <v>0</v>
      </c>
    </row>
    <row r="84" spans="1:12" x14ac:dyDescent="0.25">
      <c r="A84" s="1" t="s">
        <v>115</v>
      </c>
      <c r="B84" s="1" t="s">
        <v>37</v>
      </c>
      <c r="C84">
        <v>91</v>
      </c>
      <c r="D84" s="8">
        <f>Fichier_Client[[#This Row],[Anciennete_Mois]]/12</f>
        <v>7.583333333333333</v>
      </c>
      <c r="E84" s="1" t="s">
        <v>8</v>
      </c>
      <c r="F84" s="1" t="str">
        <f>IF(Fichier_Client[[#This Row],[Type_Forfait]]="Pro Monde","B2B","B2C")</f>
        <v>B2C</v>
      </c>
      <c r="G84">
        <v>467</v>
      </c>
      <c r="H84" s="3">
        <f>Fichier_Client[[#This Row],[Duree_Cumulee_Panne_Min]]/1440</f>
        <v>0.32430555555555557</v>
      </c>
      <c r="I84" s="2">
        <v>84.74</v>
      </c>
      <c r="J84">
        <v>1</v>
      </c>
      <c r="K8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84" s="9">
        <f>PRODUCT(Fichier_Client[[#This Row],[Facture_Mensuelle]],Fichier_Client[[#This Row],[Remise]])</f>
        <v>38.132999999999996</v>
      </c>
    </row>
    <row r="85" spans="1:12" x14ac:dyDescent="0.25">
      <c r="A85" s="1" t="s">
        <v>116</v>
      </c>
      <c r="B85" s="1" t="s">
        <v>59</v>
      </c>
      <c r="C85">
        <v>4</v>
      </c>
      <c r="D85" s="8">
        <f>Fichier_Client[[#This Row],[Anciennete_Mois]]/12</f>
        <v>0.33333333333333331</v>
      </c>
      <c r="E85" s="1" t="s">
        <v>16</v>
      </c>
      <c r="F85" s="1" t="str">
        <f>IF(Fichier_Client[[#This Row],[Type_Forfait]]="Pro Monde","B2B","B2C")</f>
        <v>B2C</v>
      </c>
      <c r="G85">
        <v>453</v>
      </c>
      <c r="H85" s="3">
        <f>Fichier_Client[[#This Row],[Duree_Cumulee_Panne_Min]]/1440</f>
        <v>0.31458333333333333</v>
      </c>
      <c r="I85" s="2">
        <v>75.260000000000005</v>
      </c>
      <c r="J85">
        <v>5</v>
      </c>
      <c r="K8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85" s="9">
        <f>PRODUCT(Fichier_Client[[#This Row],[Facture_Mensuelle]],Fichier_Client[[#This Row],[Remise]])</f>
        <v>33.867000000000004</v>
      </c>
    </row>
    <row r="86" spans="1:12" x14ac:dyDescent="0.25">
      <c r="A86" s="1" t="s">
        <v>117</v>
      </c>
      <c r="B86" s="1" t="s">
        <v>7</v>
      </c>
      <c r="C86">
        <v>74</v>
      </c>
      <c r="D86" s="8">
        <f>Fichier_Client[[#This Row],[Anciennete_Mois]]/12</f>
        <v>6.166666666666667</v>
      </c>
      <c r="E86" s="1" t="s">
        <v>19</v>
      </c>
      <c r="F86" s="1" t="str">
        <f>IF(Fichier_Client[[#This Row],[Type_Forfait]]="Pro Monde","B2B","B2C")</f>
        <v>B2C</v>
      </c>
      <c r="G86">
        <v>9</v>
      </c>
      <c r="H86" s="3">
        <f>Fichier_Client[[#This Row],[Duree_Cumulee_Panne_Min]]/1440</f>
        <v>6.2500000000000003E-3</v>
      </c>
      <c r="I86" s="2">
        <v>99.89</v>
      </c>
      <c r="J86">
        <v>0</v>
      </c>
      <c r="K8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86" s="9">
        <f>PRODUCT(Fichier_Client[[#This Row],[Facture_Mensuelle]],Fichier_Client[[#This Row],[Remise]])</f>
        <v>0</v>
      </c>
    </row>
    <row r="87" spans="1:12" x14ac:dyDescent="0.25">
      <c r="A87" s="1" t="s">
        <v>118</v>
      </c>
      <c r="B87" s="1" t="s">
        <v>23</v>
      </c>
      <c r="C87">
        <v>81</v>
      </c>
      <c r="D87" s="8">
        <f>Fichier_Client[[#This Row],[Anciennete_Mois]]/12</f>
        <v>6.75</v>
      </c>
      <c r="E87" s="1" t="s">
        <v>8</v>
      </c>
      <c r="F87" s="1" t="str">
        <f>IF(Fichier_Client[[#This Row],[Type_Forfait]]="Pro Monde","B2B","B2C")</f>
        <v>B2C</v>
      </c>
      <c r="G87">
        <v>137</v>
      </c>
      <c r="H87" s="3">
        <f>Fichier_Client[[#This Row],[Duree_Cumulee_Panne_Min]]/1440</f>
        <v>9.5138888888888884E-2</v>
      </c>
      <c r="I87" s="2">
        <v>89.05</v>
      </c>
      <c r="J87">
        <v>0</v>
      </c>
      <c r="K8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87" s="9">
        <f>PRODUCT(Fichier_Client[[#This Row],[Facture_Mensuelle]],Fichier_Client[[#This Row],[Remise]])</f>
        <v>0</v>
      </c>
    </row>
    <row r="88" spans="1:12" x14ac:dyDescent="0.25">
      <c r="A88" s="1" t="s">
        <v>119</v>
      </c>
      <c r="B88" s="1" t="s">
        <v>85</v>
      </c>
      <c r="C88">
        <v>102</v>
      </c>
      <c r="D88" s="8">
        <f>Fichier_Client[[#This Row],[Anciennete_Mois]]/12</f>
        <v>8.5</v>
      </c>
      <c r="E88" s="1" t="s">
        <v>11</v>
      </c>
      <c r="F88" s="1" t="str">
        <f>IF(Fichier_Client[[#This Row],[Type_Forfait]]="Pro Monde","B2B","B2C")</f>
        <v>B2B</v>
      </c>
      <c r="G88">
        <v>283</v>
      </c>
      <c r="H88" s="3">
        <f>Fichier_Client[[#This Row],[Duree_Cumulee_Panne_Min]]/1440</f>
        <v>0.19652777777777777</v>
      </c>
      <c r="I88" s="2">
        <v>28.98</v>
      </c>
      <c r="J88">
        <v>3</v>
      </c>
      <c r="K8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88" s="9">
        <f>PRODUCT(Fichier_Client[[#This Row],[Facture_Mensuelle]],Fichier_Client[[#This Row],[Remise]])</f>
        <v>13.041</v>
      </c>
    </row>
    <row r="89" spans="1:12" x14ac:dyDescent="0.25">
      <c r="A89" s="1" t="s">
        <v>120</v>
      </c>
      <c r="B89" s="1" t="s">
        <v>32</v>
      </c>
      <c r="C89">
        <v>99</v>
      </c>
      <c r="D89" s="8">
        <f>Fichier_Client[[#This Row],[Anciennete_Mois]]/12</f>
        <v>8.25</v>
      </c>
      <c r="E89" s="1" t="s">
        <v>19</v>
      </c>
      <c r="F89" s="1" t="str">
        <f>IF(Fichier_Client[[#This Row],[Type_Forfait]]="Pro Monde","B2B","B2C")</f>
        <v>B2C</v>
      </c>
      <c r="G89">
        <v>493</v>
      </c>
      <c r="H89" s="3">
        <f>Fichier_Client[[#This Row],[Duree_Cumulee_Panne_Min]]/1440</f>
        <v>0.34236111111111112</v>
      </c>
      <c r="I89" s="2">
        <v>55.43</v>
      </c>
      <c r="J89">
        <v>2</v>
      </c>
      <c r="K8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89" s="9">
        <f>PRODUCT(Fichier_Client[[#This Row],[Facture_Mensuelle]],Fichier_Client[[#This Row],[Remise]])</f>
        <v>24.9435</v>
      </c>
    </row>
    <row r="90" spans="1:12" x14ac:dyDescent="0.25">
      <c r="A90" s="1" t="s">
        <v>121</v>
      </c>
      <c r="B90" s="1" t="s">
        <v>85</v>
      </c>
      <c r="C90">
        <v>91</v>
      </c>
      <c r="D90" s="8">
        <f>Fichier_Client[[#This Row],[Anciennete_Mois]]/12</f>
        <v>7.583333333333333</v>
      </c>
      <c r="E90" s="1" t="s">
        <v>16</v>
      </c>
      <c r="F90" s="1" t="str">
        <f>IF(Fichier_Client[[#This Row],[Type_Forfait]]="Pro Monde","B2B","B2C")</f>
        <v>B2C</v>
      </c>
      <c r="G90">
        <v>300</v>
      </c>
      <c r="H90" s="3">
        <f>Fichier_Client[[#This Row],[Duree_Cumulee_Panne_Min]]/1440</f>
        <v>0.20833333333333334</v>
      </c>
      <c r="I90" s="2">
        <v>82.19</v>
      </c>
      <c r="J90">
        <v>1</v>
      </c>
      <c r="K9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90" s="9">
        <f>PRODUCT(Fichier_Client[[#This Row],[Facture_Mensuelle]],Fichier_Client[[#This Row],[Remise]])</f>
        <v>36.985500000000002</v>
      </c>
    </row>
    <row r="91" spans="1:12" x14ac:dyDescent="0.25">
      <c r="A91" s="1" t="s">
        <v>122</v>
      </c>
      <c r="B91" s="1" t="s">
        <v>123</v>
      </c>
      <c r="C91">
        <v>40</v>
      </c>
      <c r="D91" s="8">
        <f>Fichier_Client[[#This Row],[Anciennete_Mois]]/12</f>
        <v>3.3333333333333335</v>
      </c>
      <c r="E91" s="1" t="s">
        <v>8</v>
      </c>
      <c r="F91" s="1" t="str">
        <f>IF(Fichier_Client[[#This Row],[Type_Forfait]]="Pro Monde","B2B","B2C")</f>
        <v>B2C</v>
      </c>
      <c r="G91">
        <v>345</v>
      </c>
      <c r="H91" s="3">
        <f>Fichier_Client[[#This Row],[Duree_Cumulee_Panne_Min]]/1440</f>
        <v>0.23958333333333334</v>
      </c>
      <c r="I91" s="2">
        <v>89.55</v>
      </c>
      <c r="J91">
        <v>3</v>
      </c>
      <c r="K9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91" s="9">
        <f>PRODUCT(Fichier_Client[[#This Row],[Facture_Mensuelle]],Fichier_Client[[#This Row],[Remise]])</f>
        <v>40.297499999999999</v>
      </c>
    </row>
    <row r="92" spans="1:12" x14ac:dyDescent="0.25">
      <c r="A92" s="1" t="s">
        <v>124</v>
      </c>
      <c r="B92" s="1" t="s">
        <v>75</v>
      </c>
      <c r="C92">
        <v>72</v>
      </c>
      <c r="D92" s="8">
        <f>Fichier_Client[[#This Row],[Anciennete_Mois]]/12</f>
        <v>6</v>
      </c>
      <c r="E92" s="1" t="s">
        <v>19</v>
      </c>
      <c r="F92" s="1" t="str">
        <f>IF(Fichier_Client[[#This Row],[Type_Forfait]]="Pro Monde","B2B","B2C")</f>
        <v>B2C</v>
      </c>
      <c r="G92">
        <v>51</v>
      </c>
      <c r="H92" s="3">
        <f>Fichier_Client[[#This Row],[Duree_Cumulee_Panne_Min]]/1440</f>
        <v>3.5416666666666666E-2</v>
      </c>
      <c r="I92" s="2">
        <v>95.09</v>
      </c>
      <c r="J92">
        <v>0</v>
      </c>
      <c r="K9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92" s="9">
        <f>PRODUCT(Fichier_Client[[#This Row],[Facture_Mensuelle]],Fichier_Client[[#This Row],[Remise]])</f>
        <v>0</v>
      </c>
    </row>
    <row r="93" spans="1:12" x14ac:dyDescent="0.25">
      <c r="A93" s="1" t="s">
        <v>125</v>
      </c>
      <c r="B93" s="1" t="s">
        <v>21</v>
      </c>
      <c r="C93">
        <v>83</v>
      </c>
      <c r="D93" s="8">
        <f>Fichier_Client[[#This Row],[Anciennete_Mois]]/12</f>
        <v>6.916666666666667</v>
      </c>
      <c r="E93" s="1" t="s">
        <v>16</v>
      </c>
      <c r="F93" s="1" t="str">
        <f>IF(Fichier_Client[[#This Row],[Type_Forfait]]="Pro Monde","B2B","B2C")</f>
        <v>B2C</v>
      </c>
      <c r="G93">
        <v>126</v>
      </c>
      <c r="H93" s="3">
        <f>Fichier_Client[[#This Row],[Duree_Cumulee_Panne_Min]]/1440</f>
        <v>8.7499999999999994E-2</v>
      </c>
      <c r="I93" s="2">
        <v>67.17</v>
      </c>
      <c r="J93">
        <v>1</v>
      </c>
      <c r="K9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93" s="9">
        <f>PRODUCT(Fichier_Client[[#This Row],[Facture_Mensuelle]],Fichier_Client[[#This Row],[Remise]])</f>
        <v>0</v>
      </c>
    </row>
    <row r="94" spans="1:12" x14ac:dyDescent="0.25">
      <c r="A94" s="1" t="s">
        <v>126</v>
      </c>
      <c r="B94" s="1" t="s">
        <v>127</v>
      </c>
      <c r="C94">
        <v>16</v>
      </c>
      <c r="D94" s="8">
        <f>Fichier_Client[[#This Row],[Anciennete_Mois]]/12</f>
        <v>1.3333333333333333</v>
      </c>
      <c r="E94" s="1" t="s">
        <v>16</v>
      </c>
      <c r="F94" s="1" t="str">
        <f>IF(Fichier_Client[[#This Row],[Type_Forfait]]="Pro Monde","B2B","B2C")</f>
        <v>B2C</v>
      </c>
      <c r="G94">
        <v>390</v>
      </c>
      <c r="H94" s="3">
        <f>Fichier_Client[[#This Row],[Duree_Cumulee_Panne_Min]]/1440</f>
        <v>0.27083333333333331</v>
      </c>
      <c r="I94" s="2">
        <v>98.17</v>
      </c>
      <c r="J94">
        <v>5</v>
      </c>
      <c r="K9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94" s="9">
        <f>PRODUCT(Fichier_Client[[#This Row],[Facture_Mensuelle]],Fichier_Client[[#This Row],[Remise]])</f>
        <v>44.176500000000004</v>
      </c>
    </row>
    <row r="95" spans="1:12" x14ac:dyDescent="0.25">
      <c r="A95" s="1" t="s">
        <v>128</v>
      </c>
      <c r="B95" s="1" t="s">
        <v>23</v>
      </c>
      <c r="C95">
        <v>83</v>
      </c>
      <c r="D95" s="8">
        <f>Fichier_Client[[#This Row],[Anciennete_Mois]]/12</f>
        <v>6.916666666666667</v>
      </c>
      <c r="E95" s="1" t="s">
        <v>8</v>
      </c>
      <c r="F95" s="1" t="str">
        <f>IF(Fichier_Client[[#This Row],[Type_Forfait]]="Pro Monde","B2B","B2C")</f>
        <v>B2C</v>
      </c>
      <c r="G95">
        <v>284</v>
      </c>
      <c r="H95" s="3">
        <f>Fichier_Client[[#This Row],[Duree_Cumulee_Panne_Min]]/1440</f>
        <v>0.19722222222222222</v>
      </c>
      <c r="I95" s="2">
        <v>73.7</v>
      </c>
      <c r="J95">
        <v>0</v>
      </c>
      <c r="K9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95" s="9">
        <f>PRODUCT(Fichier_Client[[#This Row],[Facture_Mensuelle]],Fichier_Client[[#This Row],[Remise]])</f>
        <v>33.164999999999999</v>
      </c>
    </row>
    <row r="96" spans="1:12" x14ac:dyDescent="0.25">
      <c r="A96" s="1" t="s">
        <v>129</v>
      </c>
      <c r="B96" s="1" t="s">
        <v>15</v>
      </c>
      <c r="C96">
        <v>72</v>
      </c>
      <c r="D96" s="8">
        <f>Fichier_Client[[#This Row],[Anciennete_Mois]]/12</f>
        <v>6</v>
      </c>
      <c r="E96" s="1" t="s">
        <v>11</v>
      </c>
      <c r="F96" s="1" t="str">
        <f>IF(Fichier_Client[[#This Row],[Type_Forfait]]="Pro Monde","B2B","B2C")</f>
        <v>B2B</v>
      </c>
      <c r="G96">
        <v>333</v>
      </c>
      <c r="H96" s="3">
        <f>Fichier_Client[[#This Row],[Duree_Cumulee_Panne_Min]]/1440</f>
        <v>0.23125000000000001</v>
      </c>
      <c r="I96" s="2">
        <v>34.57</v>
      </c>
      <c r="J96">
        <v>2</v>
      </c>
      <c r="K9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96" s="9">
        <f>PRODUCT(Fichier_Client[[#This Row],[Facture_Mensuelle]],Fichier_Client[[#This Row],[Remise]])</f>
        <v>15.5565</v>
      </c>
    </row>
    <row r="97" spans="1:12" x14ac:dyDescent="0.25">
      <c r="A97" s="1" t="s">
        <v>130</v>
      </c>
      <c r="B97" s="1" t="s">
        <v>28</v>
      </c>
      <c r="C97">
        <v>11</v>
      </c>
      <c r="D97" s="8">
        <f>Fichier_Client[[#This Row],[Anciennete_Mois]]/12</f>
        <v>0.91666666666666663</v>
      </c>
      <c r="E97" s="1" t="s">
        <v>16</v>
      </c>
      <c r="F97" s="1" t="str">
        <f>IF(Fichier_Client[[#This Row],[Type_Forfait]]="Pro Monde","B2B","B2C")</f>
        <v>B2C</v>
      </c>
      <c r="G97">
        <v>402</v>
      </c>
      <c r="H97" s="3">
        <f>Fichier_Client[[#This Row],[Duree_Cumulee_Panne_Min]]/1440</f>
        <v>0.27916666666666667</v>
      </c>
      <c r="I97" s="2">
        <v>69.599999999999994</v>
      </c>
      <c r="J97">
        <v>5</v>
      </c>
      <c r="K9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97" s="9">
        <f>PRODUCT(Fichier_Client[[#This Row],[Facture_Mensuelle]],Fichier_Client[[#This Row],[Remise]])</f>
        <v>31.319999999999997</v>
      </c>
    </row>
    <row r="98" spans="1:12" x14ac:dyDescent="0.25">
      <c r="A98" s="1" t="s">
        <v>131</v>
      </c>
      <c r="B98" s="1" t="s">
        <v>41</v>
      </c>
      <c r="C98">
        <v>25</v>
      </c>
      <c r="D98" s="8">
        <f>Fichier_Client[[#This Row],[Anciennete_Mois]]/12</f>
        <v>2.0833333333333335</v>
      </c>
      <c r="E98" s="1" t="s">
        <v>8</v>
      </c>
      <c r="F98" s="1" t="str">
        <f>IF(Fichier_Client[[#This Row],[Type_Forfait]]="Pro Monde","B2B","B2C")</f>
        <v>B2C</v>
      </c>
      <c r="G98">
        <v>64</v>
      </c>
      <c r="H98" s="3">
        <f>Fichier_Client[[#This Row],[Duree_Cumulee_Panne_Min]]/1440</f>
        <v>4.4444444444444446E-2</v>
      </c>
      <c r="I98" s="2">
        <v>38.950000000000003</v>
      </c>
      <c r="J98">
        <v>5</v>
      </c>
      <c r="K9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98" s="9">
        <f>PRODUCT(Fichier_Client[[#This Row],[Facture_Mensuelle]],Fichier_Client[[#This Row],[Remise]])</f>
        <v>17.527500000000003</v>
      </c>
    </row>
    <row r="99" spans="1:12" x14ac:dyDescent="0.25">
      <c r="A99" s="1" t="s">
        <v>132</v>
      </c>
      <c r="B99" s="1" t="s">
        <v>133</v>
      </c>
      <c r="C99">
        <v>80</v>
      </c>
      <c r="D99" s="8">
        <f>Fichier_Client[[#This Row],[Anciennete_Mois]]/12</f>
        <v>6.666666666666667</v>
      </c>
      <c r="E99" s="1" t="s">
        <v>19</v>
      </c>
      <c r="F99" s="1" t="str">
        <f>IF(Fichier_Client[[#This Row],[Type_Forfait]]="Pro Monde","B2B","B2C")</f>
        <v>B2C</v>
      </c>
      <c r="G99">
        <v>155</v>
      </c>
      <c r="H99" s="3">
        <f>Fichier_Client[[#This Row],[Duree_Cumulee_Panne_Min]]/1440</f>
        <v>0.1076388888888889</v>
      </c>
      <c r="I99" s="2">
        <v>28.96</v>
      </c>
      <c r="J99">
        <v>2</v>
      </c>
      <c r="K9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99" s="9">
        <f>PRODUCT(Fichier_Client[[#This Row],[Facture_Mensuelle]],Fichier_Client[[#This Row],[Remise]])</f>
        <v>0</v>
      </c>
    </row>
    <row r="100" spans="1:12" x14ac:dyDescent="0.25">
      <c r="A100" s="1" t="s">
        <v>134</v>
      </c>
      <c r="B100" s="1" t="s">
        <v>41</v>
      </c>
      <c r="C100">
        <v>70</v>
      </c>
      <c r="D100" s="8">
        <f>Fichier_Client[[#This Row],[Anciennete_Mois]]/12</f>
        <v>5.833333333333333</v>
      </c>
      <c r="E100" s="1" t="s">
        <v>11</v>
      </c>
      <c r="F100" s="1" t="str">
        <f>IF(Fichier_Client[[#This Row],[Type_Forfait]]="Pro Monde","B2B","B2C")</f>
        <v>B2B</v>
      </c>
      <c r="G100">
        <v>290</v>
      </c>
      <c r="H100" s="3">
        <f>Fichier_Client[[#This Row],[Duree_Cumulee_Panne_Min]]/1440</f>
        <v>0.2013888888888889</v>
      </c>
      <c r="I100" s="2">
        <v>96.31</v>
      </c>
      <c r="J100">
        <v>1</v>
      </c>
      <c r="K10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00" s="9">
        <f>PRODUCT(Fichier_Client[[#This Row],[Facture_Mensuelle]],Fichier_Client[[#This Row],[Remise]])</f>
        <v>43.339500000000001</v>
      </c>
    </row>
    <row r="101" spans="1:12" x14ac:dyDescent="0.25">
      <c r="A101" s="1" t="s">
        <v>135</v>
      </c>
      <c r="B101" s="1" t="s">
        <v>70</v>
      </c>
      <c r="C101">
        <v>74</v>
      </c>
      <c r="D101" s="8">
        <f>Fichier_Client[[#This Row],[Anciennete_Mois]]/12</f>
        <v>6.166666666666667</v>
      </c>
      <c r="E101" s="1" t="s">
        <v>8</v>
      </c>
      <c r="F101" s="1" t="str">
        <f>IF(Fichier_Client[[#This Row],[Type_Forfait]]="Pro Monde","B2B","B2C")</f>
        <v>B2C</v>
      </c>
      <c r="G101">
        <v>208</v>
      </c>
      <c r="H101" s="3">
        <f>Fichier_Client[[#This Row],[Duree_Cumulee_Panne_Min]]/1440</f>
        <v>0.14444444444444443</v>
      </c>
      <c r="I101" s="2">
        <v>39.56</v>
      </c>
      <c r="J101">
        <v>0</v>
      </c>
      <c r="K10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01" s="9">
        <f>PRODUCT(Fichier_Client[[#This Row],[Facture_Mensuelle]],Fichier_Client[[#This Row],[Remise]])</f>
        <v>0</v>
      </c>
    </row>
    <row r="102" spans="1:12" x14ac:dyDescent="0.25">
      <c r="A102" s="1" t="s">
        <v>136</v>
      </c>
      <c r="B102" s="1" t="s">
        <v>21</v>
      </c>
      <c r="C102">
        <v>87</v>
      </c>
      <c r="D102" s="8">
        <f>Fichier_Client[[#This Row],[Anciennete_Mois]]/12</f>
        <v>7.25</v>
      </c>
      <c r="E102" s="1" t="s">
        <v>11</v>
      </c>
      <c r="F102" s="1" t="str">
        <f>IF(Fichier_Client[[#This Row],[Type_Forfait]]="Pro Monde","B2B","B2C")</f>
        <v>B2B</v>
      </c>
      <c r="G102">
        <v>442</v>
      </c>
      <c r="H102" s="3">
        <f>Fichier_Client[[#This Row],[Duree_Cumulee_Panne_Min]]/1440</f>
        <v>0.30694444444444446</v>
      </c>
      <c r="I102" s="2">
        <v>22.39</v>
      </c>
      <c r="J102">
        <v>3</v>
      </c>
      <c r="K10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02" s="9">
        <f>PRODUCT(Fichier_Client[[#This Row],[Facture_Mensuelle]],Fichier_Client[[#This Row],[Remise]])</f>
        <v>10.0755</v>
      </c>
    </row>
    <row r="103" spans="1:12" x14ac:dyDescent="0.25">
      <c r="A103" s="1" t="s">
        <v>137</v>
      </c>
      <c r="B103" s="1" t="s">
        <v>34</v>
      </c>
      <c r="C103">
        <v>69</v>
      </c>
      <c r="D103" s="8">
        <f>Fichier_Client[[#This Row],[Anciennete_Mois]]/12</f>
        <v>5.75</v>
      </c>
      <c r="E103" s="1" t="s">
        <v>16</v>
      </c>
      <c r="F103" s="1" t="str">
        <f>IF(Fichier_Client[[#This Row],[Type_Forfait]]="Pro Monde","B2B","B2C")</f>
        <v>B2C</v>
      </c>
      <c r="G103">
        <v>306</v>
      </c>
      <c r="H103" s="3">
        <f>Fichier_Client[[#This Row],[Duree_Cumulee_Panne_Min]]/1440</f>
        <v>0.21249999999999999</v>
      </c>
      <c r="I103" s="2">
        <v>13.97</v>
      </c>
      <c r="J103">
        <v>1</v>
      </c>
      <c r="K10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03" s="9">
        <f>PRODUCT(Fichier_Client[[#This Row],[Facture_Mensuelle]],Fichier_Client[[#This Row],[Remise]])</f>
        <v>6.2865000000000002</v>
      </c>
    </row>
    <row r="104" spans="1:12" x14ac:dyDescent="0.25">
      <c r="A104" s="1" t="s">
        <v>138</v>
      </c>
      <c r="B104" s="1" t="s">
        <v>54</v>
      </c>
      <c r="C104">
        <v>79</v>
      </c>
      <c r="D104" s="8">
        <f>Fichier_Client[[#This Row],[Anciennete_Mois]]/12</f>
        <v>6.583333333333333</v>
      </c>
      <c r="E104" s="1" t="s">
        <v>19</v>
      </c>
      <c r="F104" s="1" t="str">
        <f>IF(Fichier_Client[[#This Row],[Type_Forfait]]="Pro Monde","B2B","B2C")</f>
        <v>B2C</v>
      </c>
      <c r="G104">
        <v>403</v>
      </c>
      <c r="H104" s="3">
        <f>Fichier_Client[[#This Row],[Duree_Cumulee_Panne_Min]]/1440</f>
        <v>0.27986111111111112</v>
      </c>
      <c r="I104" s="2">
        <v>21.49</v>
      </c>
      <c r="J104">
        <v>0</v>
      </c>
      <c r="K10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04" s="9">
        <f>PRODUCT(Fichier_Client[[#This Row],[Facture_Mensuelle]],Fichier_Client[[#This Row],[Remise]])</f>
        <v>9.6704999999999988</v>
      </c>
    </row>
    <row r="105" spans="1:12" x14ac:dyDescent="0.25">
      <c r="A105" s="1" t="s">
        <v>139</v>
      </c>
      <c r="B105" s="1" t="s">
        <v>54</v>
      </c>
      <c r="C105">
        <v>33</v>
      </c>
      <c r="D105" s="8">
        <f>Fichier_Client[[#This Row],[Anciennete_Mois]]/12</f>
        <v>2.75</v>
      </c>
      <c r="E105" s="1" t="s">
        <v>19</v>
      </c>
      <c r="F105" s="1" t="str">
        <f>IF(Fichier_Client[[#This Row],[Type_Forfait]]="Pro Monde","B2B","B2C")</f>
        <v>B2C</v>
      </c>
      <c r="G105">
        <v>337</v>
      </c>
      <c r="H105" s="3">
        <f>Fichier_Client[[#This Row],[Duree_Cumulee_Panne_Min]]/1440</f>
        <v>0.23402777777777778</v>
      </c>
      <c r="I105" s="2">
        <v>62.61</v>
      </c>
      <c r="J105">
        <v>2</v>
      </c>
      <c r="K10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05" s="9">
        <f>PRODUCT(Fichier_Client[[#This Row],[Facture_Mensuelle]],Fichier_Client[[#This Row],[Remise]])</f>
        <v>28.174500000000002</v>
      </c>
    </row>
    <row r="106" spans="1:12" x14ac:dyDescent="0.25">
      <c r="A106" s="1" t="s">
        <v>140</v>
      </c>
      <c r="B106" s="1" t="s">
        <v>23</v>
      </c>
      <c r="C106">
        <v>88</v>
      </c>
      <c r="D106" s="8">
        <f>Fichier_Client[[#This Row],[Anciennete_Mois]]/12</f>
        <v>7.333333333333333</v>
      </c>
      <c r="E106" s="1" t="s">
        <v>19</v>
      </c>
      <c r="F106" s="1" t="str">
        <f>IF(Fichier_Client[[#This Row],[Type_Forfait]]="Pro Monde","B2B","B2C")</f>
        <v>B2C</v>
      </c>
      <c r="G106">
        <v>319</v>
      </c>
      <c r="H106" s="3">
        <f>Fichier_Client[[#This Row],[Duree_Cumulee_Panne_Min]]/1440</f>
        <v>0.22152777777777777</v>
      </c>
      <c r="I106" s="2">
        <v>56.18</v>
      </c>
      <c r="J106">
        <v>0</v>
      </c>
      <c r="K10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06" s="9">
        <f>PRODUCT(Fichier_Client[[#This Row],[Facture_Mensuelle]],Fichier_Client[[#This Row],[Remise]])</f>
        <v>25.280999999999999</v>
      </c>
    </row>
    <row r="107" spans="1:12" x14ac:dyDescent="0.25">
      <c r="A107" s="1" t="s">
        <v>141</v>
      </c>
      <c r="B107" s="1" t="s">
        <v>18</v>
      </c>
      <c r="C107">
        <v>72</v>
      </c>
      <c r="D107" s="8">
        <f>Fichier_Client[[#This Row],[Anciennete_Mois]]/12</f>
        <v>6</v>
      </c>
      <c r="E107" s="1" t="s">
        <v>8</v>
      </c>
      <c r="F107" s="1" t="str">
        <f>IF(Fichier_Client[[#This Row],[Type_Forfait]]="Pro Monde","B2B","B2C")</f>
        <v>B2C</v>
      </c>
      <c r="G107">
        <v>5</v>
      </c>
      <c r="H107" s="3">
        <f>Fichier_Client[[#This Row],[Duree_Cumulee_Panne_Min]]/1440</f>
        <v>3.472222222222222E-3</v>
      </c>
      <c r="I107" s="2">
        <v>68.650000000000006</v>
      </c>
      <c r="J107">
        <v>0</v>
      </c>
      <c r="K10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07" s="9">
        <f>PRODUCT(Fichier_Client[[#This Row],[Facture_Mensuelle]],Fichier_Client[[#This Row],[Remise]])</f>
        <v>0</v>
      </c>
    </row>
    <row r="108" spans="1:12" x14ac:dyDescent="0.25">
      <c r="A108" s="1" t="s">
        <v>142</v>
      </c>
      <c r="B108" s="1" t="s">
        <v>59</v>
      </c>
      <c r="C108">
        <v>114</v>
      </c>
      <c r="D108" s="8">
        <f>Fichier_Client[[#This Row],[Anciennete_Mois]]/12</f>
        <v>9.5</v>
      </c>
      <c r="E108" s="1" t="s">
        <v>8</v>
      </c>
      <c r="F108" s="1" t="str">
        <f>IF(Fichier_Client[[#This Row],[Type_Forfait]]="Pro Monde","B2B","B2C")</f>
        <v>B2C</v>
      </c>
      <c r="G108">
        <v>232</v>
      </c>
      <c r="H108" s="3">
        <f>Fichier_Client[[#This Row],[Duree_Cumulee_Panne_Min]]/1440</f>
        <v>0.16111111111111112</v>
      </c>
      <c r="I108" s="2">
        <v>42.2</v>
      </c>
      <c r="J108">
        <v>2</v>
      </c>
      <c r="K10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08" s="9">
        <f>PRODUCT(Fichier_Client[[#This Row],[Facture_Mensuelle]],Fichier_Client[[#This Row],[Remise]])</f>
        <v>0</v>
      </c>
    </row>
    <row r="109" spans="1:12" x14ac:dyDescent="0.25">
      <c r="A109" s="1" t="s">
        <v>143</v>
      </c>
      <c r="B109" s="1" t="s">
        <v>64</v>
      </c>
      <c r="C109">
        <v>59</v>
      </c>
      <c r="D109" s="8">
        <f>Fichier_Client[[#This Row],[Anciennete_Mois]]/12</f>
        <v>4.916666666666667</v>
      </c>
      <c r="E109" s="1" t="s">
        <v>16</v>
      </c>
      <c r="F109" s="1" t="str">
        <f>IF(Fichier_Client[[#This Row],[Type_Forfait]]="Pro Monde","B2B","B2C")</f>
        <v>B2C</v>
      </c>
      <c r="G109">
        <v>196</v>
      </c>
      <c r="H109" s="3">
        <f>Fichier_Client[[#This Row],[Duree_Cumulee_Panne_Min]]/1440</f>
        <v>0.1361111111111111</v>
      </c>
      <c r="I109" s="2">
        <v>62.53</v>
      </c>
      <c r="J109">
        <v>0</v>
      </c>
      <c r="K10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09" s="9">
        <f>PRODUCT(Fichier_Client[[#This Row],[Facture_Mensuelle]],Fichier_Client[[#This Row],[Remise]])</f>
        <v>0</v>
      </c>
    </row>
    <row r="110" spans="1:12" x14ac:dyDescent="0.25">
      <c r="A110" s="1" t="s">
        <v>144</v>
      </c>
      <c r="B110" s="1" t="s">
        <v>23</v>
      </c>
      <c r="C110">
        <v>1</v>
      </c>
      <c r="D110" s="8">
        <f>Fichier_Client[[#This Row],[Anciennete_Mois]]/12</f>
        <v>8.3333333333333329E-2</v>
      </c>
      <c r="E110" s="1" t="s">
        <v>16</v>
      </c>
      <c r="F110" s="1" t="str">
        <f>IF(Fichier_Client[[#This Row],[Type_Forfait]]="Pro Monde","B2B","B2C")</f>
        <v>B2C</v>
      </c>
      <c r="G110">
        <v>237</v>
      </c>
      <c r="H110" s="3">
        <f>Fichier_Client[[#This Row],[Duree_Cumulee_Panne_Min]]/1440</f>
        <v>0.16458333333333333</v>
      </c>
      <c r="I110" s="2">
        <v>58.7</v>
      </c>
      <c r="J110">
        <v>4</v>
      </c>
      <c r="K11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10" s="9">
        <f>PRODUCT(Fichier_Client[[#This Row],[Facture_Mensuelle]],Fichier_Client[[#This Row],[Remise]])</f>
        <v>0</v>
      </c>
    </row>
    <row r="111" spans="1:12" x14ac:dyDescent="0.25">
      <c r="A111" s="1" t="s">
        <v>145</v>
      </c>
      <c r="B111" s="1" t="s">
        <v>34</v>
      </c>
      <c r="C111">
        <v>55</v>
      </c>
      <c r="D111" s="8">
        <f>Fichier_Client[[#This Row],[Anciennete_Mois]]/12</f>
        <v>4.583333333333333</v>
      </c>
      <c r="E111" s="1" t="s">
        <v>16</v>
      </c>
      <c r="F111" s="1" t="str">
        <f>IF(Fichier_Client[[#This Row],[Type_Forfait]]="Pro Monde","B2B","B2C")</f>
        <v>B2C</v>
      </c>
      <c r="G111">
        <v>407</v>
      </c>
      <c r="H111" s="3">
        <f>Fichier_Client[[#This Row],[Duree_Cumulee_Panne_Min]]/1440</f>
        <v>0.28263888888888888</v>
      </c>
      <c r="I111" s="2">
        <v>23.11</v>
      </c>
      <c r="J111">
        <v>0</v>
      </c>
      <c r="K11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11" s="9">
        <f>PRODUCT(Fichier_Client[[#This Row],[Facture_Mensuelle]],Fichier_Client[[#This Row],[Remise]])</f>
        <v>10.3995</v>
      </c>
    </row>
    <row r="112" spans="1:12" x14ac:dyDescent="0.25">
      <c r="A112" s="1" t="s">
        <v>146</v>
      </c>
      <c r="B112" s="1" t="s">
        <v>34</v>
      </c>
      <c r="C112">
        <v>83</v>
      </c>
      <c r="D112" s="8">
        <f>Fichier_Client[[#This Row],[Anciennete_Mois]]/12</f>
        <v>6.916666666666667</v>
      </c>
      <c r="E112" s="1" t="s">
        <v>11</v>
      </c>
      <c r="F112" s="1" t="str">
        <f>IF(Fichier_Client[[#This Row],[Type_Forfait]]="Pro Monde","B2B","B2C")</f>
        <v>B2B</v>
      </c>
      <c r="G112">
        <v>219</v>
      </c>
      <c r="H112" s="3">
        <f>Fichier_Client[[#This Row],[Duree_Cumulee_Panne_Min]]/1440</f>
        <v>0.15208333333333332</v>
      </c>
      <c r="I112" s="2">
        <v>52.26</v>
      </c>
      <c r="J112">
        <v>1</v>
      </c>
      <c r="K11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112" s="9">
        <f>PRODUCT(Fichier_Client[[#This Row],[Facture_Mensuelle]],Fichier_Client[[#This Row],[Remise]])</f>
        <v>5.226</v>
      </c>
    </row>
    <row r="113" spans="1:12" x14ac:dyDescent="0.25">
      <c r="A113" s="1" t="s">
        <v>147</v>
      </c>
      <c r="B113" s="1" t="s">
        <v>28</v>
      </c>
      <c r="C113">
        <v>87</v>
      </c>
      <c r="D113" s="8">
        <f>Fichier_Client[[#This Row],[Anciennete_Mois]]/12</f>
        <v>7.25</v>
      </c>
      <c r="E113" s="1" t="s">
        <v>11</v>
      </c>
      <c r="F113" s="1" t="str">
        <f>IF(Fichier_Client[[#This Row],[Type_Forfait]]="Pro Monde","B2B","B2C")</f>
        <v>B2B</v>
      </c>
      <c r="G113">
        <v>450</v>
      </c>
      <c r="H113" s="3">
        <f>Fichier_Client[[#This Row],[Duree_Cumulee_Panne_Min]]/1440</f>
        <v>0.3125</v>
      </c>
      <c r="I113" s="2">
        <v>64.3</v>
      </c>
      <c r="J113">
        <v>2</v>
      </c>
      <c r="K11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13" s="9">
        <f>PRODUCT(Fichier_Client[[#This Row],[Facture_Mensuelle]],Fichier_Client[[#This Row],[Remise]])</f>
        <v>28.934999999999999</v>
      </c>
    </row>
    <row r="114" spans="1:12" x14ac:dyDescent="0.25">
      <c r="A114" s="1" t="s">
        <v>148</v>
      </c>
      <c r="B114" s="1" t="s">
        <v>30</v>
      </c>
      <c r="C114">
        <v>84</v>
      </c>
      <c r="D114" s="8">
        <f>Fichier_Client[[#This Row],[Anciennete_Mois]]/12</f>
        <v>7</v>
      </c>
      <c r="E114" s="1" t="s">
        <v>16</v>
      </c>
      <c r="F114" s="1" t="str">
        <f>IF(Fichier_Client[[#This Row],[Type_Forfait]]="Pro Monde","B2B","B2C")</f>
        <v>B2C</v>
      </c>
      <c r="G114">
        <v>317</v>
      </c>
      <c r="H114" s="3">
        <f>Fichier_Client[[#This Row],[Duree_Cumulee_Panne_Min]]/1440</f>
        <v>0.22013888888888888</v>
      </c>
      <c r="I114" s="2">
        <v>36.200000000000003</v>
      </c>
      <c r="J114">
        <v>3</v>
      </c>
      <c r="K11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14" s="9">
        <f>PRODUCT(Fichier_Client[[#This Row],[Facture_Mensuelle]],Fichier_Client[[#This Row],[Remise]])</f>
        <v>16.290000000000003</v>
      </c>
    </row>
    <row r="115" spans="1:12" x14ac:dyDescent="0.25">
      <c r="A115" s="1" t="s">
        <v>149</v>
      </c>
      <c r="B115" s="1" t="s">
        <v>61</v>
      </c>
      <c r="C115">
        <v>7</v>
      </c>
      <c r="D115" s="8">
        <f>Fichier_Client[[#This Row],[Anciennete_Mois]]/12</f>
        <v>0.58333333333333337</v>
      </c>
      <c r="E115" s="1" t="s">
        <v>8</v>
      </c>
      <c r="F115" s="1" t="str">
        <f>IF(Fichier_Client[[#This Row],[Type_Forfait]]="Pro Monde","B2B","B2C")</f>
        <v>B2C</v>
      </c>
      <c r="G115">
        <v>317</v>
      </c>
      <c r="H115" s="3">
        <f>Fichier_Client[[#This Row],[Duree_Cumulee_Panne_Min]]/1440</f>
        <v>0.22013888888888888</v>
      </c>
      <c r="I115" s="2">
        <v>97.32</v>
      </c>
      <c r="J115">
        <v>1</v>
      </c>
      <c r="K11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15" s="9">
        <f>PRODUCT(Fichier_Client[[#This Row],[Facture_Mensuelle]],Fichier_Client[[#This Row],[Remise]])</f>
        <v>43.793999999999997</v>
      </c>
    </row>
    <row r="116" spans="1:12" x14ac:dyDescent="0.25">
      <c r="A116" s="1" t="s">
        <v>150</v>
      </c>
      <c r="B116" s="1" t="s">
        <v>30</v>
      </c>
      <c r="C116">
        <v>110</v>
      </c>
      <c r="D116" s="8">
        <f>Fichier_Client[[#This Row],[Anciennete_Mois]]/12</f>
        <v>9.1666666666666661</v>
      </c>
      <c r="E116" s="1" t="s">
        <v>8</v>
      </c>
      <c r="F116" s="1" t="str">
        <f>IF(Fichier_Client[[#This Row],[Type_Forfait]]="Pro Monde","B2B","B2C")</f>
        <v>B2C</v>
      </c>
      <c r="G116">
        <v>51</v>
      </c>
      <c r="H116" s="3">
        <f>Fichier_Client[[#This Row],[Duree_Cumulee_Panne_Min]]/1440</f>
        <v>3.5416666666666666E-2</v>
      </c>
      <c r="I116" s="2">
        <v>56.59</v>
      </c>
      <c r="J116">
        <v>5</v>
      </c>
      <c r="K11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16" s="9">
        <f>PRODUCT(Fichier_Client[[#This Row],[Facture_Mensuelle]],Fichier_Client[[#This Row],[Remise]])</f>
        <v>0</v>
      </c>
    </row>
    <row r="117" spans="1:12" x14ac:dyDescent="0.25">
      <c r="A117" s="1" t="s">
        <v>151</v>
      </c>
      <c r="B117" s="1" t="s">
        <v>13</v>
      </c>
      <c r="C117">
        <v>42</v>
      </c>
      <c r="D117" s="8">
        <f>Fichier_Client[[#This Row],[Anciennete_Mois]]/12</f>
        <v>3.5</v>
      </c>
      <c r="E117" s="1" t="s">
        <v>19</v>
      </c>
      <c r="F117" s="1" t="str">
        <f>IF(Fichier_Client[[#This Row],[Type_Forfait]]="Pro Monde","B2B","B2C")</f>
        <v>B2C</v>
      </c>
      <c r="G117">
        <v>173</v>
      </c>
      <c r="H117" s="3">
        <f>Fichier_Client[[#This Row],[Duree_Cumulee_Panne_Min]]/1440</f>
        <v>0.12013888888888889</v>
      </c>
      <c r="I117" s="2">
        <v>69.19</v>
      </c>
      <c r="J117">
        <v>4</v>
      </c>
      <c r="K11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17" s="9">
        <f>PRODUCT(Fichier_Client[[#This Row],[Facture_Mensuelle]],Fichier_Client[[#This Row],[Remise]])</f>
        <v>0</v>
      </c>
    </row>
    <row r="118" spans="1:12" x14ac:dyDescent="0.25">
      <c r="A118" s="1" t="s">
        <v>152</v>
      </c>
      <c r="B118" s="1" t="s">
        <v>127</v>
      </c>
      <c r="C118">
        <v>56</v>
      </c>
      <c r="D118" s="8">
        <f>Fichier_Client[[#This Row],[Anciennete_Mois]]/12</f>
        <v>4.666666666666667</v>
      </c>
      <c r="E118" s="1" t="s">
        <v>16</v>
      </c>
      <c r="F118" s="1" t="str">
        <f>IF(Fichier_Client[[#This Row],[Type_Forfait]]="Pro Monde","B2B","B2C")</f>
        <v>B2C</v>
      </c>
      <c r="G118">
        <v>333</v>
      </c>
      <c r="H118" s="3">
        <f>Fichier_Client[[#This Row],[Duree_Cumulee_Panne_Min]]/1440</f>
        <v>0.23125000000000001</v>
      </c>
      <c r="I118" s="2">
        <v>23.01</v>
      </c>
      <c r="J118">
        <v>2</v>
      </c>
      <c r="K11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18" s="9">
        <f>PRODUCT(Fichier_Client[[#This Row],[Facture_Mensuelle]],Fichier_Client[[#This Row],[Remise]])</f>
        <v>10.354500000000002</v>
      </c>
    </row>
    <row r="119" spans="1:12" x14ac:dyDescent="0.25">
      <c r="A119" s="1" t="s">
        <v>153</v>
      </c>
      <c r="B119" s="1" t="s">
        <v>48</v>
      </c>
      <c r="C119">
        <v>109</v>
      </c>
      <c r="D119" s="8">
        <f>Fichier_Client[[#This Row],[Anciennete_Mois]]/12</f>
        <v>9.0833333333333339</v>
      </c>
      <c r="E119" s="1" t="s">
        <v>11</v>
      </c>
      <c r="F119" s="1" t="str">
        <f>IF(Fichier_Client[[#This Row],[Type_Forfait]]="Pro Monde","B2B","B2C")</f>
        <v>B2B</v>
      </c>
      <c r="G119">
        <v>480</v>
      </c>
      <c r="H119" s="3">
        <f>Fichier_Client[[#This Row],[Duree_Cumulee_Panne_Min]]/1440</f>
        <v>0.33333333333333331</v>
      </c>
      <c r="I119" s="2">
        <v>31.36</v>
      </c>
      <c r="J119">
        <v>0</v>
      </c>
      <c r="K11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19" s="9">
        <f>PRODUCT(Fichier_Client[[#This Row],[Facture_Mensuelle]],Fichier_Client[[#This Row],[Remise]])</f>
        <v>14.112</v>
      </c>
    </row>
    <row r="120" spans="1:12" x14ac:dyDescent="0.25">
      <c r="A120" s="1" t="s">
        <v>154</v>
      </c>
      <c r="B120" s="1" t="s">
        <v>64</v>
      </c>
      <c r="C120">
        <v>53</v>
      </c>
      <c r="D120" s="8">
        <f>Fichier_Client[[#This Row],[Anciennete_Mois]]/12</f>
        <v>4.416666666666667</v>
      </c>
      <c r="E120" s="1" t="s">
        <v>19</v>
      </c>
      <c r="F120" s="1" t="str">
        <f>IF(Fichier_Client[[#This Row],[Type_Forfait]]="Pro Monde","B2B","B2C")</f>
        <v>B2C</v>
      </c>
      <c r="G120">
        <v>345</v>
      </c>
      <c r="H120" s="3">
        <f>Fichier_Client[[#This Row],[Duree_Cumulee_Panne_Min]]/1440</f>
        <v>0.23958333333333334</v>
      </c>
      <c r="I120" s="2">
        <v>83.73</v>
      </c>
      <c r="J120">
        <v>0</v>
      </c>
      <c r="K12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20" s="9">
        <f>PRODUCT(Fichier_Client[[#This Row],[Facture_Mensuelle]],Fichier_Client[[#This Row],[Remise]])</f>
        <v>37.6785</v>
      </c>
    </row>
    <row r="121" spans="1:12" x14ac:dyDescent="0.25">
      <c r="A121" s="1" t="s">
        <v>155</v>
      </c>
      <c r="B121" s="1" t="s">
        <v>85</v>
      </c>
      <c r="C121">
        <v>36</v>
      </c>
      <c r="D121" s="8">
        <f>Fichier_Client[[#This Row],[Anciennete_Mois]]/12</f>
        <v>3</v>
      </c>
      <c r="E121" s="1" t="s">
        <v>8</v>
      </c>
      <c r="F121" s="1" t="str">
        <f>IF(Fichier_Client[[#This Row],[Type_Forfait]]="Pro Monde","B2B","B2C")</f>
        <v>B2C</v>
      </c>
      <c r="G121">
        <v>400</v>
      </c>
      <c r="H121" s="3">
        <f>Fichier_Client[[#This Row],[Duree_Cumulee_Panne_Min]]/1440</f>
        <v>0.27777777777777779</v>
      </c>
      <c r="I121" s="2">
        <v>60.35</v>
      </c>
      <c r="J121">
        <v>1</v>
      </c>
      <c r="K12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21" s="9">
        <f>PRODUCT(Fichier_Client[[#This Row],[Facture_Mensuelle]],Fichier_Client[[#This Row],[Remise]])</f>
        <v>27.157500000000002</v>
      </c>
    </row>
    <row r="122" spans="1:12" x14ac:dyDescent="0.25">
      <c r="A122" s="1" t="s">
        <v>156</v>
      </c>
      <c r="B122" s="1" t="s">
        <v>70</v>
      </c>
      <c r="C122">
        <v>16</v>
      </c>
      <c r="D122" s="8">
        <f>Fichier_Client[[#This Row],[Anciennete_Mois]]/12</f>
        <v>1.3333333333333333</v>
      </c>
      <c r="E122" s="1" t="s">
        <v>16</v>
      </c>
      <c r="F122" s="1" t="str">
        <f>IF(Fichier_Client[[#This Row],[Type_Forfait]]="Pro Monde","B2B","B2C")</f>
        <v>B2C</v>
      </c>
      <c r="G122">
        <v>13</v>
      </c>
      <c r="H122" s="3">
        <f>Fichier_Client[[#This Row],[Duree_Cumulee_Panne_Min]]/1440</f>
        <v>9.0277777777777769E-3</v>
      </c>
      <c r="I122" s="2">
        <v>14.91</v>
      </c>
      <c r="J122">
        <v>1</v>
      </c>
      <c r="K12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22" s="9">
        <f>PRODUCT(Fichier_Client[[#This Row],[Facture_Mensuelle]],Fichier_Client[[#This Row],[Remise]])</f>
        <v>0</v>
      </c>
    </row>
    <row r="123" spans="1:12" x14ac:dyDescent="0.25">
      <c r="A123" s="1" t="s">
        <v>157</v>
      </c>
      <c r="B123" s="1" t="s">
        <v>23</v>
      </c>
      <c r="C123">
        <v>88</v>
      </c>
      <c r="D123" s="8">
        <f>Fichier_Client[[#This Row],[Anciennete_Mois]]/12</f>
        <v>7.333333333333333</v>
      </c>
      <c r="E123" s="1" t="s">
        <v>8</v>
      </c>
      <c r="F123" s="1" t="str">
        <f>IF(Fichier_Client[[#This Row],[Type_Forfait]]="Pro Monde","B2B","B2C")</f>
        <v>B2C</v>
      </c>
      <c r="G123">
        <v>232</v>
      </c>
      <c r="H123" s="3">
        <f>Fichier_Client[[#This Row],[Duree_Cumulee_Panne_Min]]/1440</f>
        <v>0.16111111111111112</v>
      </c>
      <c r="I123" s="2">
        <v>40.94</v>
      </c>
      <c r="J123">
        <v>2</v>
      </c>
      <c r="K12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23" s="9">
        <f>PRODUCT(Fichier_Client[[#This Row],[Facture_Mensuelle]],Fichier_Client[[#This Row],[Remise]])</f>
        <v>0</v>
      </c>
    </row>
    <row r="124" spans="1:12" x14ac:dyDescent="0.25">
      <c r="A124" s="1" t="s">
        <v>158</v>
      </c>
      <c r="B124" s="1" t="s">
        <v>26</v>
      </c>
      <c r="C124">
        <v>67</v>
      </c>
      <c r="D124" s="8">
        <f>Fichier_Client[[#This Row],[Anciennete_Mois]]/12</f>
        <v>5.583333333333333</v>
      </c>
      <c r="E124" s="1" t="s">
        <v>19</v>
      </c>
      <c r="F124" s="1" t="str">
        <f>IF(Fichier_Client[[#This Row],[Type_Forfait]]="Pro Monde","B2B","B2C")</f>
        <v>B2C</v>
      </c>
      <c r="G124">
        <v>264</v>
      </c>
      <c r="H124" s="3">
        <f>Fichier_Client[[#This Row],[Duree_Cumulee_Panne_Min]]/1440</f>
        <v>0.18333333333333332</v>
      </c>
      <c r="I124" s="2">
        <v>97.89</v>
      </c>
      <c r="J124">
        <v>1</v>
      </c>
      <c r="K12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24" s="9">
        <f>PRODUCT(Fichier_Client[[#This Row],[Facture_Mensuelle]],Fichier_Client[[#This Row],[Remise]])</f>
        <v>44.0505</v>
      </c>
    </row>
    <row r="125" spans="1:12" x14ac:dyDescent="0.25">
      <c r="A125" s="1" t="s">
        <v>159</v>
      </c>
      <c r="B125" s="1" t="s">
        <v>57</v>
      </c>
      <c r="C125">
        <v>60</v>
      </c>
      <c r="D125" s="8">
        <f>Fichier_Client[[#This Row],[Anciennete_Mois]]/12</f>
        <v>5</v>
      </c>
      <c r="E125" s="1" t="s">
        <v>16</v>
      </c>
      <c r="F125" s="1" t="str">
        <f>IF(Fichier_Client[[#This Row],[Type_Forfait]]="Pro Monde","B2B","B2C")</f>
        <v>B2C</v>
      </c>
      <c r="G125">
        <v>168</v>
      </c>
      <c r="H125" s="3">
        <f>Fichier_Client[[#This Row],[Duree_Cumulee_Panne_Min]]/1440</f>
        <v>0.11666666666666667</v>
      </c>
      <c r="I125" s="2">
        <v>67.650000000000006</v>
      </c>
      <c r="J125">
        <v>1</v>
      </c>
      <c r="K12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25" s="9">
        <f>PRODUCT(Fichier_Client[[#This Row],[Facture_Mensuelle]],Fichier_Client[[#This Row],[Remise]])</f>
        <v>0</v>
      </c>
    </row>
    <row r="126" spans="1:12" x14ac:dyDescent="0.25">
      <c r="A126" s="1" t="s">
        <v>160</v>
      </c>
      <c r="B126" s="1" t="s">
        <v>30</v>
      </c>
      <c r="C126">
        <v>64</v>
      </c>
      <c r="D126" s="8">
        <f>Fichier_Client[[#This Row],[Anciennete_Mois]]/12</f>
        <v>5.333333333333333</v>
      </c>
      <c r="E126" s="1" t="s">
        <v>11</v>
      </c>
      <c r="F126" s="1" t="str">
        <f>IF(Fichier_Client[[#This Row],[Type_Forfait]]="Pro Monde","B2B","B2C")</f>
        <v>B2B</v>
      </c>
      <c r="G126">
        <v>300</v>
      </c>
      <c r="H126" s="3">
        <f>Fichier_Client[[#This Row],[Duree_Cumulee_Panne_Min]]/1440</f>
        <v>0.20833333333333334</v>
      </c>
      <c r="I126" s="2">
        <v>28.11</v>
      </c>
      <c r="J126">
        <v>2</v>
      </c>
      <c r="K12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26" s="9">
        <f>PRODUCT(Fichier_Client[[#This Row],[Facture_Mensuelle]],Fichier_Client[[#This Row],[Remise]])</f>
        <v>12.6495</v>
      </c>
    </row>
    <row r="127" spans="1:12" x14ac:dyDescent="0.25">
      <c r="A127" s="1" t="s">
        <v>161</v>
      </c>
      <c r="B127" s="1" t="s">
        <v>10</v>
      </c>
      <c r="C127">
        <v>47</v>
      </c>
      <c r="D127" s="8">
        <f>Fichier_Client[[#This Row],[Anciennete_Mois]]/12</f>
        <v>3.9166666666666665</v>
      </c>
      <c r="E127" s="1" t="s">
        <v>16</v>
      </c>
      <c r="F127" s="1" t="str">
        <f>IF(Fichier_Client[[#This Row],[Type_Forfait]]="Pro Monde","B2B","B2C")</f>
        <v>B2C</v>
      </c>
      <c r="G127">
        <v>98</v>
      </c>
      <c r="H127" s="3">
        <f>Fichier_Client[[#This Row],[Duree_Cumulee_Panne_Min]]/1440</f>
        <v>6.805555555555555E-2</v>
      </c>
      <c r="I127" s="2">
        <v>16.16</v>
      </c>
      <c r="J127">
        <v>5</v>
      </c>
      <c r="K12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27" s="9">
        <f>PRODUCT(Fichier_Client[[#This Row],[Facture_Mensuelle]],Fichier_Client[[#This Row],[Remise]])</f>
        <v>0</v>
      </c>
    </row>
    <row r="128" spans="1:12" x14ac:dyDescent="0.25">
      <c r="A128" s="1" t="s">
        <v>162</v>
      </c>
      <c r="B128" s="1" t="s">
        <v>15</v>
      </c>
      <c r="C128">
        <v>67</v>
      </c>
      <c r="D128" s="8">
        <f>Fichier_Client[[#This Row],[Anciennete_Mois]]/12</f>
        <v>5.583333333333333</v>
      </c>
      <c r="E128" s="1" t="s">
        <v>11</v>
      </c>
      <c r="F128" s="1" t="str">
        <f>IF(Fichier_Client[[#This Row],[Type_Forfait]]="Pro Monde","B2B","B2C")</f>
        <v>B2B</v>
      </c>
      <c r="G128">
        <v>55</v>
      </c>
      <c r="H128" s="3">
        <f>Fichier_Client[[#This Row],[Duree_Cumulee_Panne_Min]]/1440</f>
        <v>3.8194444444444448E-2</v>
      </c>
      <c r="I128" s="2">
        <v>27.04</v>
      </c>
      <c r="J128">
        <v>1</v>
      </c>
      <c r="K12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128" s="9">
        <f>PRODUCT(Fichier_Client[[#This Row],[Facture_Mensuelle]],Fichier_Client[[#This Row],[Remise]])</f>
        <v>2.7040000000000002</v>
      </c>
    </row>
    <row r="129" spans="1:12" x14ac:dyDescent="0.25">
      <c r="A129" s="1" t="s">
        <v>163</v>
      </c>
      <c r="B129" s="1" t="s">
        <v>85</v>
      </c>
      <c r="C129">
        <v>98</v>
      </c>
      <c r="D129" s="8">
        <f>Fichier_Client[[#This Row],[Anciennete_Mois]]/12</f>
        <v>8.1666666666666661</v>
      </c>
      <c r="E129" s="1" t="s">
        <v>16</v>
      </c>
      <c r="F129" s="1" t="str">
        <f>IF(Fichier_Client[[#This Row],[Type_Forfait]]="Pro Monde","B2B","B2C")</f>
        <v>B2C</v>
      </c>
      <c r="G129">
        <v>52</v>
      </c>
      <c r="H129" s="3">
        <f>Fichier_Client[[#This Row],[Duree_Cumulee_Panne_Min]]/1440</f>
        <v>3.6111111111111108E-2</v>
      </c>
      <c r="I129" s="2">
        <v>52.82</v>
      </c>
      <c r="J129">
        <v>2</v>
      </c>
      <c r="K12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29" s="9">
        <f>PRODUCT(Fichier_Client[[#This Row],[Facture_Mensuelle]],Fichier_Client[[#This Row],[Remise]])</f>
        <v>0</v>
      </c>
    </row>
    <row r="130" spans="1:12" x14ac:dyDescent="0.25">
      <c r="A130" s="1" t="s">
        <v>164</v>
      </c>
      <c r="B130" s="1" t="s">
        <v>10</v>
      </c>
      <c r="C130">
        <v>6</v>
      </c>
      <c r="D130" s="8">
        <f>Fichier_Client[[#This Row],[Anciennete_Mois]]/12</f>
        <v>0.5</v>
      </c>
      <c r="E130" s="1" t="s">
        <v>16</v>
      </c>
      <c r="F130" s="1" t="str">
        <f>IF(Fichier_Client[[#This Row],[Type_Forfait]]="Pro Monde","B2B","B2C")</f>
        <v>B2C</v>
      </c>
      <c r="G130">
        <v>6</v>
      </c>
      <c r="H130" s="3">
        <f>Fichier_Client[[#This Row],[Duree_Cumulee_Panne_Min]]/1440</f>
        <v>4.1666666666666666E-3</v>
      </c>
      <c r="I130" s="2">
        <v>72.27</v>
      </c>
      <c r="J130">
        <v>4</v>
      </c>
      <c r="K13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30" s="9">
        <f>PRODUCT(Fichier_Client[[#This Row],[Facture_Mensuelle]],Fichier_Client[[#This Row],[Remise]])</f>
        <v>0</v>
      </c>
    </row>
    <row r="131" spans="1:12" x14ac:dyDescent="0.25">
      <c r="A131" s="1" t="s">
        <v>165</v>
      </c>
      <c r="B131" s="1" t="s">
        <v>10</v>
      </c>
      <c r="C131">
        <v>114</v>
      </c>
      <c r="D131" s="8">
        <f>Fichier_Client[[#This Row],[Anciennete_Mois]]/12</f>
        <v>9.5</v>
      </c>
      <c r="E131" s="1" t="s">
        <v>16</v>
      </c>
      <c r="F131" s="1" t="str">
        <f>IF(Fichier_Client[[#This Row],[Type_Forfait]]="Pro Monde","B2B","B2C")</f>
        <v>B2C</v>
      </c>
      <c r="G131">
        <v>304</v>
      </c>
      <c r="H131" s="3">
        <f>Fichier_Client[[#This Row],[Duree_Cumulee_Panne_Min]]/1440</f>
        <v>0.21111111111111111</v>
      </c>
      <c r="I131" s="2">
        <v>52.07</v>
      </c>
      <c r="J131">
        <v>1</v>
      </c>
      <c r="K13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31" s="9">
        <f>PRODUCT(Fichier_Client[[#This Row],[Facture_Mensuelle]],Fichier_Client[[#This Row],[Remise]])</f>
        <v>23.4315</v>
      </c>
    </row>
    <row r="132" spans="1:12" x14ac:dyDescent="0.25">
      <c r="A132" s="1" t="s">
        <v>166</v>
      </c>
      <c r="B132" s="1" t="s">
        <v>28</v>
      </c>
      <c r="C132">
        <v>93</v>
      </c>
      <c r="D132" s="8">
        <f>Fichier_Client[[#This Row],[Anciennete_Mois]]/12</f>
        <v>7.75</v>
      </c>
      <c r="E132" s="1" t="s">
        <v>16</v>
      </c>
      <c r="F132" s="1" t="str">
        <f>IF(Fichier_Client[[#This Row],[Type_Forfait]]="Pro Monde","B2B","B2C")</f>
        <v>B2C</v>
      </c>
      <c r="G132">
        <v>365</v>
      </c>
      <c r="H132" s="3">
        <f>Fichier_Client[[#This Row],[Duree_Cumulee_Panne_Min]]/1440</f>
        <v>0.25347222222222221</v>
      </c>
      <c r="I132" s="2">
        <v>72.319999999999993</v>
      </c>
      <c r="J132">
        <v>1</v>
      </c>
      <c r="K13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32" s="9">
        <f>PRODUCT(Fichier_Client[[#This Row],[Facture_Mensuelle]],Fichier_Client[[#This Row],[Remise]])</f>
        <v>32.543999999999997</v>
      </c>
    </row>
    <row r="133" spans="1:12" x14ac:dyDescent="0.25">
      <c r="A133" s="1" t="s">
        <v>167</v>
      </c>
      <c r="B133" s="1" t="s">
        <v>85</v>
      </c>
      <c r="C133">
        <v>29</v>
      </c>
      <c r="D133" s="8">
        <f>Fichier_Client[[#This Row],[Anciennete_Mois]]/12</f>
        <v>2.4166666666666665</v>
      </c>
      <c r="E133" s="1" t="s">
        <v>11</v>
      </c>
      <c r="F133" s="1" t="str">
        <f>IF(Fichier_Client[[#This Row],[Type_Forfait]]="Pro Monde","B2B","B2C")</f>
        <v>B2B</v>
      </c>
      <c r="G133">
        <v>34</v>
      </c>
      <c r="H133" s="3">
        <f>Fichier_Client[[#This Row],[Duree_Cumulee_Panne_Min]]/1440</f>
        <v>2.361111111111111E-2</v>
      </c>
      <c r="I133" s="2">
        <v>86.68</v>
      </c>
      <c r="J133">
        <v>1</v>
      </c>
      <c r="K13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133" s="9">
        <f>PRODUCT(Fichier_Client[[#This Row],[Facture_Mensuelle]],Fichier_Client[[#This Row],[Remise]])</f>
        <v>8.668000000000001</v>
      </c>
    </row>
    <row r="134" spans="1:12" x14ac:dyDescent="0.25">
      <c r="A134" s="1" t="s">
        <v>168</v>
      </c>
      <c r="B134" s="1" t="s">
        <v>26</v>
      </c>
      <c r="C134">
        <v>7</v>
      </c>
      <c r="D134" s="8">
        <f>Fichier_Client[[#This Row],[Anciennete_Mois]]/12</f>
        <v>0.58333333333333337</v>
      </c>
      <c r="E134" s="1" t="s">
        <v>8</v>
      </c>
      <c r="F134" s="1" t="str">
        <f>IF(Fichier_Client[[#This Row],[Type_Forfait]]="Pro Monde","B2B","B2C")</f>
        <v>B2C</v>
      </c>
      <c r="G134">
        <v>303</v>
      </c>
      <c r="H134" s="3">
        <f>Fichier_Client[[#This Row],[Duree_Cumulee_Panne_Min]]/1440</f>
        <v>0.21041666666666667</v>
      </c>
      <c r="I134" s="2">
        <v>60.95</v>
      </c>
      <c r="J134">
        <v>0</v>
      </c>
      <c r="K13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34" s="9">
        <f>PRODUCT(Fichier_Client[[#This Row],[Facture_Mensuelle]],Fichier_Client[[#This Row],[Remise]])</f>
        <v>27.427500000000002</v>
      </c>
    </row>
    <row r="135" spans="1:12" x14ac:dyDescent="0.25">
      <c r="A135" s="1" t="s">
        <v>169</v>
      </c>
      <c r="B135" s="1" t="s">
        <v>85</v>
      </c>
      <c r="C135">
        <v>118</v>
      </c>
      <c r="D135" s="8">
        <f>Fichier_Client[[#This Row],[Anciennete_Mois]]/12</f>
        <v>9.8333333333333339</v>
      </c>
      <c r="E135" s="1" t="s">
        <v>19</v>
      </c>
      <c r="F135" s="1" t="str">
        <f>IF(Fichier_Client[[#This Row],[Type_Forfait]]="Pro Monde","B2B","B2C")</f>
        <v>B2C</v>
      </c>
      <c r="G135">
        <v>430</v>
      </c>
      <c r="H135" s="3">
        <f>Fichier_Client[[#This Row],[Duree_Cumulee_Panne_Min]]/1440</f>
        <v>0.2986111111111111</v>
      </c>
      <c r="I135" s="2">
        <v>36.97</v>
      </c>
      <c r="J135">
        <v>2</v>
      </c>
      <c r="K13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35" s="9">
        <f>PRODUCT(Fichier_Client[[#This Row],[Facture_Mensuelle]],Fichier_Client[[#This Row],[Remise]])</f>
        <v>16.636500000000002</v>
      </c>
    </row>
    <row r="136" spans="1:12" x14ac:dyDescent="0.25">
      <c r="A136" s="1" t="s">
        <v>170</v>
      </c>
      <c r="B136" s="1" t="s">
        <v>41</v>
      </c>
      <c r="C136">
        <v>54</v>
      </c>
      <c r="D136" s="8">
        <f>Fichier_Client[[#This Row],[Anciennete_Mois]]/12</f>
        <v>4.5</v>
      </c>
      <c r="E136" s="1" t="s">
        <v>16</v>
      </c>
      <c r="F136" s="1" t="str">
        <f>IF(Fichier_Client[[#This Row],[Type_Forfait]]="Pro Monde","B2B","B2C")</f>
        <v>B2C</v>
      </c>
      <c r="G136">
        <v>99</v>
      </c>
      <c r="H136" s="3">
        <f>Fichier_Client[[#This Row],[Duree_Cumulee_Panne_Min]]/1440</f>
        <v>6.8750000000000006E-2</v>
      </c>
      <c r="I136" s="2">
        <v>39.58</v>
      </c>
      <c r="J136">
        <v>0</v>
      </c>
      <c r="K13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36" s="9">
        <f>PRODUCT(Fichier_Client[[#This Row],[Facture_Mensuelle]],Fichier_Client[[#This Row],[Remise]])</f>
        <v>0</v>
      </c>
    </row>
    <row r="137" spans="1:12" x14ac:dyDescent="0.25">
      <c r="A137" s="1" t="s">
        <v>171</v>
      </c>
      <c r="B137" s="1" t="s">
        <v>15</v>
      </c>
      <c r="C137">
        <v>69</v>
      </c>
      <c r="D137" s="8">
        <f>Fichier_Client[[#This Row],[Anciennete_Mois]]/12</f>
        <v>5.75</v>
      </c>
      <c r="E137" s="1" t="s">
        <v>11</v>
      </c>
      <c r="F137" s="1" t="str">
        <f>IF(Fichier_Client[[#This Row],[Type_Forfait]]="Pro Monde","B2B","B2C")</f>
        <v>B2B</v>
      </c>
      <c r="G137">
        <v>463</v>
      </c>
      <c r="H137" s="3">
        <f>Fichier_Client[[#This Row],[Duree_Cumulee_Panne_Min]]/1440</f>
        <v>0.3215277777777778</v>
      </c>
      <c r="I137" s="2">
        <v>19.440000000000001</v>
      </c>
      <c r="J137">
        <v>0</v>
      </c>
      <c r="K13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37" s="9">
        <f>PRODUCT(Fichier_Client[[#This Row],[Facture_Mensuelle]],Fichier_Client[[#This Row],[Remise]])</f>
        <v>8.7480000000000011</v>
      </c>
    </row>
    <row r="138" spans="1:12" x14ac:dyDescent="0.25">
      <c r="A138" s="1" t="s">
        <v>172</v>
      </c>
      <c r="B138" s="1" t="s">
        <v>37</v>
      </c>
      <c r="C138">
        <v>58</v>
      </c>
      <c r="D138" s="8">
        <f>Fichier_Client[[#This Row],[Anciennete_Mois]]/12</f>
        <v>4.833333333333333</v>
      </c>
      <c r="E138" s="1" t="s">
        <v>16</v>
      </c>
      <c r="F138" s="1" t="str">
        <f>IF(Fichier_Client[[#This Row],[Type_Forfait]]="Pro Monde","B2B","B2C")</f>
        <v>B2C</v>
      </c>
      <c r="G138">
        <v>293</v>
      </c>
      <c r="H138" s="3">
        <f>Fichier_Client[[#This Row],[Duree_Cumulee_Panne_Min]]/1440</f>
        <v>0.20347222222222222</v>
      </c>
      <c r="I138" s="2">
        <v>88.85</v>
      </c>
      <c r="J138">
        <v>5</v>
      </c>
      <c r="K13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38" s="9">
        <f>PRODUCT(Fichier_Client[[#This Row],[Facture_Mensuelle]],Fichier_Client[[#This Row],[Remise]])</f>
        <v>39.982500000000002</v>
      </c>
    </row>
    <row r="139" spans="1:12" x14ac:dyDescent="0.25">
      <c r="A139" s="1" t="s">
        <v>173</v>
      </c>
      <c r="B139" s="1" t="s">
        <v>41</v>
      </c>
      <c r="C139">
        <v>41</v>
      </c>
      <c r="D139" s="8">
        <f>Fichier_Client[[#This Row],[Anciennete_Mois]]/12</f>
        <v>3.4166666666666665</v>
      </c>
      <c r="E139" s="1" t="s">
        <v>8</v>
      </c>
      <c r="F139" s="1" t="str">
        <f>IF(Fichier_Client[[#This Row],[Type_Forfait]]="Pro Monde","B2B","B2C")</f>
        <v>B2C</v>
      </c>
      <c r="G139">
        <v>64</v>
      </c>
      <c r="H139" s="3">
        <f>Fichier_Client[[#This Row],[Duree_Cumulee_Panne_Min]]/1440</f>
        <v>4.4444444444444446E-2</v>
      </c>
      <c r="I139" s="2">
        <v>91.95</v>
      </c>
      <c r="J139">
        <v>1</v>
      </c>
      <c r="K13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39" s="9">
        <f>PRODUCT(Fichier_Client[[#This Row],[Facture_Mensuelle]],Fichier_Client[[#This Row],[Remise]])</f>
        <v>41.377500000000005</v>
      </c>
    </row>
    <row r="140" spans="1:12" x14ac:dyDescent="0.25">
      <c r="A140" s="1" t="s">
        <v>174</v>
      </c>
      <c r="B140" s="1" t="s">
        <v>64</v>
      </c>
      <c r="C140">
        <v>1</v>
      </c>
      <c r="D140" s="8">
        <f>Fichier_Client[[#This Row],[Anciennete_Mois]]/12</f>
        <v>8.3333333333333329E-2</v>
      </c>
      <c r="E140" s="1" t="s">
        <v>11</v>
      </c>
      <c r="F140" s="1" t="str">
        <f>IF(Fichier_Client[[#This Row],[Type_Forfait]]="Pro Monde","B2B","B2C")</f>
        <v>B2B</v>
      </c>
      <c r="G140">
        <v>326</v>
      </c>
      <c r="H140" s="3">
        <f>Fichier_Client[[#This Row],[Duree_Cumulee_Panne_Min]]/1440</f>
        <v>0.22638888888888889</v>
      </c>
      <c r="I140" s="2">
        <v>54.63</v>
      </c>
      <c r="J140">
        <v>3</v>
      </c>
      <c r="K14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40" s="9">
        <f>PRODUCT(Fichier_Client[[#This Row],[Facture_Mensuelle]],Fichier_Client[[#This Row],[Remise]])</f>
        <v>24.583500000000001</v>
      </c>
    </row>
    <row r="141" spans="1:12" x14ac:dyDescent="0.25">
      <c r="A141" s="1" t="s">
        <v>175</v>
      </c>
      <c r="B141" s="1" t="s">
        <v>85</v>
      </c>
      <c r="C141">
        <v>51</v>
      </c>
      <c r="D141" s="8">
        <f>Fichier_Client[[#This Row],[Anciennete_Mois]]/12</f>
        <v>4.25</v>
      </c>
      <c r="E141" s="1" t="s">
        <v>16</v>
      </c>
      <c r="F141" s="1" t="str">
        <f>IF(Fichier_Client[[#This Row],[Type_Forfait]]="Pro Monde","B2B","B2C")</f>
        <v>B2C</v>
      </c>
      <c r="G141">
        <v>260</v>
      </c>
      <c r="H141" s="3">
        <f>Fichier_Client[[#This Row],[Duree_Cumulee_Panne_Min]]/1440</f>
        <v>0.18055555555555555</v>
      </c>
      <c r="I141" s="2">
        <v>92.8</v>
      </c>
      <c r="J141">
        <v>5</v>
      </c>
      <c r="K14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41" s="9">
        <f>PRODUCT(Fichier_Client[[#This Row],[Facture_Mensuelle]],Fichier_Client[[#This Row],[Remise]])</f>
        <v>41.76</v>
      </c>
    </row>
    <row r="142" spans="1:12" x14ac:dyDescent="0.25">
      <c r="A142" s="1" t="s">
        <v>176</v>
      </c>
      <c r="B142" s="1" t="s">
        <v>54</v>
      </c>
      <c r="C142">
        <v>25</v>
      </c>
      <c r="D142" s="8">
        <f>Fichier_Client[[#This Row],[Anciennete_Mois]]/12</f>
        <v>2.0833333333333335</v>
      </c>
      <c r="E142" s="1" t="s">
        <v>16</v>
      </c>
      <c r="F142" s="1" t="str">
        <f>IF(Fichier_Client[[#This Row],[Type_Forfait]]="Pro Monde","B2B","B2C")</f>
        <v>B2C</v>
      </c>
      <c r="G142">
        <v>131</v>
      </c>
      <c r="H142" s="3">
        <f>Fichier_Client[[#This Row],[Duree_Cumulee_Panne_Min]]/1440</f>
        <v>9.0972222222222218E-2</v>
      </c>
      <c r="I142" s="2">
        <v>67.489999999999995</v>
      </c>
      <c r="J142">
        <v>0</v>
      </c>
      <c r="K14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42" s="9">
        <f>PRODUCT(Fichier_Client[[#This Row],[Facture_Mensuelle]],Fichier_Client[[#This Row],[Remise]])</f>
        <v>0</v>
      </c>
    </row>
    <row r="143" spans="1:12" x14ac:dyDescent="0.25">
      <c r="A143" s="1" t="s">
        <v>177</v>
      </c>
      <c r="B143" s="1" t="s">
        <v>70</v>
      </c>
      <c r="C143">
        <v>43</v>
      </c>
      <c r="D143" s="8">
        <f>Fichier_Client[[#This Row],[Anciennete_Mois]]/12</f>
        <v>3.5833333333333335</v>
      </c>
      <c r="E143" s="1" t="s">
        <v>16</v>
      </c>
      <c r="F143" s="1" t="str">
        <f>IF(Fichier_Client[[#This Row],[Type_Forfait]]="Pro Monde","B2B","B2C")</f>
        <v>B2C</v>
      </c>
      <c r="G143">
        <v>181</v>
      </c>
      <c r="H143" s="3">
        <f>Fichier_Client[[#This Row],[Duree_Cumulee_Panne_Min]]/1440</f>
        <v>0.12569444444444444</v>
      </c>
      <c r="I143" s="2">
        <v>72.39</v>
      </c>
      <c r="J143">
        <v>2</v>
      </c>
      <c r="K14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43" s="9">
        <f>PRODUCT(Fichier_Client[[#This Row],[Facture_Mensuelle]],Fichier_Client[[#This Row],[Remise]])</f>
        <v>0</v>
      </c>
    </row>
    <row r="144" spans="1:12" x14ac:dyDescent="0.25">
      <c r="A144" s="1" t="s">
        <v>178</v>
      </c>
      <c r="B144" s="1" t="s">
        <v>15</v>
      </c>
      <c r="C144">
        <v>11</v>
      </c>
      <c r="D144" s="8">
        <f>Fichier_Client[[#This Row],[Anciennete_Mois]]/12</f>
        <v>0.91666666666666663</v>
      </c>
      <c r="E144" s="1" t="s">
        <v>16</v>
      </c>
      <c r="F144" s="1" t="str">
        <f>IF(Fichier_Client[[#This Row],[Type_Forfait]]="Pro Monde","B2B","B2C")</f>
        <v>B2C</v>
      </c>
      <c r="G144">
        <v>215</v>
      </c>
      <c r="H144" s="3">
        <f>Fichier_Client[[#This Row],[Duree_Cumulee_Panne_Min]]/1440</f>
        <v>0.14930555555555555</v>
      </c>
      <c r="I144" s="2">
        <v>51.99</v>
      </c>
      <c r="J144">
        <v>1</v>
      </c>
      <c r="K14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44" s="9">
        <f>PRODUCT(Fichier_Client[[#This Row],[Facture_Mensuelle]],Fichier_Client[[#This Row],[Remise]])</f>
        <v>0</v>
      </c>
    </row>
    <row r="145" spans="1:12" x14ac:dyDescent="0.25">
      <c r="A145" s="1" t="s">
        <v>179</v>
      </c>
      <c r="B145" s="1" t="s">
        <v>21</v>
      </c>
      <c r="C145">
        <v>113</v>
      </c>
      <c r="D145" s="8">
        <f>Fichier_Client[[#This Row],[Anciennete_Mois]]/12</f>
        <v>9.4166666666666661</v>
      </c>
      <c r="E145" s="1" t="s">
        <v>8</v>
      </c>
      <c r="F145" s="1" t="str">
        <f>IF(Fichier_Client[[#This Row],[Type_Forfait]]="Pro Monde","B2B","B2C")</f>
        <v>B2C</v>
      </c>
      <c r="G145">
        <v>246</v>
      </c>
      <c r="H145" s="3">
        <f>Fichier_Client[[#This Row],[Duree_Cumulee_Panne_Min]]/1440</f>
        <v>0.17083333333333334</v>
      </c>
      <c r="I145" s="2">
        <v>29.18</v>
      </c>
      <c r="J145">
        <v>2</v>
      </c>
      <c r="K14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45" s="9">
        <f>PRODUCT(Fichier_Client[[#This Row],[Facture_Mensuelle]],Fichier_Client[[#This Row],[Remise]])</f>
        <v>13.131</v>
      </c>
    </row>
    <row r="146" spans="1:12" x14ac:dyDescent="0.25">
      <c r="A146" s="1" t="s">
        <v>180</v>
      </c>
      <c r="B146" s="1" t="s">
        <v>64</v>
      </c>
      <c r="C146">
        <v>74</v>
      </c>
      <c r="D146" s="8">
        <f>Fichier_Client[[#This Row],[Anciennete_Mois]]/12</f>
        <v>6.166666666666667</v>
      </c>
      <c r="E146" s="1" t="s">
        <v>11</v>
      </c>
      <c r="F146" s="1" t="str">
        <f>IF(Fichier_Client[[#This Row],[Type_Forfait]]="Pro Monde","B2B","B2C")</f>
        <v>B2B</v>
      </c>
      <c r="G146">
        <v>371</v>
      </c>
      <c r="H146" s="3">
        <f>Fichier_Client[[#This Row],[Duree_Cumulee_Panne_Min]]/1440</f>
        <v>0.25763888888888886</v>
      </c>
      <c r="I146" s="2">
        <v>53.27</v>
      </c>
      <c r="J146">
        <v>3</v>
      </c>
      <c r="K14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46" s="9">
        <f>PRODUCT(Fichier_Client[[#This Row],[Facture_Mensuelle]],Fichier_Client[[#This Row],[Remise]])</f>
        <v>23.971500000000002</v>
      </c>
    </row>
    <row r="147" spans="1:12" x14ac:dyDescent="0.25">
      <c r="A147" s="1" t="s">
        <v>181</v>
      </c>
      <c r="B147" s="1" t="s">
        <v>30</v>
      </c>
      <c r="C147">
        <v>104</v>
      </c>
      <c r="D147" s="8">
        <f>Fichier_Client[[#This Row],[Anciennete_Mois]]/12</f>
        <v>8.6666666666666661</v>
      </c>
      <c r="E147" s="1" t="s">
        <v>11</v>
      </c>
      <c r="F147" s="1" t="str">
        <f>IF(Fichier_Client[[#This Row],[Type_Forfait]]="Pro Monde","B2B","B2C")</f>
        <v>B2B</v>
      </c>
      <c r="G147">
        <v>317</v>
      </c>
      <c r="H147" s="3">
        <f>Fichier_Client[[#This Row],[Duree_Cumulee_Panne_Min]]/1440</f>
        <v>0.22013888888888888</v>
      </c>
      <c r="I147" s="2">
        <v>79.150000000000006</v>
      </c>
      <c r="J147">
        <v>1</v>
      </c>
      <c r="K14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47" s="9">
        <f>PRODUCT(Fichier_Client[[#This Row],[Facture_Mensuelle]],Fichier_Client[[#This Row],[Remise]])</f>
        <v>35.617500000000007</v>
      </c>
    </row>
    <row r="148" spans="1:12" x14ac:dyDescent="0.25">
      <c r="A148" s="1" t="s">
        <v>182</v>
      </c>
      <c r="B148" s="1" t="s">
        <v>10</v>
      </c>
      <c r="C148">
        <v>4</v>
      </c>
      <c r="D148" s="8">
        <f>Fichier_Client[[#This Row],[Anciennete_Mois]]/12</f>
        <v>0.33333333333333331</v>
      </c>
      <c r="E148" s="1" t="s">
        <v>16</v>
      </c>
      <c r="F148" s="1" t="str">
        <f>IF(Fichier_Client[[#This Row],[Type_Forfait]]="Pro Monde","B2B","B2C")</f>
        <v>B2C</v>
      </c>
      <c r="G148">
        <v>227</v>
      </c>
      <c r="H148" s="3">
        <f>Fichier_Client[[#This Row],[Duree_Cumulee_Panne_Min]]/1440</f>
        <v>0.15763888888888888</v>
      </c>
      <c r="I148" s="2">
        <v>83.32</v>
      </c>
      <c r="J148">
        <v>2</v>
      </c>
      <c r="K14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48" s="9">
        <f>PRODUCT(Fichier_Client[[#This Row],[Facture_Mensuelle]],Fichier_Client[[#This Row],[Remise]])</f>
        <v>0</v>
      </c>
    </row>
    <row r="149" spans="1:12" x14ac:dyDescent="0.25">
      <c r="A149" s="1" t="s">
        <v>183</v>
      </c>
      <c r="B149" s="1" t="s">
        <v>61</v>
      </c>
      <c r="C149">
        <v>95</v>
      </c>
      <c r="D149" s="8">
        <f>Fichier_Client[[#This Row],[Anciennete_Mois]]/12</f>
        <v>7.916666666666667</v>
      </c>
      <c r="E149" s="1" t="s">
        <v>11</v>
      </c>
      <c r="F149" s="1" t="str">
        <f>IF(Fichier_Client[[#This Row],[Type_Forfait]]="Pro Monde","B2B","B2C")</f>
        <v>B2B</v>
      </c>
      <c r="G149">
        <v>95</v>
      </c>
      <c r="H149" s="3">
        <f>Fichier_Client[[#This Row],[Duree_Cumulee_Panne_Min]]/1440</f>
        <v>6.5972222222222224E-2</v>
      </c>
      <c r="I149" s="2">
        <v>82.65</v>
      </c>
      <c r="J149">
        <v>2</v>
      </c>
      <c r="K14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149" s="9">
        <f>PRODUCT(Fichier_Client[[#This Row],[Facture_Mensuelle]],Fichier_Client[[#This Row],[Remise]])</f>
        <v>8.2650000000000006</v>
      </c>
    </row>
    <row r="150" spans="1:12" x14ac:dyDescent="0.25">
      <c r="A150" s="1" t="s">
        <v>184</v>
      </c>
      <c r="B150" s="1" t="s">
        <v>34</v>
      </c>
      <c r="C150">
        <v>29</v>
      </c>
      <c r="D150" s="8">
        <f>Fichier_Client[[#This Row],[Anciennete_Mois]]/12</f>
        <v>2.4166666666666665</v>
      </c>
      <c r="E150" s="1" t="s">
        <v>19</v>
      </c>
      <c r="F150" s="1" t="str">
        <f>IF(Fichier_Client[[#This Row],[Type_Forfait]]="Pro Monde","B2B","B2C")</f>
        <v>B2C</v>
      </c>
      <c r="G150">
        <v>124</v>
      </c>
      <c r="H150" s="3">
        <f>Fichier_Client[[#This Row],[Duree_Cumulee_Panne_Min]]/1440</f>
        <v>8.611111111111111E-2</v>
      </c>
      <c r="I150" s="2">
        <v>43.83</v>
      </c>
      <c r="J150">
        <v>5</v>
      </c>
      <c r="K15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50" s="9">
        <f>PRODUCT(Fichier_Client[[#This Row],[Facture_Mensuelle]],Fichier_Client[[#This Row],[Remise]])</f>
        <v>0</v>
      </c>
    </row>
    <row r="151" spans="1:12" x14ac:dyDescent="0.25">
      <c r="A151" s="1" t="s">
        <v>185</v>
      </c>
      <c r="B151" s="1" t="s">
        <v>28</v>
      </c>
      <c r="C151">
        <v>97</v>
      </c>
      <c r="D151" s="8">
        <f>Fichier_Client[[#This Row],[Anciennete_Mois]]/12</f>
        <v>8.0833333333333339</v>
      </c>
      <c r="E151" s="1" t="s">
        <v>16</v>
      </c>
      <c r="F151" s="1" t="str">
        <f>IF(Fichier_Client[[#This Row],[Type_Forfait]]="Pro Monde","B2B","B2C")</f>
        <v>B2C</v>
      </c>
      <c r="G151">
        <v>484</v>
      </c>
      <c r="H151" s="3">
        <f>Fichier_Client[[#This Row],[Duree_Cumulee_Panne_Min]]/1440</f>
        <v>0.33611111111111114</v>
      </c>
      <c r="I151" s="2">
        <v>61.98</v>
      </c>
      <c r="J151">
        <v>1</v>
      </c>
      <c r="K15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51" s="9">
        <f>PRODUCT(Fichier_Client[[#This Row],[Facture_Mensuelle]],Fichier_Client[[#This Row],[Remise]])</f>
        <v>27.890999999999998</v>
      </c>
    </row>
    <row r="152" spans="1:12" x14ac:dyDescent="0.25">
      <c r="A152" s="1" t="s">
        <v>186</v>
      </c>
      <c r="B152" s="1" t="s">
        <v>7</v>
      </c>
      <c r="C152">
        <v>113</v>
      </c>
      <c r="D152" s="8">
        <f>Fichier_Client[[#This Row],[Anciennete_Mois]]/12</f>
        <v>9.4166666666666661</v>
      </c>
      <c r="E152" s="1" t="s">
        <v>8</v>
      </c>
      <c r="F152" s="1" t="str">
        <f>IF(Fichier_Client[[#This Row],[Type_Forfait]]="Pro Monde","B2B","B2C")</f>
        <v>B2C</v>
      </c>
      <c r="G152">
        <v>207</v>
      </c>
      <c r="H152" s="3">
        <f>Fichier_Client[[#This Row],[Duree_Cumulee_Panne_Min]]/1440</f>
        <v>0.14374999999999999</v>
      </c>
      <c r="I152" s="2">
        <v>21.55</v>
      </c>
      <c r="J152">
        <v>0</v>
      </c>
      <c r="K15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52" s="9">
        <f>PRODUCT(Fichier_Client[[#This Row],[Facture_Mensuelle]],Fichier_Client[[#This Row],[Remise]])</f>
        <v>0</v>
      </c>
    </row>
    <row r="153" spans="1:12" x14ac:dyDescent="0.25">
      <c r="A153" s="1" t="s">
        <v>187</v>
      </c>
      <c r="B153" s="1" t="s">
        <v>34</v>
      </c>
      <c r="C153">
        <v>83</v>
      </c>
      <c r="D153" s="8">
        <f>Fichier_Client[[#This Row],[Anciennete_Mois]]/12</f>
        <v>6.916666666666667</v>
      </c>
      <c r="E153" s="1" t="s">
        <v>11</v>
      </c>
      <c r="F153" s="1" t="str">
        <f>IF(Fichier_Client[[#This Row],[Type_Forfait]]="Pro Monde","B2B","B2C")</f>
        <v>B2B</v>
      </c>
      <c r="G153">
        <v>420</v>
      </c>
      <c r="H153" s="3">
        <f>Fichier_Client[[#This Row],[Duree_Cumulee_Panne_Min]]/1440</f>
        <v>0.29166666666666669</v>
      </c>
      <c r="I153" s="2">
        <v>94.9</v>
      </c>
      <c r="J153">
        <v>1</v>
      </c>
      <c r="K15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53" s="9">
        <f>PRODUCT(Fichier_Client[[#This Row],[Facture_Mensuelle]],Fichier_Client[[#This Row],[Remise]])</f>
        <v>42.705000000000005</v>
      </c>
    </row>
    <row r="154" spans="1:12" x14ac:dyDescent="0.25">
      <c r="A154" s="1" t="s">
        <v>188</v>
      </c>
      <c r="B154" s="1" t="s">
        <v>37</v>
      </c>
      <c r="C154">
        <v>97</v>
      </c>
      <c r="D154" s="8">
        <f>Fichier_Client[[#This Row],[Anciennete_Mois]]/12</f>
        <v>8.0833333333333339</v>
      </c>
      <c r="E154" s="1" t="s">
        <v>8</v>
      </c>
      <c r="F154" s="1" t="str">
        <f>IF(Fichier_Client[[#This Row],[Type_Forfait]]="Pro Monde","B2B","B2C")</f>
        <v>B2C</v>
      </c>
      <c r="G154">
        <v>296</v>
      </c>
      <c r="H154" s="3">
        <f>Fichier_Client[[#This Row],[Duree_Cumulee_Panne_Min]]/1440</f>
        <v>0.20555555555555555</v>
      </c>
      <c r="I154" s="2">
        <v>10.87</v>
      </c>
      <c r="J154">
        <v>4</v>
      </c>
      <c r="K15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54" s="9">
        <f>PRODUCT(Fichier_Client[[#This Row],[Facture_Mensuelle]],Fichier_Client[[#This Row],[Remise]])</f>
        <v>4.8914999999999997</v>
      </c>
    </row>
    <row r="155" spans="1:12" x14ac:dyDescent="0.25">
      <c r="A155" s="1" t="s">
        <v>189</v>
      </c>
      <c r="B155" s="1" t="s">
        <v>48</v>
      </c>
      <c r="C155">
        <v>66</v>
      </c>
      <c r="D155" s="8">
        <f>Fichier_Client[[#This Row],[Anciennete_Mois]]/12</f>
        <v>5.5</v>
      </c>
      <c r="E155" s="1" t="s">
        <v>19</v>
      </c>
      <c r="F155" s="1" t="str">
        <f>IF(Fichier_Client[[#This Row],[Type_Forfait]]="Pro Monde","B2B","B2C")</f>
        <v>B2C</v>
      </c>
      <c r="G155">
        <v>387</v>
      </c>
      <c r="H155" s="3">
        <f>Fichier_Client[[#This Row],[Duree_Cumulee_Panne_Min]]/1440</f>
        <v>0.26874999999999999</v>
      </c>
      <c r="I155" s="2">
        <v>82.94</v>
      </c>
      <c r="J155">
        <v>3</v>
      </c>
      <c r="K15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55" s="9">
        <f>PRODUCT(Fichier_Client[[#This Row],[Facture_Mensuelle]],Fichier_Client[[#This Row],[Remise]])</f>
        <v>37.323</v>
      </c>
    </row>
    <row r="156" spans="1:12" x14ac:dyDescent="0.25">
      <c r="A156" s="1" t="s">
        <v>190</v>
      </c>
      <c r="B156" s="1" t="s">
        <v>41</v>
      </c>
      <c r="C156">
        <v>48</v>
      </c>
      <c r="D156" s="8">
        <f>Fichier_Client[[#This Row],[Anciennete_Mois]]/12</f>
        <v>4</v>
      </c>
      <c r="E156" s="1" t="s">
        <v>16</v>
      </c>
      <c r="F156" s="1" t="str">
        <f>IF(Fichier_Client[[#This Row],[Type_Forfait]]="Pro Monde","B2B","B2C")</f>
        <v>B2C</v>
      </c>
      <c r="G156">
        <v>335</v>
      </c>
      <c r="H156" s="3">
        <f>Fichier_Client[[#This Row],[Duree_Cumulee_Panne_Min]]/1440</f>
        <v>0.2326388888888889</v>
      </c>
      <c r="I156" s="2">
        <v>85.09</v>
      </c>
      <c r="J156">
        <v>3</v>
      </c>
      <c r="K15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56" s="9">
        <f>PRODUCT(Fichier_Client[[#This Row],[Facture_Mensuelle]],Fichier_Client[[#This Row],[Remise]])</f>
        <v>38.290500000000002</v>
      </c>
    </row>
    <row r="157" spans="1:12" x14ac:dyDescent="0.25">
      <c r="A157" s="1" t="s">
        <v>191</v>
      </c>
      <c r="B157" s="1" t="s">
        <v>41</v>
      </c>
      <c r="C157">
        <v>64</v>
      </c>
      <c r="D157" s="8">
        <f>Fichier_Client[[#This Row],[Anciennete_Mois]]/12</f>
        <v>5.333333333333333</v>
      </c>
      <c r="E157" s="1" t="s">
        <v>11</v>
      </c>
      <c r="F157" s="1" t="str">
        <f>IF(Fichier_Client[[#This Row],[Type_Forfait]]="Pro Monde","B2B","B2C")</f>
        <v>B2B</v>
      </c>
      <c r="G157">
        <v>6</v>
      </c>
      <c r="H157" s="3">
        <f>Fichier_Client[[#This Row],[Duree_Cumulee_Panne_Min]]/1440</f>
        <v>4.1666666666666666E-3</v>
      </c>
      <c r="I157" s="2">
        <v>40.58</v>
      </c>
      <c r="J157">
        <v>5</v>
      </c>
      <c r="K15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157" s="9">
        <f>PRODUCT(Fichier_Client[[#This Row],[Facture_Mensuelle]],Fichier_Client[[#This Row],[Remise]])</f>
        <v>4.0579999999999998</v>
      </c>
    </row>
    <row r="158" spans="1:12" x14ac:dyDescent="0.25">
      <c r="A158" s="1" t="s">
        <v>192</v>
      </c>
      <c r="B158" s="1" t="s">
        <v>21</v>
      </c>
      <c r="C158">
        <v>67</v>
      </c>
      <c r="D158" s="8">
        <f>Fichier_Client[[#This Row],[Anciennete_Mois]]/12</f>
        <v>5.583333333333333</v>
      </c>
      <c r="E158" s="1" t="s">
        <v>8</v>
      </c>
      <c r="F158" s="1" t="str">
        <f>IF(Fichier_Client[[#This Row],[Type_Forfait]]="Pro Monde","B2B","B2C")</f>
        <v>B2C</v>
      </c>
      <c r="G158">
        <v>241</v>
      </c>
      <c r="H158" s="3">
        <f>Fichier_Client[[#This Row],[Duree_Cumulee_Panne_Min]]/1440</f>
        <v>0.1673611111111111</v>
      </c>
      <c r="I158" s="2">
        <v>47.72</v>
      </c>
      <c r="J158">
        <v>0</v>
      </c>
      <c r="K15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58" s="9">
        <f>PRODUCT(Fichier_Client[[#This Row],[Facture_Mensuelle]],Fichier_Client[[#This Row],[Remise]])</f>
        <v>21.474</v>
      </c>
    </row>
    <row r="159" spans="1:12" x14ac:dyDescent="0.25">
      <c r="A159" s="1" t="s">
        <v>193</v>
      </c>
      <c r="B159" s="1" t="s">
        <v>30</v>
      </c>
      <c r="C159">
        <v>60</v>
      </c>
      <c r="D159" s="8">
        <f>Fichier_Client[[#This Row],[Anciennete_Mois]]/12</f>
        <v>5</v>
      </c>
      <c r="E159" s="1" t="s">
        <v>11</v>
      </c>
      <c r="F159" s="1" t="str">
        <f>IF(Fichier_Client[[#This Row],[Type_Forfait]]="Pro Monde","B2B","B2C")</f>
        <v>B2B</v>
      </c>
      <c r="G159">
        <v>334</v>
      </c>
      <c r="H159" s="3">
        <f>Fichier_Client[[#This Row],[Duree_Cumulee_Panne_Min]]/1440</f>
        <v>0.23194444444444445</v>
      </c>
      <c r="I159" s="2">
        <v>71.72</v>
      </c>
      <c r="J159">
        <v>3</v>
      </c>
      <c r="K15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59" s="9">
        <f>PRODUCT(Fichier_Client[[#This Row],[Facture_Mensuelle]],Fichier_Client[[#This Row],[Remise]])</f>
        <v>32.274000000000001</v>
      </c>
    </row>
    <row r="160" spans="1:12" x14ac:dyDescent="0.25">
      <c r="A160" s="1" t="s">
        <v>194</v>
      </c>
      <c r="B160" s="1" t="s">
        <v>30</v>
      </c>
      <c r="C160">
        <v>23</v>
      </c>
      <c r="D160" s="8">
        <f>Fichier_Client[[#This Row],[Anciennete_Mois]]/12</f>
        <v>1.9166666666666667</v>
      </c>
      <c r="E160" s="1" t="s">
        <v>11</v>
      </c>
      <c r="F160" s="1" t="str">
        <f>IF(Fichier_Client[[#This Row],[Type_Forfait]]="Pro Monde","B2B","B2C")</f>
        <v>B2B</v>
      </c>
      <c r="G160">
        <v>262</v>
      </c>
      <c r="H160" s="3">
        <f>Fichier_Client[[#This Row],[Duree_Cumulee_Panne_Min]]/1440</f>
        <v>0.18194444444444444</v>
      </c>
      <c r="I160" s="2">
        <v>46.3</v>
      </c>
      <c r="J160">
        <v>1</v>
      </c>
      <c r="K16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60" s="9">
        <f>PRODUCT(Fichier_Client[[#This Row],[Facture_Mensuelle]],Fichier_Client[[#This Row],[Remise]])</f>
        <v>20.835000000000001</v>
      </c>
    </row>
    <row r="161" spans="1:12" x14ac:dyDescent="0.25">
      <c r="A161" s="1" t="s">
        <v>195</v>
      </c>
      <c r="B161" s="1" t="s">
        <v>57</v>
      </c>
      <c r="C161">
        <v>42</v>
      </c>
      <c r="D161" s="8">
        <f>Fichier_Client[[#This Row],[Anciennete_Mois]]/12</f>
        <v>3.5</v>
      </c>
      <c r="E161" s="1" t="s">
        <v>11</v>
      </c>
      <c r="F161" s="1" t="str">
        <f>IF(Fichier_Client[[#This Row],[Type_Forfait]]="Pro Monde","B2B","B2C")</f>
        <v>B2B</v>
      </c>
      <c r="G161">
        <v>389</v>
      </c>
      <c r="H161" s="3">
        <f>Fichier_Client[[#This Row],[Duree_Cumulee_Panne_Min]]/1440</f>
        <v>0.27013888888888887</v>
      </c>
      <c r="I161" s="2">
        <v>80.08</v>
      </c>
      <c r="J161">
        <v>1</v>
      </c>
      <c r="K16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61" s="9">
        <f>PRODUCT(Fichier_Client[[#This Row],[Facture_Mensuelle]],Fichier_Client[[#This Row],[Remise]])</f>
        <v>36.036000000000001</v>
      </c>
    </row>
    <row r="162" spans="1:12" x14ac:dyDescent="0.25">
      <c r="A162" s="1" t="s">
        <v>196</v>
      </c>
      <c r="B162" s="1" t="s">
        <v>127</v>
      </c>
      <c r="C162">
        <v>92</v>
      </c>
      <c r="D162" s="8">
        <f>Fichier_Client[[#This Row],[Anciennete_Mois]]/12</f>
        <v>7.666666666666667</v>
      </c>
      <c r="E162" s="1" t="s">
        <v>11</v>
      </c>
      <c r="F162" s="1" t="str">
        <f>IF(Fichier_Client[[#This Row],[Type_Forfait]]="Pro Monde","B2B","B2C")</f>
        <v>B2B</v>
      </c>
      <c r="G162">
        <v>487</v>
      </c>
      <c r="H162" s="3">
        <f>Fichier_Client[[#This Row],[Duree_Cumulee_Panne_Min]]/1440</f>
        <v>0.33819444444444446</v>
      </c>
      <c r="I162" s="2">
        <v>58.38</v>
      </c>
      <c r="J162">
        <v>1</v>
      </c>
      <c r="K16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62" s="9">
        <f>PRODUCT(Fichier_Client[[#This Row],[Facture_Mensuelle]],Fichier_Client[[#This Row],[Remise]])</f>
        <v>26.271000000000001</v>
      </c>
    </row>
    <row r="163" spans="1:12" x14ac:dyDescent="0.25">
      <c r="A163" s="1" t="s">
        <v>197</v>
      </c>
      <c r="B163" s="1" t="s">
        <v>34</v>
      </c>
      <c r="C163">
        <v>48</v>
      </c>
      <c r="D163" s="8">
        <f>Fichier_Client[[#This Row],[Anciennete_Mois]]/12</f>
        <v>4</v>
      </c>
      <c r="E163" s="1" t="s">
        <v>11</v>
      </c>
      <c r="F163" s="1" t="str">
        <f>IF(Fichier_Client[[#This Row],[Type_Forfait]]="Pro Monde","B2B","B2C")</f>
        <v>B2B</v>
      </c>
      <c r="G163">
        <v>76</v>
      </c>
      <c r="H163" s="3">
        <f>Fichier_Client[[#This Row],[Duree_Cumulee_Panne_Min]]/1440</f>
        <v>5.2777777777777778E-2</v>
      </c>
      <c r="I163" s="2">
        <v>39.35</v>
      </c>
      <c r="J163">
        <v>2</v>
      </c>
      <c r="K16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163" s="9">
        <f>PRODUCT(Fichier_Client[[#This Row],[Facture_Mensuelle]],Fichier_Client[[#This Row],[Remise]])</f>
        <v>3.9350000000000005</v>
      </c>
    </row>
    <row r="164" spans="1:12" x14ac:dyDescent="0.25">
      <c r="A164" s="1" t="s">
        <v>198</v>
      </c>
      <c r="B164" s="1" t="s">
        <v>18</v>
      </c>
      <c r="C164">
        <v>68</v>
      </c>
      <c r="D164" s="8">
        <f>Fichier_Client[[#This Row],[Anciennete_Mois]]/12</f>
        <v>5.666666666666667</v>
      </c>
      <c r="E164" s="1" t="s">
        <v>8</v>
      </c>
      <c r="F164" s="1" t="str">
        <f>IF(Fichier_Client[[#This Row],[Type_Forfait]]="Pro Monde","B2B","B2C")</f>
        <v>B2C</v>
      </c>
      <c r="G164">
        <v>443</v>
      </c>
      <c r="H164" s="3">
        <f>Fichier_Client[[#This Row],[Duree_Cumulee_Panne_Min]]/1440</f>
        <v>0.30763888888888891</v>
      </c>
      <c r="I164" s="2">
        <v>12.09</v>
      </c>
      <c r="J164">
        <v>3</v>
      </c>
      <c r="K16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64" s="9">
        <f>PRODUCT(Fichier_Client[[#This Row],[Facture_Mensuelle]],Fichier_Client[[#This Row],[Remise]])</f>
        <v>5.4405000000000001</v>
      </c>
    </row>
    <row r="165" spans="1:12" x14ac:dyDescent="0.25">
      <c r="A165" s="1" t="s">
        <v>199</v>
      </c>
      <c r="B165" s="1" t="s">
        <v>75</v>
      </c>
      <c r="C165">
        <v>89</v>
      </c>
      <c r="D165" s="8">
        <f>Fichier_Client[[#This Row],[Anciennete_Mois]]/12</f>
        <v>7.416666666666667</v>
      </c>
      <c r="E165" s="1" t="s">
        <v>11</v>
      </c>
      <c r="F165" s="1" t="str">
        <f>IF(Fichier_Client[[#This Row],[Type_Forfait]]="Pro Monde","B2B","B2C")</f>
        <v>B2B</v>
      </c>
      <c r="G165">
        <v>203</v>
      </c>
      <c r="H165" s="3">
        <f>Fichier_Client[[#This Row],[Duree_Cumulee_Panne_Min]]/1440</f>
        <v>0.14097222222222222</v>
      </c>
      <c r="I165" s="2">
        <v>80.680000000000007</v>
      </c>
      <c r="J165">
        <v>5</v>
      </c>
      <c r="K16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165" s="9">
        <f>PRODUCT(Fichier_Client[[#This Row],[Facture_Mensuelle]],Fichier_Client[[#This Row],[Remise]])</f>
        <v>8.0680000000000014</v>
      </c>
    </row>
    <row r="166" spans="1:12" x14ac:dyDescent="0.25">
      <c r="A166" s="1" t="s">
        <v>200</v>
      </c>
      <c r="B166" s="1" t="s">
        <v>28</v>
      </c>
      <c r="C166">
        <v>62</v>
      </c>
      <c r="D166" s="8">
        <f>Fichier_Client[[#This Row],[Anciennete_Mois]]/12</f>
        <v>5.166666666666667</v>
      </c>
      <c r="E166" s="1" t="s">
        <v>8</v>
      </c>
      <c r="F166" s="1" t="str">
        <f>IF(Fichier_Client[[#This Row],[Type_Forfait]]="Pro Monde","B2B","B2C")</f>
        <v>B2C</v>
      </c>
      <c r="G166">
        <v>116</v>
      </c>
      <c r="H166" s="3">
        <f>Fichier_Client[[#This Row],[Duree_Cumulee_Panne_Min]]/1440</f>
        <v>8.0555555555555561E-2</v>
      </c>
      <c r="I166" s="2">
        <v>92.99</v>
      </c>
      <c r="J166">
        <v>5</v>
      </c>
      <c r="K16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66" s="9">
        <f>PRODUCT(Fichier_Client[[#This Row],[Facture_Mensuelle]],Fichier_Client[[#This Row],[Remise]])</f>
        <v>0</v>
      </c>
    </row>
    <row r="167" spans="1:12" x14ac:dyDescent="0.25">
      <c r="A167" s="1" t="s">
        <v>201</v>
      </c>
      <c r="B167" s="1" t="s">
        <v>7</v>
      </c>
      <c r="C167">
        <v>92</v>
      </c>
      <c r="D167" s="8">
        <f>Fichier_Client[[#This Row],[Anciennete_Mois]]/12</f>
        <v>7.666666666666667</v>
      </c>
      <c r="E167" s="1" t="s">
        <v>8</v>
      </c>
      <c r="F167" s="1" t="str">
        <f>IF(Fichier_Client[[#This Row],[Type_Forfait]]="Pro Monde","B2B","B2C")</f>
        <v>B2C</v>
      </c>
      <c r="G167">
        <v>116</v>
      </c>
      <c r="H167" s="3">
        <f>Fichier_Client[[#This Row],[Duree_Cumulee_Panne_Min]]/1440</f>
        <v>8.0555555555555561E-2</v>
      </c>
      <c r="I167" s="2">
        <v>23.83</v>
      </c>
      <c r="J167">
        <v>3</v>
      </c>
      <c r="K16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67" s="9">
        <f>PRODUCT(Fichier_Client[[#This Row],[Facture_Mensuelle]],Fichier_Client[[#This Row],[Remise]])</f>
        <v>0</v>
      </c>
    </row>
    <row r="168" spans="1:12" x14ac:dyDescent="0.25">
      <c r="A168" s="1" t="s">
        <v>202</v>
      </c>
      <c r="B168" s="1" t="s">
        <v>13</v>
      </c>
      <c r="C168">
        <v>64</v>
      </c>
      <c r="D168" s="8">
        <f>Fichier_Client[[#This Row],[Anciennete_Mois]]/12</f>
        <v>5.333333333333333</v>
      </c>
      <c r="E168" s="1" t="s">
        <v>11</v>
      </c>
      <c r="F168" s="1" t="str">
        <f>IF(Fichier_Client[[#This Row],[Type_Forfait]]="Pro Monde","B2B","B2C")</f>
        <v>B2B</v>
      </c>
      <c r="G168">
        <v>370</v>
      </c>
      <c r="H168" s="3">
        <f>Fichier_Client[[#This Row],[Duree_Cumulee_Panne_Min]]/1440</f>
        <v>0.25694444444444442</v>
      </c>
      <c r="I168" s="2">
        <v>95.74</v>
      </c>
      <c r="J168">
        <v>1</v>
      </c>
      <c r="K16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68" s="9">
        <f>PRODUCT(Fichier_Client[[#This Row],[Facture_Mensuelle]],Fichier_Client[[#This Row],[Remise]])</f>
        <v>43.082999999999998</v>
      </c>
    </row>
    <row r="169" spans="1:12" x14ac:dyDescent="0.25">
      <c r="A169" s="1" t="s">
        <v>203</v>
      </c>
      <c r="B169" s="1" t="s">
        <v>54</v>
      </c>
      <c r="C169">
        <v>61</v>
      </c>
      <c r="D169" s="8">
        <f>Fichier_Client[[#This Row],[Anciennete_Mois]]/12</f>
        <v>5.083333333333333</v>
      </c>
      <c r="E169" s="1" t="s">
        <v>16</v>
      </c>
      <c r="F169" s="1" t="str">
        <f>IF(Fichier_Client[[#This Row],[Type_Forfait]]="Pro Monde","B2B","B2C")</f>
        <v>B2C</v>
      </c>
      <c r="G169">
        <v>383</v>
      </c>
      <c r="H169" s="3">
        <f>Fichier_Client[[#This Row],[Duree_Cumulee_Panne_Min]]/1440</f>
        <v>0.26597222222222222</v>
      </c>
      <c r="I169" s="2">
        <v>39.72</v>
      </c>
      <c r="J169">
        <v>4</v>
      </c>
      <c r="K16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69" s="9">
        <f>PRODUCT(Fichier_Client[[#This Row],[Facture_Mensuelle]],Fichier_Client[[#This Row],[Remise]])</f>
        <v>17.873999999999999</v>
      </c>
    </row>
    <row r="170" spans="1:12" x14ac:dyDescent="0.25">
      <c r="A170" s="1" t="s">
        <v>204</v>
      </c>
      <c r="B170" s="1" t="s">
        <v>59</v>
      </c>
      <c r="C170">
        <v>35</v>
      </c>
      <c r="D170" s="8">
        <f>Fichier_Client[[#This Row],[Anciennete_Mois]]/12</f>
        <v>2.9166666666666665</v>
      </c>
      <c r="E170" s="1" t="s">
        <v>19</v>
      </c>
      <c r="F170" s="1" t="str">
        <f>IF(Fichier_Client[[#This Row],[Type_Forfait]]="Pro Monde","B2B","B2C")</f>
        <v>B2C</v>
      </c>
      <c r="G170">
        <v>107</v>
      </c>
      <c r="H170" s="3">
        <f>Fichier_Client[[#This Row],[Duree_Cumulee_Panne_Min]]/1440</f>
        <v>7.4305555555555555E-2</v>
      </c>
      <c r="I170" s="2">
        <v>66.69</v>
      </c>
      <c r="J170">
        <v>4</v>
      </c>
      <c r="K17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70" s="9">
        <f>PRODUCT(Fichier_Client[[#This Row],[Facture_Mensuelle]],Fichier_Client[[#This Row],[Remise]])</f>
        <v>0</v>
      </c>
    </row>
    <row r="171" spans="1:12" x14ac:dyDescent="0.25">
      <c r="A171" s="1" t="s">
        <v>205</v>
      </c>
      <c r="B171" s="1" t="s">
        <v>133</v>
      </c>
      <c r="C171">
        <v>75</v>
      </c>
      <c r="D171" s="8">
        <f>Fichier_Client[[#This Row],[Anciennete_Mois]]/12</f>
        <v>6.25</v>
      </c>
      <c r="E171" s="1" t="s">
        <v>11</v>
      </c>
      <c r="F171" s="1" t="str">
        <f>IF(Fichier_Client[[#This Row],[Type_Forfait]]="Pro Monde","B2B","B2C")</f>
        <v>B2B</v>
      </c>
      <c r="G171">
        <v>242</v>
      </c>
      <c r="H171" s="3">
        <f>Fichier_Client[[#This Row],[Duree_Cumulee_Panne_Min]]/1440</f>
        <v>0.16805555555555557</v>
      </c>
      <c r="I171" s="2">
        <v>64.27</v>
      </c>
      <c r="J171">
        <v>2</v>
      </c>
      <c r="K17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71" s="9">
        <f>PRODUCT(Fichier_Client[[#This Row],[Facture_Mensuelle]],Fichier_Client[[#This Row],[Remise]])</f>
        <v>28.921499999999998</v>
      </c>
    </row>
    <row r="172" spans="1:12" x14ac:dyDescent="0.25">
      <c r="A172" s="1" t="s">
        <v>206</v>
      </c>
      <c r="B172" s="1" t="s">
        <v>28</v>
      </c>
      <c r="C172">
        <v>52</v>
      </c>
      <c r="D172" s="8">
        <f>Fichier_Client[[#This Row],[Anciennete_Mois]]/12</f>
        <v>4.333333333333333</v>
      </c>
      <c r="E172" s="1" t="s">
        <v>19</v>
      </c>
      <c r="F172" s="1" t="str">
        <f>IF(Fichier_Client[[#This Row],[Type_Forfait]]="Pro Monde","B2B","B2C")</f>
        <v>B2C</v>
      </c>
      <c r="G172">
        <v>119</v>
      </c>
      <c r="H172" s="3">
        <f>Fichier_Client[[#This Row],[Duree_Cumulee_Panne_Min]]/1440</f>
        <v>8.2638888888888887E-2</v>
      </c>
      <c r="I172" s="2">
        <v>64.709999999999994</v>
      </c>
      <c r="J172">
        <v>4</v>
      </c>
      <c r="K17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72" s="9">
        <f>PRODUCT(Fichier_Client[[#This Row],[Facture_Mensuelle]],Fichier_Client[[#This Row],[Remise]])</f>
        <v>0</v>
      </c>
    </row>
    <row r="173" spans="1:12" x14ac:dyDescent="0.25">
      <c r="A173" s="1" t="s">
        <v>207</v>
      </c>
      <c r="B173" s="1" t="s">
        <v>85</v>
      </c>
      <c r="C173">
        <v>82</v>
      </c>
      <c r="D173" s="8">
        <f>Fichier_Client[[#This Row],[Anciennete_Mois]]/12</f>
        <v>6.833333333333333</v>
      </c>
      <c r="E173" s="1" t="s">
        <v>8</v>
      </c>
      <c r="F173" s="1" t="str">
        <f>IF(Fichier_Client[[#This Row],[Type_Forfait]]="Pro Monde","B2B","B2C")</f>
        <v>B2C</v>
      </c>
      <c r="G173">
        <v>264</v>
      </c>
      <c r="H173" s="3">
        <f>Fichier_Client[[#This Row],[Duree_Cumulee_Panne_Min]]/1440</f>
        <v>0.18333333333333332</v>
      </c>
      <c r="I173" s="2">
        <v>88.03</v>
      </c>
      <c r="J173">
        <v>1</v>
      </c>
      <c r="K17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73" s="9">
        <f>PRODUCT(Fichier_Client[[#This Row],[Facture_Mensuelle]],Fichier_Client[[#This Row],[Remise]])</f>
        <v>39.613500000000002</v>
      </c>
    </row>
    <row r="174" spans="1:12" x14ac:dyDescent="0.25">
      <c r="A174" s="1" t="s">
        <v>208</v>
      </c>
      <c r="B174" s="1" t="s">
        <v>30</v>
      </c>
      <c r="C174">
        <v>118</v>
      </c>
      <c r="D174" s="8">
        <f>Fichier_Client[[#This Row],[Anciennete_Mois]]/12</f>
        <v>9.8333333333333339</v>
      </c>
      <c r="E174" s="1" t="s">
        <v>16</v>
      </c>
      <c r="F174" s="1" t="str">
        <f>IF(Fichier_Client[[#This Row],[Type_Forfait]]="Pro Monde","B2B","B2C")</f>
        <v>B2C</v>
      </c>
      <c r="G174">
        <v>300</v>
      </c>
      <c r="H174" s="3">
        <f>Fichier_Client[[#This Row],[Duree_Cumulee_Panne_Min]]/1440</f>
        <v>0.20833333333333334</v>
      </c>
      <c r="I174" s="2">
        <v>98.22</v>
      </c>
      <c r="J174">
        <v>4</v>
      </c>
      <c r="K17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74" s="9">
        <f>PRODUCT(Fichier_Client[[#This Row],[Facture_Mensuelle]],Fichier_Client[[#This Row],[Remise]])</f>
        <v>44.198999999999998</v>
      </c>
    </row>
    <row r="175" spans="1:12" x14ac:dyDescent="0.25">
      <c r="A175" s="1" t="s">
        <v>209</v>
      </c>
      <c r="B175" s="1" t="s">
        <v>57</v>
      </c>
      <c r="C175">
        <v>102</v>
      </c>
      <c r="D175" s="8">
        <f>Fichier_Client[[#This Row],[Anciennete_Mois]]/12</f>
        <v>8.5</v>
      </c>
      <c r="E175" s="1" t="s">
        <v>8</v>
      </c>
      <c r="F175" s="1" t="str">
        <f>IF(Fichier_Client[[#This Row],[Type_Forfait]]="Pro Monde","B2B","B2C")</f>
        <v>B2C</v>
      </c>
      <c r="G175">
        <v>402</v>
      </c>
      <c r="H175" s="3">
        <f>Fichier_Client[[#This Row],[Duree_Cumulee_Panne_Min]]/1440</f>
        <v>0.27916666666666667</v>
      </c>
      <c r="I175" s="2">
        <v>28.38</v>
      </c>
      <c r="J175">
        <v>5</v>
      </c>
      <c r="K17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75" s="9">
        <f>PRODUCT(Fichier_Client[[#This Row],[Facture_Mensuelle]],Fichier_Client[[#This Row],[Remise]])</f>
        <v>12.770999999999999</v>
      </c>
    </row>
    <row r="176" spans="1:12" x14ac:dyDescent="0.25">
      <c r="A176" s="1" t="s">
        <v>210</v>
      </c>
      <c r="B176" s="1" t="s">
        <v>32</v>
      </c>
      <c r="C176">
        <v>75</v>
      </c>
      <c r="D176" s="8">
        <f>Fichier_Client[[#This Row],[Anciennete_Mois]]/12</f>
        <v>6.25</v>
      </c>
      <c r="E176" s="1" t="s">
        <v>16</v>
      </c>
      <c r="F176" s="1" t="str">
        <f>IF(Fichier_Client[[#This Row],[Type_Forfait]]="Pro Monde","B2B","B2C")</f>
        <v>B2C</v>
      </c>
      <c r="G176">
        <v>282</v>
      </c>
      <c r="H176" s="3">
        <f>Fichier_Client[[#This Row],[Duree_Cumulee_Panne_Min]]/1440</f>
        <v>0.19583333333333333</v>
      </c>
      <c r="I176" s="2">
        <v>45.16</v>
      </c>
      <c r="J176">
        <v>5</v>
      </c>
      <c r="K17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76" s="9">
        <f>PRODUCT(Fichier_Client[[#This Row],[Facture_Mensuelle]],Fichier_Client[[#This Row],[Remise]])</f>
        <v>20.321999999999999</v>
      </c>
    </row>
    <row r="177" spans="1:12" x14ac:dyDescent="0.25">
      <c r="A177" s="1" t="s">
        <v>211</v>
      </c>
      <c r="B177" s="1" t="s">
        <v>21</v>
      </c>
      <c r="C177">
        <v>84</v>
      </c>
      <c r="D177" s="8">
        <f>Fichier_Client[[#This Row],[Anciennete_Mois]]/12</f>
        <v>7</v>
      </c>
      <c r="E177" s="1" t="s">
        <v>8</v>
      </c>
      <c r="F177" s="1" t="str">
        <f>IF(Fichier_Client[[#This Row],[Type_Forfait]]="Pro Monde","B2B","B2C")</f>
        <v>B2C</v>
      </c>
      <c r="G177">
        <v>387</v>
      </c>
      <c r="H177" s="3">
        <f>Fichier_Client[[#This Row],[Duree_Cumulee_Panne_Min]]/1440</f>
        <v>0.26874999999999999</v>
      </c>
      <c r="I177" s="2">
        <v>58.1</v>
      </c>
      <c r="J177">
        <v>3</v>
      </c>
      <c r="K17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77" s="9">
        <f>PRODUCT(Fichier_Client[[#This Row],[Facture_Mensuelle]],Fichier_Client[[#This Row],[Remise]])</f>
        <v>26.145</v>
      </c>
    </row>
    <row r="178" spans="1:12" x14ac:dyDescent="0.25">
      <c r="A178" s="1" t="s">
        <v>212</v>
      </c>
      <c r="B178" s="1" t="s">
        <v>41</v>
      </c>
      <c r="C178">
        <v>5</v>
      </c>
      <c r="D178" s="8">
        <f>Fichier_Client[[#This Row],[Anciennete_Mois]]/12</f>
        <v>0.41666666666666669</v>
      </c>
      <c r="E178" s="1" t="s">
        <v>16</v>
      </c>
      <c r="F178" s="1" t="str">
        <f>IF(Fichier_Client[[#This Row],[Type_Forfait]]="Pro Monde","B2B","B2C")</f>
        <v>B2C</v>
      </c>
      <c r="G178">
        <v>239</v>
      </c>
      <c r="H178" s="3">
        <f>Fichier_Client[[#This Row],[Duree_Cumulee_Panne_Min]]/1440</f>
        <v>0.16597222222222222</v>
      </c>
      <c r="I178" s="2">
        <v>26.95</v>
      </c>
      <c r="J178">
        <v>2</v>
      </c>
      <c r="K17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78" s="9">
        <f>PRODUCT(Fichier_Client[[#This Row],[Facture_Mensuelle]],Fichier_Client[[#This Row],[Remise]])</f>
        <v>0</v>
      </c>
    </row>
    <row r="179" spans="1:12" x14ac:dyDescent="0.25">
      <c r="A179" s="1" t="s">
        <v>213</v>
      </c>
      <c r="B179" s="1" t="s">
        <v>75</v>
      </c>
      <c r="C179">
        <v>27</v>
      </c>
      <c r="D179" s="8">
        <f>Fichier_Client[[#This Row],[Anciennete_Mois]]/12</f>
        <v>2.25</v>
      </c>
      <c r="E179" s="1" t="s">
        <v>8</v>
      </c>
      <c r="F179" s="1" t="str">
        <f>IF(Fichier_Client[[#This Row],[Type_Forfait]]="Pro Monde","B2B","B2C")</f>
        <v>B2C</v>
      </c>
      <c r="G179">
        <v>369</v>
      </c>
      <c r="H179" s="3">
        <f>Fichier_Client[[#This Row],[Duree_Cumulee_Panne_Min]]/1440</f>
        <v>0.25624999999999998</v>
      </c>
      <c r="I179" s="2">
        <v>19.78</v>
      </c>
      <c r="J179">
        <v>1</v>
      </c>
      <c r="K17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79" s="9">
        <f>PRODUCT(Fichier_Client[[#This Row],[Facture_Mensuelle]],Fichier_Client[[#This Row],[Remise]])</f>
        <v>8.9010000000000016</v>
      </c>
    </row>
    <row r="180" spans="1:12" x14ac:dyDescent="0.25">
      <c r="A180" s="1" t="s">
        <v>214</v>
      </c>
      <c r="B180" s="1" t="s">
        <v>54</v>
      </c>
      <c r="C180">
        <v>29</v>
      </c>
      <c r="D180" s="8">
        <f>Fichier_Client[[#This Row],[Anciennete_Mois]]/12</f>
        <v>2.4166666666666665</v>
      </c>
      <c r="E180" s="1" t="s">
        <v>19</v>
      </c>
      <c r="F180" s="1" t="str">
        <f>IF(Fichier_Client[[#This Row],[Type_Forfait]]="Pro Monde","B2B","B2C")</f>
        <v>B2C</v>
      </c>
      <c r="G180">
        <v>416</v>
      </c>
      <c r="H180" s="3">
        <f>Fichier_Client[[#This Row],[Duree_Cumulee_Panne_Min]]/1440</f>
        <v>0.28888888888888886</v>
      </c>
      <c r="I180" s="2">
        <v>61.26</v>
      </c>
      <c r="J180">
        <v>0</v>
      </c>
      <c r="K18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80" s="9">
        <f>PRODUCT(Fichier_Client[[#This Row],[Facture_Mensuelle]],Fichier_Client[[#This Row],[Remise]])</f>
        <v>27.567</v>
      </c>
    </row>
    <row r="181" spans="1:12" x14ac:dyDescent="0.25">
      <c r="A181" s="1" t="s">
        <v>215</v>
      </c>
      <c r="B181" s="1" t="s">
        <v>59</v>
      </c>
      <c r="C181">
        <v>115</v>
      </c>
      <c r="D181" s="8">
        <f>Fichier_Client[[#This Row],[Anciennete_Mois]]/12</f>
        <v>9.5833333333333339</v>
      </c>
      <c r="E181" s="1" t="s">
        <v>16</v>
      </c>
      <c r="F181" s="1" t="str">
        <f>IF(Fichier_Client[[#This Row],[Type_Forfait]]="Pro Monde","B2B","B2C")</f>
        <v>B2C</v>
      </c>
      <c r="G181">
        <v>236</v>
      </c>
      <c r="H181" s="3">
        <f>Fichier_Client[[#This Row],[Duree_Cumulee_Panne_Min]]/1440</f>
        <v>0.16388888888888889</v>
      </c>
      <c r="I181" s="2">
        <v>50.64</v>
      </c>
      <c r="J181">
        <v>1</v>
      </c>
      <c r="K18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81" s="9">
        <f>PRODUCT(Fichier_Client[[#This Row],[Facture_Mensuelle]],Fichier_Client[[#This Row],[Remise]])</f>
        <v>0</v>
      </c>
    </row>
    <row r="182" spans="1:12" x14ac:dyDescent="0.25">
      <c r="A182" s="1" t="s">
        <v>216</v>
      </c>
      <c r="B182" s="1" t="s">
        <v>13</v>
      </c>
      <c r="C182">
        <v>26</v>
      </c>
      <c r="D182" s="8">
        <f>Fichier_Client[[#This Row],[Anciennete_Mois]]/12</f>
        <v>2.1666666666666665</v>
      </c>
      <c r="E182" s="1" t="s">
        <v>16</v>
      </c>
      <c r="F182" s="1" t="str">
        <f>IF(Fichier_Client[[#This Row],[Type_Forfait]]="Pro Monde","B2B","B2C")</f>
        <v>B2C</v>
      </c>
      <c r="G182">
        <v>174</v>
      </c>
      <c r="H182" s="3">
        <f>Fichier_Client[[#This Row],[Duree_Cumulee_Panne_Min]]/1440</f>
        <v>0.12083333333333333</v>
      </c>
      <c r="I182" s="2">
        <v>90.53</v>
      </c>
      <c r="J182">
        <v>3</v>
      </c>
      <c r="K18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82" s="9">
        <f>PRODUCT(Fichier_Client[[#This Row],[Facture_Mensuelle]],Fichier_Client[[#This Row],[Remise]])</f>
        <v>0</v>
      </c>
    </row>
    <row r="183" spans="1:12" x14ac:dyDescent="0.25">
      <c r="A183" s="1" t="s">
        <v>217</v>
      </c>
      <c r="B183" s="1" t="s">
        <v>21</v>
      </c>
      <c r="C183">
        <v>58</v>
      </c>
      <c r="D183" s="8">
        <f>Fichier_Client[[#This Row],[Anciennete_Mois]]/12</f>
        <v>4.833333333333333</v>
      </c>
      <c r="E183" s="1" t="s">
        <v>16</v>
      </c>
      <c r="F183" s="1" t="str">
        <f>IF(Fichier_Client[[#This Row],[Type_Forfait]]="Pro Monde","B2B","B2C")</f>
        <v>B2C</v>
      </c>
      <c r="G183">
        <v>405</v>
      </c>
      <c r="H183" s="3">
        <f>Fichier_Client[[#This Row],[Duree_Cumulee_Panne_Min]]/1440</f>
        <v>0.28125</v>
      </c>
      <c r="I183" s="2">
        <v>18.39</v>
      </c>
      <c r="J183">
        <v>0</v>
      </c>
      <c r="K18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83" s="9">
        <f>PRODUCT(Fichier_Client[[#This Row],[Facture_Mensuelle]],Fichier_Client[[#This Row],[Remise]])</f>
        <v>8.275500000000001</v>
      </c>
    </row>
    <row r="184" spans="1:12" x14ac:dyDescent="0.25">
      <c r="A184" s="1" t="s">
        <v>218</v>
      </c>
      <c r="B184" s="1" t="s">
        <v>64</v>
      </c>
      <c r="C184">
        <v>111</v>
      </c>
      <c r="D184" s="8">
        <f>Fichier_Client[[#This Row],[Anciennete_Mois]]/12</f>
        <v>9.25</v>
      </c>
      <c r="E184" s="1" t="s">
        <v>8</v>
      </c>
      <c r="F184" s="1" t="str">
        <f>IF(Fichier_Client[[#This Row],[Type_Forfait]]="Pro Monde","B2B","B2C")</f>
        <v>B2C</v>
      </c>
      <c r="G184">
        <v>43</v>
      </c>
      <c r="H184" s="3">
        <f>Fichier_Client[[#This Row],[Duree_Cumulee_Panne_Min]]/1440</f>
        <v>2.9861111111111113E-2</v>
      </c>
      <c r="I184" s="2">
        <v>19.39</v>
      </c>
      <c r="J184">
        <v>3</v>
      </c>
      <c r="K18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84" s="9">
        <f>PRODUCT(Fichier_Client[[#This Row],[Facture_Mensuelle]],Fichier_Client[[#This Row],[Remise]])</f>
        <v>0</v>
      </c>
    </row>
    <row r="185" spans="1:12" x14ac:dyDescent="0.25">
      <c r="A185" s="1" t="s">
        <v>219</v>
      </c>
      <c r="B185" s="1" t="s">
        <v>41</v>
      </c>
      <c r="C185">
        <v>31</v>
      </c>
      <c r="D185" s="8">
        <f>Fichier_Client[[#This Row],[Anciennete_Mois]]/12</f>
        <v>2.5833333333333335</v>
      </c>
      <c r="E185" s="1" t="s">
        <v>16</v>
      </c>
      <c r="F185" s="1" t="str">
        <f>IF(Fichier_Client[[#This Row],[Type_Forfait]]="Pro Monde","B2B","B2C")</f>
        <v>B2C</v>
      </c>
      <c r="G185">
        <v>160</v>
      </c>
      <c r="H185" s="3">
        <f>Fichier_Client[[#This Row],[Duree_Cumulee_Panne_Min]]/1440</f>
        <v>0.1111111111111111</v>
      </c>
      <c r="I185" s="2">
        <v>59.76</v>
      </c>
      <c r="J185">
        <v>4</v>
      </c>
      <c r="K18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85" s="9">
        <f>PRODUCT(Fichier_Client[[#This Row],[Facture_Mensuelle]],Fichier_Client[[#This Row],[Remise]])</f>
        <v>0</v>
      </c>
    </row>
    <row r="186" spans="1:12" x14ac:dyDescent="0.25">
      <c r="A186" s="1" t="s">
        <v>220</v>
      </c>
      <c r="B186" s="1" t="s">
        <v>70</v>
      </c>
      <c r="C186">
        <v>51</v>
      </c>
      <c r="D186" s="8">
        <f>Fichier_Client[[#This Row],[Anciennete_Mois]]/12</f>
        <v>4.25</v>
      </c>
      <c r="E186" s="1" t="s">
        <v>19</v>
      </c>
      <c r="F186" s="1" t="str">
        <f>IF(Fichier_Client[[#This Row],[Type_Forfait]]="Pro Monde","B2B","B2C")</f>
        <v>B2C</v>
      </c>
      <c r="G186">
        <v>433</v>
      </c>
      <c r="H186" s="3">
        <f>Fichier_Client[[#This Row],[Duree_Cumulee_Panne_Min]]/1440</f>
        <v>0.30069444444444443</v>
      </c>
      <c r="I186" s="2">
        <v>12.89</v>
      </c>
      <c r="J186">
        <v>1</v>
      </c>
      <c r="K18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86" s="9">
        <f>PRODUCT(Fichier_Client[[#This Row],[Facture_Mensuelle]],Fichier_Client[[#This Row],[Remise]])</f>
        <v>5.8005000000000004</v>
      </c>
    </row>
    <row r="187" spans="1:12" x14ac:dyDescent="0.25">
      <c r="A187" s="1" t="s">
        <v>221</v>
      </c>
      <c r="B187" s="1" t="s">
        <v>85</v>
      </c>
      <c r="C187">
        <v>28</v>
      </c>
      <c r="D187" s="8">
        <f>Fichier_Client[[#This Row],[Anciennete_Mois]]/12</f>
        <v>2.3333333333333335</v>
      </c>
      <c r="E187" s="1" t="s">
        <v>8</v>
      </c>
      <c r="F187" s="1" t="str">
        <f>IF(Fichier_Client[[#This Row],[Type_Forfait]]="Pro Monde","B2B","B2C")</f>
        <v>B2C</v>
      </c>
      <c r="G187">
        <v>96</v>
      </c>
      <c r="H187" s="3">
        <f>Fichier_Client[[#This Row],[Duree_Cumulee_Panne_Min]]/1440</f>
        <v>6.6666666666666666E-2</v>
      </c>
      <c r="I187" s="2">
        <v>72.010000000000005</v>
      </c>
      <c r="J187">
        <v>4</v>
      </c>
      <c r="K18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87" s="9">
        <f>PRODUCT(Fichier_Client[[#This Row],[Facture_Mensuelle]],Fichier_Client[[#This Row],[Remise]])</f>
        <v>32.404500000000006</v>
      </c>
    </row>
    <row r="188" spans="1:12" x14ac:dyDescent="0.25">
      <c r="A188" s="1" t="s">
        <v>222</v>
      </c>
      <c r="B188" s="1" t="s">
        <v>23</v>
      </c>
      <c r="C188">
        <v>40</v>
      </c>
      <c r="D188" s="8">
        <f>Fichier_Client[[#This Row],[Anciennete_Mois]]/12</f>
        <v>3.3333333333333335</v>
      </c>
      <c r="E188" s="1" t="s">
        <v>19</v>
      </c>
      <c r="F188" s="1" t="str">
        <f>IF(Fichier_Client[[#This Row],[Type_Forfait]]="Pro Monde","B2B","B2C")</f>
        <v>B2C</v>
      </c>
      <c r="G188">
        <v>219</v>
      </c>
      <c r="H188" s="3">
        <f>Fichier_Client[[#This Row],[Duree_Cumulee_Panne_Min]]/1440</f>
        <v>0.15208333333333332</v>
      </c>
      <c r="I188" s="2">
        <v>53.98</v>
      </c>
      <c r="J188">
        <v>2</v>
      </c>
      <c r="K18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88" s="9">
        <f>PRODUCT(Fichier_Client[[#This Row],[Facture_Mensuelle]],Fichier_Client[[#This Row],[Remise]])</f>
        <v>0</v>
      </c>
    </row>
    <row r="189" spans="1:12" x14ac:dyDescent="0.25">
      <c r="A189" s="1" t="s">
        <v>223</v>
      </c>
      <c r="B189" s="1" t="s">
        <v>30</v>
      </c>
      <c r="C189">
        <v>55</v>
      </c>
      <c r="D189" s="8">
        <f>Fichier_Client[[#This Row],[Anciennete_Mois]]/12</f>
        <v>4.583333333333333</v>
      </c>
      <c r="E189" s="1" t="s">
        <v>8</v>
      </c>
      <c r="F189" s="1" t="str">
        <f>IF(Fichier_Client[[#This Row],[Type_Forfait]]="Pro Monde","B2B","B2C")</f>
        <v>B2C</v>
      </c>
      <c r="G189">
        <v>394</v>
      </c>
      <c r="H189" s="3">
        <f>Fichier_Client[[#This Row],[Duree_Cumulee_Panne_Min]]/1440</f>
        <v>0.27361111111111114</v>
      </c>
      <c r="I189" s="2">
        <v>26.8</v>
      </c>
      <c r="J189">
        <v>4</v>
      </c>
      <c r="K18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89" s="9">
        <f>PRODUCT(Fichier_Client[[#This Row],[Facture_Mensuelle]],Fichier_Client[[#This Row],[Remise]])</f>
        <v>12.06</v>
      </c>
    </row>
    <row r="190" spans="1:12" x14ac:dyDescent="0.25">
      <c r="A190" s="1" t="s">
        <v>224</v>
      </c>
      <c r="B190" s="1" t="s">
        <v>15</v>
      </c>
      <c r="C190">
        <v>114</v>
      </c>
      <c r="D190" s="8">
        <f>Fichier_Client[[#This Row],[Anciennete_Mois]]/12</f>
        <v>9.5</v>
      </c>
      <c r="E190" s="1" t="s">
        <v>8</v>
      </c>
      <c r="F190" s="1" t="str">
        <f>IF(Fichier_Client[[#This Row],[Type_Forfait]]="Pro Monde","B2B","B2C")</f>
        <v>B2C</v>
      </c>
      <c r="G190">
        <v>482</v>
      </c>
      <c r="H190" s="3">
        <f>Fichier_Client[[#This Row],[Duree_Cumulee_Panne_Min]]/1440</f>
        <v>0.3347222222222222</v>
      </c>
      <c r="I190" s="2">
        <v>16.25</v>
      </c>
      <c r="J190">
        <v>3</v>
      </c>
      <c r="K19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90" s="9">
        <f>PRODUCT(Fichier_Client[[#This Row],[Facture_Mensuelle]],Fichier_Client[[#This Row],[Remise]])</f>
        <v>7.3125</v>
      </c>
    </row>
    <row r="191" spans="1:12" x14ac:dyDescent="0.25">
      <c r="A191" s="1" t="s">
        <v>225</v>
      </c>
      <c r="B191" s="1" t="s">
        <v>37</v>
      </c>
      <c r="C191">
        <v>49</v>
      </c>
      <c r="D191" s="8">
        <f>Fichier_Client[[#This Row],[Anciennete_Mois]]/12</f>
        <v>4.083333333333333</v>
      </c>
      <c r="E191" s="1" t="s">
        <v>8</v>
      </c>
      <c r="F191" s="1" t="str">
        <f>IF(Fichier_Client[[#This Row],[Type_Forfait]]="Pro Monde","B2B","B2C")</f>
        <v>B2C</v>
      </c>
      <c r="G191">
        <v>357</v>
      </c>
      <c r="H191" s="3">
        <f>Fichier_Client[[#This Row],[Duree_Cumulee_Panne_Min]]/1440</f>
        <v>0.24791666666666667</v>
      </c>
      <c r="I191" s="2">
        <v>96.67</v>
      </c>
      <c r="J191">
        <v>3</v>
      </c>
      <c r="K19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91" s="9">
        <f>PRODUCT(Fichier_Client[[#This Row],[Facture_Mensuelle]],Fichier_Client[[#This Row],[Remise]])</f>
        <v>43.5015</v>
      </c>
    </row>
    <row r="192" spans="1:12" x14ac:dyDescent="0.25">
      <c r="A192" s="1" t="s">
        <v>226</v>
      </c>
      <c r="B192" s="1" t="s">
        <v>21</v>
      </c>
      <c r="C192">
        <v>74</v>
      </c>
      <c r="D192" s="8">
        <f>Fichier_Client[[#This Row],[Anciennete_Mois]]/12</f>
        <v>6.166666666666667</v>
      </c>
      <c r="E192" s="1" t="s">
        <v>8</v>
      </c>
      <c r="F192" s="1" t="str">
        <f>IF(Fichier_Client[[#This Row],[Type_Forfait]]="Pro Monde","B2B","B2C")</f>
        <v>B2C</v>
      </c>
      <c r="G192">
        <v>213</v>
      </c>
      <c r="H192" s="3">
        <f>Fichier_Client[[#This Row],[Duree_Cumulee_Panne_Min]]/1440</f>
        <v>0.14791666666666667</v>
      </c>
      <c r="I192" s="2">
        <v>35.54</v>
      </c>
      <c r="J192">
        <v>3</v>
      </c>
      <c r="K19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92" s="9">
        <f>PRODUCT(Fichier_Client[[#This Row],[Facture_Mensuelle]],Fichier_Client[[#This Row],[Remise]])</f>
        <v>0</v>
      </c>
    </row>
    <row r="193" spans="1:12" x14ac:dyDescent="0.25">
      <c r="A193" s="1" t="s">
        <v>227</v>
      </c>
      <c r="B193" s="1" t="s">
        <v>23</v>
      </c>
      <c r="C193">
        <v>21</v>
      </c>
      <c r="D193" s="8">
        <f>Fichier_Client[[#This Row],[Anciennete_Mois]]/12</f>
        <v>1.75</v>
      </c>
      <c r="E193" s="1" t="s">
        <v>19</v>
      </c>
      <c r="F193" s="1" t="str">
        <f>IF(Fichier_Client[[#This Row],[Type_Forfait]]="Pro Monde","B2B","B2C")</f>
        <v>B2C</v>
      </c>
      <c r="G193">
        <v>107</v>
      </c>
      <c r="H193" s="3">
        <f>Fichier_Client[[#This Row],[Duree_Cumulee_Panne_Min]]/1440</f>
        <v>7.4305555555555555E-2</v>
      </c>
      <c r="I193" s="2">
        <v>30.97</v>
      </c>
      <c r="J193">
        <v>4</v>
      </c>
      <c r="K19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93" s="9">
        <f>PRODUCT(Fichier_Client[[#This Row],[Facture_Mensuelle]],Fichier_Client[[#This Row],[Remise]])</f>
        <v>0</v>
      </c>
    </row>
    <row r="194" spans="1:12" x14ac:dyDescent="0.25">
      <c r="A194" s="1" t="s">
        <v>228</v>
      </c>
      <c r="B194" s="1" t="s">
        <v>21</v>
      </c>
      <c r="C194">
        <v>120</v>
      </c>
      <c r="D194" s="8">
        <f>Fichier_Client[[#This Row],[Anciennete_Mois]]/12</f>
        <v>10</v>
      </c>
      <c r="E194" s="1" t="s">
        <v>19</v>
      </c>
      <c r="F194" s="1" t="str">
        <f>IF(Fichier_Client[[#This Row],[Type_Forfait]]="Pro Monde","B2B","B2C")</f>
        <v>B2C</v>
      </c>
      <c r="G194">
        <v>224</v>
      </c>
      <c r="H194" s="3">
        <f>Fichier_Client[[#This Row],[Duree_Cumulee_Panne_Min]]/1440</f>
        <v>0.15555555555555556</v>
      </c>
      <c r="I194" s="2">
        <v>69.36</v>
      </c>
      <c r="J194">
        <v>0</v>
      </c>
      <c r="K19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94" s="9">
        <f>PRODUCT(Fichier_Client[[#This Row],[Facture_Mensuelle]],Fichier_Client[[#This Row],[Remise]])</f>
        <v>0</v>
      </c>
    </row>
    <row r="195" spans="1:12" x14ac:dyDescent="0.25">
      <c r="A195" s="1" t="s">
        <v>229</v>
      </c>
      <c r="B195" s="1" t="s">
        <v>10</v>
      </c>
      <c r="C195">
        <v>108</v>
      </c>
      <c r="D195" s="8">
        <f>Fichier_Client[[#This Row],[Anciennete_Mois]]/12</f>
        <v>9</v>
      </c>
      <c r="E195" s="1" t="s">
        <v>8</v>
      </c>
      <c r="F195" s="1" t="str">
        <f>IF(Fichier_Client[[#This Row],[Type_Forfait]]="Pro Monde","B2B","B2C")</f>
        <v>B2C</v>
      </c>
      <c r="G195">
        <v>230</v>
      </c>
      <c r="H195" s="3">
        <f>Fichier_Client[[#This Row],[Duree_Cumulee_Panne_Min]]/1440</f>
        <v>0.15972222222222221</v>
      </c>
      <c r="I195" s="2">
        <v>16.3</v>
      </c>
      <c r="J195">
        <v>5</v>
      </c>
      <c r="K19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95" s="9">
        <f>PRODUCT(Fichier_Client[[#This Row],[Facture_Mensuelle]],Fichier_Client[[#This Row],[Remise]])</f>
        <v>0</v>
      </c>
    </row>
    <row r="196" spans="1:12" x14ac:dyDescent="0.25">
      <c r="A196" s="1" t="s">
        <v>230</v>
      </c>
      <c r="B196" s="1" t="s">
        <v>28</v>
      </c>
      <c r="C196">
        <v>48</v>
      </c>
      <c r="D196" s="8">
        <f>Fichier_Client[[#This Row],[Anciennete_Mois]]/12</f>
        <v>4</v>
      </c>
      <c r="E196" s="1" t="s">
        <v>16</v>
      </c>
      <c r="F196" s="1" t="str">
        <f>IF(Fichier_Client[[#This Row],[Type_Forfait]]="Pro Monde","B2B","B2C")</f>
        <v>B2C</v>
      </c>
      <c r="G196">
        <v>436</v>
      </c>
      <c r="H196" s="3">
        <f>Fichier_Client[[#This Row],[Duree_Cumulee_Panne_Min]]/1440</f>
        <v>0.30277777777777776</v>
      </c>
      <c r="I196" s="2">
        <v>15.17</v>
      </c>
      <c r="J196">
        <v>0</v>
      </c>
      <c r="K19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96" s="9">
        <f>PRODUCT(Fichier_Client[[#This Row],[Facture_Mensuelle]],Fichier_Client[[#This Row],[Remise]])</f>
        <v>6.8265000000000002</v>
      </c>
    </row>
    <row r="197" spans="1:12" x14ac:dyDescent="0.25">
      <c r="A197" s="1" t="s">
        <v>231</v>
      </c>
      <c r="B197" s="1" t="s">
        <v>37</v>
      </c>
      <c r="C197">
        <v>33</v>
      </c>
      <c r="D197" s="8">
        <f>Fichier_Client[[#This Row],[Anciennete_Mois]]/12</f>
        <v>2.75</v>
      </c>
      <c r="E197" s="1" t="s">
        <v>8</v>
      </c>
      <c r="F197" s="1" t="str">
        <f>IF(Fichier_Client[[#This Row],[Type_Forfait]]="Pro Monde","B2B","B2C")</f>
        <v>B2C</v>
      </c>
      <c r="G197">
        <v>285</v>
      </c>
      <c r="H197" s="3">
        <f>Fichier_Client[[#This Row],[Duree_Cumulee_Panne_Min]]/1440</f>
        <v>0.19791666666666666</v>
      </c>
      <c r="I197" s="2">
        <v>56.67</v>
      </c>
      <c r="J197">
        <v>2</v>
      </c>
      <c r="K19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97" s="9">
        <f>PRODUCT(Fichier_Client[[#This Row],[Facture_Mensuelle]],Fichier_Client[[#This Row],[Remise]])</f>
        <v>25.5015</v>
      </c>
    </row>
    <row r="198" spans="1:12" x14ac:dyDescent="0.25">
      <c r="A198" s="1" t="s">
        <v>232</v>
      </c>
      <c r="B198" s="1" t="s">
        <v>26</v>
      </c>
      <c r="C198">
        <v>71</v>
      </c>
      <c r="D198" s="8">
        <f>Fichier_Client[[#This Row],[Anciennete_Mois]]/12</f>
        <v>5.916666666666667</v>
      </c>
      <c r="E198" s="1" t="s">
        <v>8</v>
      </c>
      <c r="F198" s="1" t="str">
        <f>IF(Fichier_Client[[#This Row],[Type_Forfait]]="Pro Monde","B2B","B2C")</f>
        <v>B2C</v>
      </c>
      <c r="G198">
        <v>15</v>
      </c>
      <c r="H198" s="3">
        <f>Fichier_Client[[#This Row],[Duree_Cumulee_Panne_Min]]/1440</f>
        <v>1.0416666666666666E-2</v>
      </c>
      <c r="I198" s="2">
        <v>25.46</v>
      </c>
      <c r="J198">
        <v>5</v>
      </c>
      <c r="K19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198" s="9">
        <f>PRODUCT(Fichier_Client[[#This Row],[Facture_Mensuelle]],Fichier_Client[[#This Row],[Remise]])</f>
        <v>0</v>
      </c>
    </row>
    <row r="199" spans="1:12" x14ac:dyDescent="0.25">
      <c r="A199" s="1" t="s">
        <v>233</v>
      </c>
      <c r="B199" s="1" t="s">
        <v>70</v>
      </c>
      <c r="C199">
        <v>11</v>
      </c>
      <c r="D199" s="8">
        <f>Fichier_Client[[#This Row],[Anciennete_Mois]]/12</f>
        <v>0.91666666666666663</v>
      </c>
      <c r="E199" s="1" t="s">
        <v>8</v>
      </c>
      <c r="F199" s="1" t="str">
        <f>IF(Fichier_Client[[#This Row],[Type_Forfait]]="Pro Monde","B2B","B2C")</f>
        <v>B2C</v>
      </c>
      <c r="G199">
        <v>191</v>
      </c>
      <c r="H199" s="3">
        <f>Fichier_Client[[#This Row],[Duree_Cumulee_Panne_Min]]/1440</f>
        <v>0.13263888888888889</v>
      </c>
      <c r="I199" s="2">
        <v>87.37</v>
      </c>
      <c r="J199">
        <v>3</v>
      </c>
      <c r="K19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199" s="9">
        <f>PRODUCT(Fichier_Client[[#This Row],[Facture_Mensuelle]],Fichier_Client[[#This Row],[Remise]])</f>
        <v>39.316500000000005</v>
      </c>
    </row>
    <row r="200" spans="1:12" x14ac:dyDescent="0.25">
      <c r="A200" s="1" t="s">
        <v>234</v>
      </c>
      <c r="B200" s="1" t="s">
        <v>127</v>
      </c>
      <c r="C200">
        <v>18</v>
      </c>
      <c r="D200" s="8">
        <f>Fichier_Client[[#This Row],[Anciennete_Mois]]/12</f>
        <v>1.5</v>
      </c>
      <c r="E200" s="1" t="s">
        <v>11</v>
      </c>
      <c r="F200" s="1" t="str">
        <f>IF(Fichier_Client[[#This Row],[Type_Forfait]]="Pro Monde","B2B","B2C")</f>
        <v>B2B</v>
      </c>
      <c r="G200">
        <v>71</v>
      </c>
      <c r="H200" s="3">
        <f>Fichier_Client[[#This Row],[Duree_Cumulee_Panne_Min]]/1440</f>
        <v>4.9305555555555554E-2</v>
      </c>
      <c r="I200" s="2">
        <v>46.98</v>
      </c>
      <c r="J200">
        <v>2</v>
      </c>
      <c r="K20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00" s="9">
        <f>PRODUCT(Fichier_Client[[#This Row],[Facture_Mensuelle]],Fichier_Client[[#This Row],[Remise]])</f>
        <v>4.6979999999999995</v>
      </c>
    </row>
    <row r="201" spans="1:12" x14ac:dyDescent="0.25">
      <c r="A201" s="1" t="s">
        <v>235</v>
      </c>
      <c r="B201" s="1" t="s">
        <v>32</v>
      </c>
      <c r="C201">
        <v>27</v>
      </c>
      <c r="D201" s="8">
        <f>Fichier_Client[[#This Row],[Anciennete_Mois]]/12</f>
        <v>2.25</v>
      </c>
      <c r="E201" s="1" t="s">
        <v>8</v>
      </c>
      <c r="F201" s="1" t="str">
        <f>IF(Fichier_Client[[#This Row],[Type_Forfait]]="Pro Monde","B2B","B2C")</f>
        <v>B2C</v>
      </c>
      <c r="G201">
        <v>61</v>
      </c>
      <c r="H201" s="3">
        <f>Fichier_Client[[#This Row],[Duree_Cumulee_Panne_Min]]/1440</f>
        <v>4.2361111111111113E-2</v>
      </c>
      <c r="I201" s="2">
        <v>97.51</v>
      </c>
      <c r="J201">
        <v>5</v>
      </c>
      <c r="K20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01" s="9">
        <f>PRODUCT(Fichier_Client[[#This Row],[Facture_Mensuelle]],Fichier_Client[[#This Row],[Remise]])</f>
        <v>43.8795</v>
      </c>
    </row>
    <row r="202" spans="1:12" x14ac:dyDescent="0.25">
      <c r="A202" s="1" t="s">
        <v>236</v>
      </c>
      <c r="B202" s="1" t="s">
        <v>127</v>
      </c>
      <c r="C202">
        <v>65</v>
      </c>
      <c r="D202" s="8">
        <f>Fichier_Client[[#This Row],[Anciennete_Mois]]/12</f>
        <v>5.416666666666667</v>
      </c>
      <c r="E202" s="1" t="s">
        <v>16</v>
      </c>
      <c r="F202" s="1" t="str">
        <f>IF(Fichier_Client[[#This Row],[Type_Forfait]]="Pro Monde","B2B","B2C")</f>
        <v>B2C</v>
      </c>
      <c r="G202">
        <v>118</v>
      </c>
      <c r="H202" s="3">
        <f>Fichier_Client[[#This Row],[Duree_Cumulee_Panne_Min]]/1440</f>
        <v>8.1944444444444445E-2</v>
      </c>
      <c r="I202" s="2">
        <v>72.430000000000007</v>
      </c>
      <c r="J202">
        <v>1</v>
      </c>
      <c r="K20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02" s="9">
        <f>PRODUCT(Fichier_Client[[#This Row],[Facture_Mensuelle]],Fichier_Client[[#This Row],[Remise]])</f>
        <v>0</v>
      </c>
    </row>
    <row r="203" spans="1:12" x14ac:dyDescent="0.25">
      <c r="A203" s="1" t="s">
        <v>237</v>
      </c>
      <c r="B203" s="1" t="s">
        <v>28</v>
      </c>
      <c r="C203">
        <v>6</v>
      </c>
      <c r="D203" s="8">
        <f>Fichier_Client[[#This Row],[Anciennete_Mois]]/12</f>
        <v>0.5</v>
      </c>
      <c r="E203" s="1" t="s">
        <v>11</v>
      </c>
      <c r="F203" s="1" t="str">
        <f>IF(Fichier_Client[[#This Row],[Type_Forfait]]="Pro Monde","B2B","B2C")</f>
        <v>B2B</v>
      </c>
      <c r="G203">
        <v>109</v>
      </c>
      <c r="H203" s="3">
        <f>Fichier_Client[[#This Row],[Duree_Cumulee_Panne_Min]]/1440</f>
        <v>7.5694444444444439E-2</v>
      </c>
      <c r="I203" s="2">
        <v>39.880000000000003</v>
      </c>
      <c r="J203">
        <v>4</v>
      </c>
      <c r="K20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03" s="9">
        <f>PRODUCT(Fichier_Client[[#This Row],[Facture_Mensuelle]],Fichier_Client[[#This Row],[Remise]])</f>
        <v>3.9880000000000004</v>
      </c>
    </row>
    <row r="204" spans="1:12" x14ac:dyDescent="0.25">
      <c r="A204" s="1" t="s">
        <v>238</v>
      </c>
      <c r="B204" s="1" t="s">
        <v>21</v>
      </c>
      <c r="C204">
        <v>60</v>
      </c>
      <c r="D204" s="8">
        <f>Fichier_Client[[#This Row],[Anciennete_Mois]]/12</f>
        <v>5</v>
      </c>
      <c r="E204" s="1" t="s">
        <v>19</v>
      </c>
      <c r="F204" s="1" t="str">
        <f>IF(Fichier_Client[[#This Row],[Type_Forfait]]="Pro Monde","B2B","B2C")</f>
        <v>B2C</v>
      </c>
      <c r="G204">
        <v>54</v>
      </c>
      <c r="H204" s="3">
        <f>Fichier_Client[[#This Row],[Duree_Cumulee_Panne_Min]]/1440</f>
        <v>3.7499999999999999E-2</v>
      </c>
      <c r="I204" s="2">
        <v>67.180000000000007</v>
      </c>
      <c r="J204">
        <v>3</v>
      </c>
      <c r="K20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04" s="9">
        <f>PRODUCT(Fichier_Client[[#This Row],[Facture_Mensuelle]],Fichier_Client[[#This Row],[Remise]])</f>
        <v>0</v>
      </c>
    </row>
    <row r="205" spans="1:12" x14ac:dyDescent="0.25">
      <c r="A205" s="1" t="s">
        <v>239</v>
      </c>
      <c r="B205" s="1" t="s">
        <v>26</v>
      </c>
      <c r="C205">
        <v>4</v>
      </c>
      <c r="D205" s="8">
        <f>Fichier_Client[[#This Row],[Anciennete_Mois]]/12</f>
        <v>0.33333333333333331</v>
      </c>
      <c r="E205" s="1" t="s">
        <v>16</v>
      </c>
      <c r="F205" s="1" t="str">
        <f>IF(Fichier_Client[[#This Row],[Type_Forfait]]="Pro Monde","B2B","B2C")</f>
        <v>B2C</v>
      </c>
      <c r="G205">
        <v>182</v>
      </c>
      <c r="H205" s="3">
        <f>Fichier_Client[[#This Row],[Duree_Cumulee_Panne_Min]]/1440</f>
        <v>0.12638888888888888</v>
      </c>
      <c r="I205" s="2">
        <v>89.56</v>
      </c>
      <c r="J205">
        <v>4</v>
      </c>
      <c r="K20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05" s="9">
        <f>PRODUCT(Fichier_Client[[#This Row],[Facture_Mensuelle]],Fichier_Client[[#This Row],[Remise]])</f>
        <v>0</v>
      </c>
    </row>
    <row r="206" spans="1:12" x14ac:dyDescent="0.25">
      <c r="A206" s="1" t="s">
        <v>240</v>
      </c>
      <c r="B206" s="1" t="s">
        <v>7</v>
      </c>
      <c r="C206">
        <v>10</v>
      </c>
      <c r="D206" s="8">
        <f>Fichier_Client[[#This Row],[Anciennete_Mois]]/12</f>
        <v>0.83333333333333337</v>
      </c>
      <c r="E206" s="1" t="s">
        <v>16</v>
      </c>
      <c r="F206" s="1" t="str">
        <f>IF(Fichier_Client[[#This Row],[Type_Forfait]]="Pro Monde","B2B","B2C")</f>
        <v>B2C</v>
      </c>
      <c r="G206">
        <v>165</v>
      </c>
      <c r="H206" s="3">
        <f>Fichier_Client[[#This Row],[Duree_Cumulee_Panne_Min]]/1440</f>
        <v>0.11458333333333333</v>
      </c>
      <c r="I206" s="2">
        <v>38.619999999999997</v>
      </c>
      <c r="J206">
        <v>2</v>
      </c>
      <c r="K20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06" s="9">
        <f>PRODUCT(Fichier_Client[[#This Row],[Facture_Mensuelle]],Fichier_Client[[#This Row],[Remise]])</f>
        <v>0</v>
      </c>
    </row>
    <row r="207" spans="1:12" x14ac:dyDescent="0.25">
      <c r="A207" s="1" t="s">
        <v>241</v>
      </c>
      <c r="B207" s="1" t="s">
        <v>54</v>
      </c>
      <c r="C207">
        <v>82</v>
      </c>
      <c r="D207" s="8">
        <f>Fichier_Client[[#This Row],[Anciennete_Mois]]/12</f>
        <v>6.833333333333333</v>
      </c>
      <c r="E207" s="1" t="s">
        <v>8</v>
      </c>
      <c r="F207" s="1" t="str">
        <f>IF(Fichier_Client[[#This Row],[Type_Forfait]]="Pro Monde","B2B","B2C")</f>
        <v>B2C</v>
      </c>
      <c r="G207">
        <v>88</v>
      </c>
      <c r="H207" s="3">
        <f>Fichier_Client[[#This Row],[Duree_Cumulee_Panne_Min]]/1440</f>
        <v>6.1111111111111109E-2</v>
      </c>
      <c r="I207" s="2">
        <v>86.64</v>
      </c>
      <c r="J207">
        <v>1</v>
      </c>
      <c r="K20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07" s="9">
        <f>PRODUCT(Fichier_Client[[#This Row],[Facture_Mensuelle]],Fichier_Client[[#This Row],[Remise]])</f>
        <v>0</v>
      </c>
    </row>
    <row r="208" spans="1:12" x14ac:dyDescent="0.25">
      <c r="A208" s="1" t="s">
        <v>242</v>
      </c>
      <c r="B208" s="1" t="s">
        <v>26</v>
      </c>
      <c r="C208">
        <v>89</v>
      </c>
      <c r="D208" s="8">
        <f>Fichier_Client[[#This Row],[Anciennete_Mois]]/12</f>
        <v>7.416666666666667</v>
      </c>
      <c r="E208" s="1" t="s">
        <v>19</v>
      </c>
      <c r="F208" s="1" t="str">
        <f>IF(Fichier_Client[[#This Row],[Type_Forfait]]="Pro Monde","B2B","B2C")</f>
        <v>B2C</v>
      </c>
      <c r="G208">
        <v>7</v>
      </c>
      <c r="H208" s="3">
        <f>Fichier_Client[[#This Row],[Duree_Cumulee_Panne_Min]]/1440</f>
        <v>4.8611111111111112E-3</v>
      </c>
      <c r="I208" s="2">
        <v>53.39</v>
      </c>
      <c r="J208">
        <v>3</v>
      </c>
      <c r="K20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08" s="9">
        <f>PRODUCT(Fichier_Client[[#This Row],[Facture_Mensuelle]],Fichier_Client[[#This Row],[Remise]])</f>
        <v>0</v>
      </c>
    </row>
    <row r="209" spans="1:12" x14ac:dyDescent="0.25">
      <c r="A209" s="1" t="s">
        <v>243</v>
      </c>
      <c r="B209" s="1" t="s">
        <v>28</v>
      </c>
      <c r="C209">
        <v>87</v>
      </c>
      <c r="D209" s="8">
        <f>Fichier_Client[[#This Row],[Anciennete_Mois]]/12</f>
        <v>7.25</v>
      </c>
      <c r="E209" s="1" t="s">
        <v>11</v>
      </c>
      <c r="F209" s="1" t="str">
        <f>IF(Fichier_Client[[#This Row],[Type_Forfait]]="Pro Monde","B2B","B2C")</f>
        <v>B2B</v>
      </c>
      <c r="G209">
        <v>205</v>
      </c>
      <c r="H209" s="3">
        <f>Fichier_Client[[#This Row],[Duree_Cumulee_Panne_Min]]/1440</f>
        <v>0.1423611111111111</v>
      </c>
      <c r="I209" s="2">
        <v>40.159999999999997</v>
      </c>
      <c r="J209">
        <v>5</v>
      </c>
      <c r="K20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09" s="9">
        <f>PRODUCT(Fichier_Client[[#This Row],[Facture_Mensuelle]],Fichier_Client[[#This Row],[Remise]])</f>
        <v>4.016</v>
      </c>
    </row>
    <row r="210" spans="1:12" x14ac:dyDescent="0.25">
      <c r="A210" s="1" t="s">
        <v>244</v>
      </c>
      <c r="B210" s="1" t="s">
        <v>15</v>
      </c>
      <c r="C210">
        <v>96</v>
      </c>
      <c r="D210" s="8">
        <f>Fichier_Client[[#This Row],[Anciennete_Mois]]/12</f>
        <v>8</v>
      </c>
      <c r="E210" s="1" t="s">
        <v>8</v>
      </c>
      <c r="F210" s="1" t="str">
        <f>IF(Fichier_Client[[#This Row],[Type_Forfait]]="Pro Monde","B2B","B2C")</f>
        <v>B2C</v>
      </c>
      <c r="G210">
        <v>334</v>
      </c>
      <c r="H210" s="3">
        <f>Fichier_Client[[#This Row],[Duree_Cumulee_Panne_Min]]/1440</f>
        <v>0.23194444444444445</v>
      </c>
      <c r="I210" s="2">
        <v>64.77</v>
      </c>
      <c r="J210">
        <v>0</v>
      </c>
      <c r="K21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10" s="9">
        <f>PRODUCT(Fichier_Client[[#This Row],[Facture_Mensuelle]],Fichier_Client[[#This Row],[Remise]])</f>
        <v>29.1465</v>
      </c>
    </row>
    <row r="211" spans="1:12" x14ac:dyDescent="0.25">
      <c r="A211" s="1" t="s">
        <v>245</v>
      </c>
      <c r="B211" s="1" t="s">
        <v>7</v>
      </c>
      <c r="C211">
        <v>60</v>
      </c>
      <c r="D211" s="8">
        <f>Fichier_Client[[#This Row],[Anciennete_Mois]]/12</f>
        <v>5</v>
      </c>
      <c r="E211" s="1" t="s">
        <v>19</v>
      </c>
      <c r="F211" s="1" t="str">
        <f>IF(Fichier_Client[[#This Row],[Type_Forfait]]="Pro Monde","B2B","B2C")</f>
        <v>B2C</v>
      </c>
      <c r="G211">
        <v>161</v>
      </c>
      <c r="H211" s="3">
        <f>Fichier_Client[[#This Row],[Duree_Cumulee_Panne_Min]]/1440</f>
        <v>0.11180555555555556</v>
      </c>
      <c r="I211" s="2">
        <v>62.65</v>
      </c>
      <c r="J211">
        <v>0</v>
      </c>
      <c r="K21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11" s="9">
        <f>PRODUCT(Fichier_Client[[#This Row],[Facture_Mensuelle]],Fichier_Client[[#This Row],[Remise]])</f>
        <v>0</v>
      </c>
    </row>
    <row r="212" spans="1:12" x14ac:dyDescent="0.25">
      <c r="A212" s="1" t="s">
        <v>246</v>
      </c>
      <c r="B212" s="1" t="s">
        <v>123</v>
      </c>
      <c r="C212">
        <v>49</v>
      </c>
      <c r="D212" s="8">
        <f>Fichier_Client[[#This Row],[Anciennete_Mois]]/12</f>
        <v>4.083333333333333</v>
      </c>
      <c r="E212" s="1" t="s">
        <v>19</v>
      </c>
      <c r="F212" s="1" t="str">
        <f>IF(Fichier_Client[[#This Row],[Type_Forfait]]="Pro Monde","B2B","B2C")</f>
        <v>B2C</v>
      </c>
      <c r="G212">
        <v>6</v>
      </c>
      <c r="H212" s="3">
        <f>Fichier_Client[[#This Row],[Duree_Cumulee_Panne_Min]]/1440</f>
        <v>4.1666666666666666E-3</v>
      </c>
      <c r="I212" s="2">
        <v>44.41</v>
      </c>
      <c r="J212">
        <v>3</v>
      </c>
      <c r="K21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12" s="9">
        <f>PRODUCT(Fichier_Client[[#This Row],[Facture_Mensuelle]],Fichier_Client[[#This Row],[Remise]])</f>
        <v>0</v>
      </c>
    </row>
    <row r="213" spans="1:12" x14ac:dyDescent="0.25">
      <c r="A213" s="1" t="s">
        <v>247</v>
      </c>
      <c r="B213" s="1" t="s">
        <v>127</v>
      </c>
      <c r="C213">
        <v>44</v>
      </c>
      <c r="D213" s="8">
        <f>Fichier_Client[[#This Row],[Anciennete_Mois]]/12</f>
        <v>3.6666666666666665</v>
      </c>
      <c r="E213" s="1" t="s">
        <v>16</v>
      </c>
      <c r="F213" s="1" t="str">
        <f>IF(Fichier_Client[[#This Row],[Type_Forfait]]="Pro Monde","B2B","B2C")</f>
        <v>B2C</v>
      </c>
      <c r="G213">
        <v>199</v>
      </c>
      <c r="H213" s="3">
        <f>Fichier_Client[[#This Row],[Duree_Cumulee_Panne_Min]]/1440</f>
        <v>0.13819444444444445</v>
      </c>
      <c r="I213" s="2">
        <v>67.650000000000006</v>
      </c>
      <c r="J213">
        <v>0</v>
      </c>
      <c r="K21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13" s="9">
        <f>PRODUCT(Fichier_Client[[#This Row],[Facture_Mensuelle]],Fichier_Client[[#This Row],[Remise]])</f>
        <v>0</v>
      </c>
    </row>
    <row r="214" spans="1:12" x14ac:dyDescent="0.25">
      <c r="A214" s="1" t="s">
        <v>248</v>
      </c>
      <c r="B214" s="1" t="s">
        <v>10</v>
      </c>
      <c r="C214">
        <v>96</v>
      </c>
      <c r="D214" s="8">
        <f>Fichier_Client[[#This Row],[Anciennete_Mois]]/12</f>
        <v>8</v>
      </c>
      <c r="E214" s="1" t="s">
        <v>19</v>
      </c>
      <c r="F214" s="1" t="str">
        <f>IF(Fichier_Client[[#This Row],[Type_Forfait]]="Pro Monde","B2B","B2C")</f>
        <v>B2C</v>
      </c>
      <c r="G214">
        <v>108</v>
      </c>
      <c r="H214" s="3">
        <f>Fichier_Client[[#This Row],[Duree_Cumulee_Panne_Min]]/1440</f>
        <v>7.4999999999999997E-2</v>
      </c>
      <c r="I214" s="2">
        <v>30.92</v>
      </c>
      <c r="J214">
        <v>1</v>
      </c>
      <c r="K21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14" s="9">
        <f>PRODUCT(Fichier_Client[[#This Row],[Facture_Mensuelle]],Fichier_Client[[#This Row],[Remise]])</f>
        <v>0</v>
      </c>
    </row>
    <row r="215" spans="1:12" x14ac:dyDescent="0.25">
      <c r="A215" s="1" t="s">
        <v>249</v>
      </c>
      <c r="B215" s="1" t="s">
        <v>26</v>
      </c>
      <c r="C215">
        <v>52</v>
      </c>
      <c r="D215" s="8">
        <f>Fichier_Client[[#This Row],[Anciennete_Mois]]/12</f>
        <v>4.333333333333333</v>
      </c>
      <c r="E215" s="1" t="s">
        <v>11</v>
      </c>
      <c r="F215" s="1" t="str">
        <f>IF(Fichier_Client[[#This Row],[Type_Forfait]]="Pro Monde","B2B","B2C")</f>
        <v>B2B</v>
      </c>
      <c r="G215">
        <v>234</v>
      </c>
      <c r="H215" s="3">
        <f>Fichier_Client[[#This Row],[Duree_Cumulee_Panne_Min]]/1440</f>
        <v>0.16250000000000001</v>
      </c>
      <c r="I215" s="2">
        <v>62.87</v>
      </c>
      <c r="J215">
        <v>0</v>
      </c>
      <c r="K21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15" s="9">
        <f>PRODUCT(Fichier_Client[[#This Row],[Facture_Mensuelle]],Fichier_Client[[#This Row],[Remise]])</f>
        <v>6.2869999999999999</v>
      </c>
    </row>
    <row r="216" spans="1:12" x14ac:dyDescent="0.25">
      <c r="A216" s="1" t="s">
        <v>250</v>
      </c>
      <c r="B216" s="1" t="s">
        <v>34</v>
      </c>
      <c r="C216">
        <v>110</v>
      </c>
      <c r="D216" s="8">
        <f>Fichier_Client[[#This Row],[Anciennete_Mois]]/12</f>
        <v>9.1666666666666661</v>
      </c>
      <c r="E216" s="1" t="s">
        <v>16</v>
      </c>
      <c r="F216" s="1" t="str">
        <f>IF(Fichier_Client[[#This Row],[Type_Forfait]]="Pro Monde","B2B","B2C")</f>
        <v>B2C</v>
      </c>
      <c r="G216">
        <v>112</v>
      </c>
      <c r="H216" s="3">
        <f>Fichier_Client[[#This Row],[Duree_Cumulee_Panne_Min]]/1440</f>
        <v>7.7777777777777779E-2</v>
      </c>
      <c r="I216" s="2">
        <v>98.95</v>
      </c>
      <c r="J216">
        <v>5</v>
      </c>
      <c r="K21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16" s="9">
        <f>PRODUCT(Fichier_Client[[#This Row],[Facture_Mensuelle]],Fichier_Client[[#This Row],[Remise]])</f>
        <v>0</v>
      </c>
    </row>
    <row r="217" spans="1:12" x14ac:dyDescent="0.25">
      <c r="A217" s="1" t="s">
        <v>251</v>
      </c>
      <c r="B217" s="1" t="s">
        <v>85</v>
      </c>
      <c r="C217">
        <v>25</v>
      </c>
      <c r="D217" s="8">
        <f>Fichier_Client[[#This Row],[Anciennete_Mois]]/12</f>
        <v>2.0833333333333335</v>
      </c>
      <c r="E217" s="1" t="s">
        <v>16</v>
      </c>
      <c r="F217" s="1" t="str">
        <f>IF(Fichier_Client[[#This Row],[Type_Forfait]]="Pro Monde","B2B","B2C")</f>
        <v>B2C</v>
      </c>
      <c r="G217">
        <v>33</v>
      </c>
      <c r="H217" s="3">
        <f>Fichier_Client[[#This Row],[Duree_Cumulee_Panne_Min]]/1440</f>
        <v>2.2916666666666665E-2</v>
      </c>
      <c r="I217" s="2">
        <v>30.93</v>
      </c>
      <c r="J217">
        <v>1</v>
      </c>
      <c r="K21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17" s="9">
        <f>PRODUCT(Fichier_Client[[#This Row],[Facture_Mensuelle]],Fichier_Client[[#This Row],[Remise]])</f>
        <v>0</v>
      </c>
    </row>
    <row r="218" spans="1:12" x14ac:dyDescent="0.25">
      <c r="A218" s="1" t="s">
        <v>252</v>
      </c>
      <c r="B218" s="1" t="s">
        <v>48</v>
      </c>
      <c r="C218">
        <v>51</v>
      </c>
      <c r="D218" s="8">
        <f>Fichier_Client[[#This Row],[Anciennete_Mois]]/12</f>
        <v>4.25</v>
      </c>
      <c r="E218" s="1" t="s">
        <v>11</v>
      </c>
      <c r="F218" s="1" t="str">
        <f>IF(Fichier_Client[[#This Row],[Type_Forfait]]="Pro Monde","B2B","B2C")</f>
        <v>B2B</v>
      </c>
      <c r="G218">
        <v>336</v>
      </c>
      <c r="H218" s="3">
        <f>Fichier_Client[[#This Row],[Duree_Cumulee_Panne_Min]]/1440</f>
        <v>0.23333333333333334</v>
      </c>
      <c r="I218" s="2">
        <v>65.47</v>
      </c>
      <c r="J218">
        <v>1</v>
      </c>
      <c r="K21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18" s="9">
        <f>PRODUCT(Fichier_Client[[#This Row],[Facture_Mensuelle]],Fichier_Client[[#This Row],[Remise]])</f>
        <v>29.461500000000001</v>
      </c>
    </row>
    <row r="219" spans="1:12" x14ac:dyDescent="0.25">
      <c r="A219" s="1" t="s">
        <v>253</v>
      </c>
      <c r="B219" s="1" t="s">
        <v>127</v>
      </c>
      <c r="C219">
        <v>5</v>
      </c>
      <c r="D219" s="8">
        <f>Fichier_Client[[#This Row],[Anciennete_Mois]]/12</f>
        <v>0.41666666666666669</v>
      </c>
      <c r="E219" s="1" t="s">
        <v>8</v>
      </c>
      <c r="F219" s="1" t="str">
        <f>IF(Fichier_Client[[#This Row],[Type_Forfait]]="Pro Monde","B2B","B2C")</f>
        <v>B2C</v>
      </c>
      <c r="G219">
        <v>417</v>
      </c>
      <c r="H219" s="3">
        <f>Fichier_Client[[#This Row],[Duree_Cumulee_Panne_Min]]/1440</f>
        <v>0.28958333333333336</v>
      </c>
      <c r="I219" s="2">
        <v>90.71</v>
      </c>
      <c r="J219">
        <v>1</v>
      </c>
      <c r="K21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19" s="9">
        <f>PRODUCT(Fichier_Client[[#This Row],[Facture_Mensuelle]],Fichier_Client[[#This Row],[Remise]])</f>
        <v>40.819499999999998</v>
      </c>
    </row>
    <row r="220" spans="1:12" x14ac:dyDescent="0.25">
      <c r="A220" s="1" t="s">
        <v>254</v>
      </c>
      <c r="B220" s="1" t="s">
        <v>34</v>
      </c>
      <c r="C220">
        <v>2</v>
      </c>
      <c r="D220" s="8">
        <f>Fichier_Client[[#This Row],[Anciennete_Mois]]/12</f>
        <v>0.16666666666666666</v>
      </c>
      <c r="E220" s="1" t="s">
        <v>11</v>
      </c>
      <c r="F220" s="1" t="str">
        <f>IF(Fichier_Client[[#This Row],[Type_Forfait]]="Pro Monde","B2B","B2C")</f>
        <v>B2B</v>
      </c>
      <c r="G220">
        <v>142</v>
      </c>
      <c r="H220" s="3">
        <f>Fichier_Client[[#This Row],[Duree_Cumulee_Panne_Min]]/1440</f>
        <v>9.8611111111111108E-2</v>
      </c>
      <c r="I220" s="2">
        <v>37.799999999999997</v>
      </c>
      <c r="J220">
        <v>0</v>
      </c>
      <c r="K22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20" s="9">
        <f>PRODUCT(Fichier_Client[[#This Row],[Facture_Mensuelle]],Fichier_Client[[#This Row],[Remise]])</f>
        <v>3.78</v>
      </c>
    </row>
    <row r="221" spans="1:12" x14ac:dyDescent="0.25">
      <c r="A221" s="1" t="s">
        <v>255</v>
      </c>
      <c r="B221" s="1" t="s">
        <v>59</v>
      </c>
      <c r="C221">
        <v>33</v>
      </c>
      <c r="D221" s="8">
        <f>Fichier_Client[[#This Row],[Anciennete_Mois]]/12</f>
        <v>2.75</v>
      </c>
      <c r="E221" s="1" t="s">
        <v>16</v>
      </c>
      <c r="F221" s="1" t="str">
        <f>IF(Fichier_Client[[#This Row],[Type_Forfait]]="Pro Monde","B2B","B2C")</f>
        <v>B2C</v>
      </c>
      <c r="G221">
        <v>332</v>
      </c>
      <c r="H221" s="3">
        <f>Fichier_Client[[#This Row],[Duree_Cumulee_Panne_Min]]/1440</f>
        <v>0.23055555555555557</v>
      </c>
      <c r="I221" s="2">
        <v>76.41</v>
      </c>
      <c r="J221">
        <v>1</v>
      </c>
      <c r="K22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21" s="9">
        <f>PRODUCT(Fichier_Client[[#This Row],[Facture_Mensuelle]],Fichier_Client[[#This Row],[Remise]])</f>
        <v>34.384500000000003</v>
      </c>
    </row>
    <row r="222" spans="1:12" x14ac:dyDescent="0.25">
      <c r="A222" s="1" t="s">
        <v>256</v>
      </c>
      <c r="B222" s="1" t="s">
        <v>54</v>
      </c>
      <c r="C222">
        <v>15</v>
      </c>
      <c r="D222" s="8">
        <f>Fichier_Client[[#This Row],[Anciennete_Mois]]/12</f>
        <v>1.25</v>
      </c>
      <c r="E222" s="1" t="s">
        <v>16</v>
      </c>
      <c r="F222" s="1" t="str">
        <f>IF(Fichier_Client[[#This Row],[Type_Forfait]]="Pro Monde","B2B","B2C")</f>
        <v>B2C</v>
      </c>
      <c r="G222">
        <v>319</v>
      </c>
      <c r="H222" s="3">
        <f>Fichier_Client[[#This Row],[Duree_Cumulee_Panne_Min]]/1440</f>
        <v>0.22152777777777777</v>
      </c>
      <c r="I222" s="2">
        <v>78.150000000000006</v>
      </c>
      <c r="J222">
        <v>4</v>
      </c>
      <c r="K22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22" s="9">
        <f>PRODUCT(Fichier_Client[[#This Row],[Facture_Mensuelle]],Fichier_Client[[#This Row],[Remise]])</f>
        <v>35.167500000000004</v>
      </c>
    </row>
    <row r="223" spans="1:12" x14ac:dyDescent="0.25">
      <c r="A223" s="1" t="s">
        <v>257</v>
      </c>
      <c r="B223" s="1" t="s">
        <v>26</v>
      </c>
      <c r="C223">
        <v>91</v>
      </c>
      <c r="D223" s="8">
        <f>Fichier_Client[[#This Row],[Anciennete_Mois]]/12</f>
        <v>7.583333333333333</v>
      </c>
      <c r="E223" s="1" t="s">
        <v>16</v>
      </c>
      <c r="F223" s="1" t="str">
        <f>IF(Fichier_Client[[#This Row],[Type_Forfait]]="Pro Monde","B2B","B2C")</f>
        <v>B2C</v>
      </c>
      <c r="G223">
        <v>188</v>
      </c>
      <c r="H223" s="3">
        <f>Fichier_Client[[#This Row],[Duree_Cumulee_Panne_Min]]/1440</f>
        <v>0.13055555555555556</v>
      </c>
      <c r="I223" s="2">
        <v>65.78</v>
      </c>
      <c r="J223">
        <v>4</v>
      </c>
      <c r="K22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23" s="9">
        <f>PRODUCT(Fichier_Client[[#This Row],[Facture_Mensuelle]],Fichier_Client[[#This Row],[Remise]])</f>
        <v>0</v>
      </c>
    </row>
    <row r="224" spans="1:12" x14ac:dyDescent="0.25">
      <c r="A224" s="1" t="s">
        <v>258</v>
      </c>
      <c r="B224" s="1" t="s">
        <v>64</v>
      </c>
      <c r="C224">
        <v>118</v>
      </c>
      <c r="D224" s="8">
        <f>Fichier_Client[[#This Row],[Anciennete_Mois]]/12</f>
        <v>9.8333333333333339</v>
      </c>
      <c r="E224" s="1" t="s">
        <v>11</v>
      </c>
      <c r="F224" s="1" t="str">
        <f>IF(Fichier_Client[[#This Row],[Type_Forfait]]="Pro Monde","B2B","B2C")</f>
        <v>B2B</v>
      </c>
      <c r="G224">
        <v>22</v>
      </c>
      <c r="H224" s="3">
        <f>Fichier_Client[[#This Row],[Duree_Cumulee_Panne_Min]]/1440</f>
        <v>1.5277777777777777E-2</v>
      </c>
      <c r="I224" s="2">
        <v>15.39</v>
      </c>
      <c r="J224">
        <v>1</v>
      </c>
      <c r="K22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24" s="9">
        <f>PRODUCT(Fichier_Client[[#This Row],[Facture_Mensuelle]],Fichier_Client[[#This Row],[Remise]])</f>
        <v>1.5390000000000001</v>
      </c>
    </row>
    <row r="225" spans="1:12" x14ac:dyDescent="0.25">
      <c r="A225" s="1" t="s">
        <v>259</v>
      </c>
      <c r="B225" s="1" t="s">
        <v>13</v>
      </c>
      <c r="C225">
        <v>18</v>
      </c>
      <c r="D225" s="8">
        <f>Fichier_Client[[#This Row],[Anciennete_Mois]]/12</f>
        <v>1.5</v>
      </c>
      <c r="E225" s="1" t="s">
        <v>19</v>
      </c>
      <c r="F225" s="1" t="str">
        <f>IF(Fichier_Client[[#This Row],[Type_Forfait]]="Pro Monde","B2B","B2C")</f>
        <v>B2C</v>
      </c>
      <c r="G225">
        <v>34</v>
      </c>
      <c r="H225" s="3">
        <f>Fichier_Client[[#This Row],[Duree_Cumulee_Panne_Min]]/1440</f>
        <v>2.361111111111111E-2</v>
      </c>
      <c r="I225" s="2">
        <v>43.71</v>
      </c>
      <c r="J225">
        <v>1</v>
      </c>
      <c r="K22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25" s="9">
        <f>PRODUCT(Fichier_Client[[#This Row],[Facture_Mensuelle]],Fichier_Client[[#This Row],[Remise]])</f>
        <v>0</v>
      </c>
    </row>
    <row r="226" spans="1:12" x14ac:dyDescent="0.25">
      <c r="A226" s="1" t="s">
        <v>260</v>
      </c>
      <c r="B226" s="1" t="s">
        <v>57</v>
      </c>
      <c r="C226">
        <v>42</v>
      </c>
      <c r="D226" s="8">
        <f>Fichier_Client[[#This Row],[Anciennete_Mois]]/12</f>
        <v>3.5</v>
      </c>
      <c r="E226" s="1" t="s">
        <v>19</v>
      </c>
      <c r="F226" s="1" t="str">
        <f>IF(Fichier_Client[[#This Row],[Type_Forfait]]="Pro Monde","B2B","B2C")</f>
        <v>B2C</v>
      </c>
      <c r="G226">
        <v>453</v>
      </c>
      <c r="H226" s="3">
        <f>Fichier_Client[[#This Row],[Duree_Cumulee_Panne_Min]]/1440</f>
        <v>0.31458333333333333</v>
      </c>
      <c r="I226" s="2">
        <v>36.700000000000003</v>
      </c>
      <c r="J226">
        <v>4</v>
      </c>
      <c r="K22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26" s="9">
        <f>PRODUCT(Fichier_Client[[#This Row],[Facture_Mensuelle]],Fichier_Client[[#This Row],[Remise]])</f>
        <v>16.515000000000001</v>
      </c>
    </row>
    <row r="227" spans="1:12" x14ac:dyDescent="0.25">
      <c r="A227" s="1" t="s">
        <v>261</v>
      </c>
      <c r="B227" s="1" t="s">
        <v>32</v>
      </c>
      <c r="C227">
        <v>86</v>
      </c>
      <c r="D227" s="8">
        <f>Fichier_Client[[#This Row],[Anciennete_Mois]]/12</f>
        <v>7.166666666666667</v>
      </c>
      <c r="E227" s="1" t="s">
        <v>8</v>
      </c>
      <c r="F227" s="1" t="str">
        <f>IF(Fichier_Client[[#This Row],[Type_Forfait]]="Pro Monde","B2B","B2C")</f>
        <v>B2C</v>
      </c>
      <c r="G227">
        <v>111</v>
      </c>
      <c r="H227" s="3">
        <f>Fichier_Client[[#This Row],[Duree_Cumulee_Panne_Min]]/1440</f>
        <v>7.7083333333333337E-2</v>
      </c>
      <c r="I227" s="2">
        <v>23.65</v>
      </c>
      <c r="J227">
        <v>0</v>
      </c>
      <c r="K22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27" s="9">
        <f>PRODUCT(Fichier_Client[[#This Row],[Facture_Mensuelle]],Fichier_Client[[#This Row],[Remise]])</f>
        <v>0</v>
      </c>
    </row>
    <row r="228" spans="1:12" x14ac:dyDescent="0.25">
      <c r="A228" s="1" t="s">
        <v>262</v>
      </c>
      <c r="B228" s="1" t="s">
        <v>10</v>
      </c>
      <c r="C228">
        <v>96</v>
      </c>
      <c r="D228" s="8">
        <f>Fichier_Client[[#This Row],[Anciennete_Mois]]/12</f>
        <v>8</v>
      </c>
      <c r="E228" s="1" t="s">
        <v>19</v>
      </c>
      <c r="F228" s="1" t="str">
        <f>IF(Fichier_Client[[#This Row],[Type_Forfait]]="Pro Monde","B2B","B2C")</f>
        <v>B2C</v>
      </c>
      <c r="G228">
        <v>210</v>
      </c>
      <c r="H228" s="3">
        <f>Fichier_Client[[#This Row],[Duree_Cumulee_Panne_Min]]/1440</f>
        <v>0.14583333333333334</v>
      </c>
      <c r="I228" s="2">
        <v>28.39</v>
      </c>
      <c r="J228">
        <v>3</v>
      </c>
      <c r="K22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28" s="9">
        <f>PRODUCT(Fichier_Client[[#This Row],[Facture_Mensuelle]],Fichier_Client[[#This Row],[Remise]])</f>
        <v>0</v>
      </c>
    </row>
    <row r="229" spans="1:12" x14ac:dyDescent="0.25">
      <c r="A229" s="1" t="s">
        <v>263</v>
      </c>
      <c r="B229" s="1" t="s">
        <v>37</v>
      </c>
      <c r="C229">
        <v>60</v>
      </c>
      <c r="D229" s="8">
        <f>Fichier_Client[[#This Row],[Anciennete_Mois]]/12</f>
        <v>5</v>
      </c>
      <c r="E229" s="1" t="s">
        <v>19</v>
      </c>
      <c r="F229" s="1" t="str">
        <f>IF(Fichier_Client[[#This Row],[Type_Forfait]]="Pro Monde","B2B","B2C")</f>
        <v>B2C</v>
      </c>
      <c r="G229">
        <v>154</v>
      </c>
      <c r="H229" s="3">
        <f>Fichier_Client[[#This Row],[Duree_Cumulee_Panne_Min]]/1440</f>
        <v>0.10694444444444444</v>
      </c>
      <c r="I229" s="2">
        <v>13.41</v>
      </c>
      <c r="J229">
        <v>5</v>
      </c>
      <c r="K22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29" s="9">
        <f>PRODUCT(Fichier_Client[[#This Row],[Facture_Mensuelle]],Fichier_Client[[#This Row],[Remise]])</f>
        <v>0</v>
      </c>
    </row>
    <row r="230" spans="1:12" x14ac:dyDescent="0.25">
      <c r="A230" s="1" t="s">
        <v>264</v>
      </c>
      <c r="B230" s="1" t="s">
        <v>34</v>
      </c>
      <c r="C230">
        <v>63</v>
      </c>
      <c r="D230" s="8">
        <f>Fichier_Client[[#This Row],[Anciennete_Mois]]/12</f>
        <v>5.25</v>
      </c>
      <c r="E230" s="1" t="s">
        <v>16</v>
      </c>
      <c r="F230" s="1" t="str">
        <f>IF(Fichier_Client[[#This Row],[Type_Forfait]]="Pro Monde","B2B","B2C")</f>
        <v>B2C</v>
      </c>
      <c r="G230">
        <v>392</v>
      </c>
      <c r="H230" s="3">
        <f>Fichier_Client[[#This Row],[Duree_Cumulee_Panne_Min]]/1440</f>
        <v>0.2722222222222222</v>
      </c>
      <c r="I230" s="2">
        <v>93.11</v>
      </c>
      <c r="J230">
        <v>3</v>
      </c>
      <c r="K23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30" s="9">
        <f>PRODUCT(Fichier_Client[[#This Row],[Facture_Mensuelle]],Fichier_Client[[#This Row],[Remise]])</f>
        <v>41.899500000000003</v>
      </c>
    </row>
    <row r="231" spans="1:12" x14ac:dyDescent="0.25">
      <c r="A231" s="1" t="s">
        <v>265</v>
      </c>
      <c r="B231" s="1" t="s">
        <v>15</v>
      </c>
      <c r="C231">
        <v>60</v>
      </c>
      <c r="D231" s="8">
        <f>Fichier_Client[[#This Row],[Anciennete_Mois]]/12</f>
        <v>5</v>
      </c>
      <c r="E231" s="1" t="s">
        <v>16</v>
      </c>
      <c r="F231" s="1" t="str">
        <f>IF(Fichier_Client[[#This Row],[Type_Forfait]]="Pro Monde","B2B","B2C")</f>
        <v>B2C</v>
      </c>
      <c r="G231">
        <v>306</v>
      </c>
      <c r="H231" s="3">
        <f>Fichier_Client[[#This Row],[Duree_Cumulee_Panne_Min]]/1440</f>
        <v>0.21249999999999999</v>
      </c>
      <c r="I231" s="2">
        <v>63.83</v>
      </c>
      <c r="J231">
        <v>2</v>
      </c>
      <c r="K23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31" s="9">
        <f>PRODUCT(Fichier_Client[[#This Row],[Facture_Mensuelle]],Fichier_Client[[#This Row],[Remise]])</f>
        <v>28.723500000000001</v>
      </c>
    </row>
    <row r="232" spans="1:12" x14ac:dyDescent="0.25">
      <c r="A232" s="1" t="s">
        <v>266</v>
      </c>
      <c r="B232" s="1" t="s">
        <v>15</v>
      </c>
      <c r="C232">
        <v>9</v>
      </c>
      <c r="D232" s="8">
        <f>Fichier_Client[[#This Row],[Anciennete_Mois]]/12</f>
        <v>0.75</v>
      </c>
      <c r="E232" s="1" t="s">
        <v>11</v>
      </c>
      <c r="F232" s="1" t="str">
        <f>IF(Fichier_Client[[#This Row],[Type_Forfait]]="Pro Monde","B2B","B2C")</f>
        <v>B2B</v>
      </c>
      <c r="G232">
        <v>255</v>
      </c>
      <c r="H232" s="3">
        <f>Fichier_Client[[#This Row],[Duree_Cumulee_Panne_Min]]/1440</f>
        <v>0.17708333333333334</v>
      </c>
      <c r="I232" s="2">
        <v>95.13</v>
      </c>
      <c r="J232">
        <v>1</v>
      </c>
      <c r="K23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32" s="9">
        <f>PRODUCT(Fichier_Client[[#This Row],[Facture_Mensuelle]],Fichier_Client[[#This Row],[Remise]])</f>
        <v>42.808500000000002</v>
      </c>
    </row>
    <row r="233" spans="1:12" x14ac:dyDescent="0.25">
      <c r="A233" s="1" t="s">
        <v>267</v>
      </c>
      <c r="B233" s="1" t="s">
        <v>30</v>
      </c>
      <c r="C233">
        <v>11</v>
      </c>
      <c r="D233" s="8">
        <f>Fichier_Client[[#This Row],[Anciennete_Mois]]/12</f>
        <v>0.91666666666666663</v>
      </c>
      <c r="E233" s="1" t="s">
        <v>16</v>
      </c>
      <c r="F233" s="1" t="str">
        <f>IF(Fichier_Client[[#This Row],[Type_Forfait]]="Pro Monde","B2B","B2C")</f>
        <v>B2C</v>
      </c>
      <c r="G233">
        <v>52</v>
      </c>
      <c r="H233" s="3">
        <f>Fichier_Client[[#This Row],[Duree_Cumulee_Panne_Min]]/1440</f>
        <v>3.6111111111111108E-2</v>
      </c>
      <c r="I233" s="2">
        <v>76.53</v>
      </c>
      <c r="J233">
        <v>5</v>
      </c>
      <c r="K23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33" s="9">
        <f>PRODUCT(Fichier_Client[[#This Row],[Facture_Mensuelle]],Fichier_Client[[#This Row],[Remise]])</f>
        <v>0</v>
      </c>
    </row>
    <row r="234" spans="1:12" x14ac:dyDescent="0.25">
      <c r="A234" s="1" t="s">
        <v>268</v>
      </c>
      <c r="B234" s="1" t="s">
        <v>23</v>
      </c>
      <c r="C234">
        <v>71</v>
      </c>
      <c r="D234" s="8">
        <f>Fichier_Client[[#This Row],[Anciennete_Mois]]/12</f>
        <v>5.916666666666667</v>
      </c>
      <c r="E234" s="1" t="s">
        <v>16</v>
      </c>
      <c r="F234" s="1" t="str">
        <f>IF(Fichier_Client[[#This Row],[Type_Forfait]]="Pro Monde","B2B","B2C")</f>
        <v>B2C</v>
      </c>
      <c r="G234">
        <v>364</v>
      </c>
      <c r="H234" s="3">
        <f>Fichier_Client[[#This Row],[Duree_Cumulee_Panne_Min]]/1440</f>
        <v>0.25277777777777777</v>
      </c>
      <c r="I234" s="2">
        <v>39.58</v>
      </c>
      <c r="J234">
        <v>1</v>
      </c>
      <c r="K23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34" s="9">
        <f>PRODUCT(Fichier_Client[[#This Row],[Facture_Mensuelle]],Fichier_Client[[#This Row],[Remise]])</f>
        <v>17.811</v>
      </c>
    </row>
    <row r="235" spans="1:12" x14ac:dyDescent="0.25">
      <c r="A235" s="1" t="s">
        <v>269</v>
      </c>
      <c r="B235" s="1" t="s">
        <v>7</v>
      </c>
      <c r="C235">
        <v>85</v>
      </c>
      <c r="D235" s="8">
        <f>Fichier_Client[[#This Row],[Anciennete_Mois]]/12</f>
        <v>7.083333333333333</v>
      </c>
      <c r="E235" s="1" t="s">
        <v>8</v>
      </c>
      <c r="F235" s="1" t="str">
        <f>IF(Fichier_Client[[#This Row],[Type_Forfait]]="Pro Monde","B2B","B2C")</f>
        <v>B2C</v>
      </c>
      <c r="G235">
        <v>274</v>
      </c>
      <c r="H235" s="3">
        <f>Fichier_Client[[#This Row],[Duree_Cumulee_Panne_Min]]/1440</f>
        <v>0.19027777777777777</v>
      </c>
      <c r="I235" s="2">
        <v>35.03</v>
      </c>
      <c r="J235">
        <v>1</v>
      </c>
      <c r="K23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35" s="9">
        <f>PRODUCT(Fichier_Client[[#This Row],[Facture_Mensuelle]],Fichier_Client[[#This Row],[Remise]])</f>
        <v>15.763500000000001</v>
      </c>
    </row>
    <row r="236" spans="1:12" x14ac:dyDescent="0.25">
      <c r="A236" s="1" t="s">
        <v>270</v>
      </c>
      <c r="B236" s="1" t="s">
        <v>133</v>
      </c>
      <c r="C236">
        <v>32</v>
      </c>
      <c r="D236" s="8">
        <f>Fichier_Client[[#This Row],[Anciennete_Mois]]/12</f>
        <v>2.6666666666666665</v>
      </c>
      <c r="E236" s="1" t="s">
        <v>19</v>
      </c>
      <c r="F236" s="1" t="str">
        <f>IF(Fichier_Client[[#This Row],[Type_Forfait]]="Pro Monde","B2B","B2C")</f>
        <v>B2C</v>
      </c>
      <c r="G236">
        <v>405</v>
      </c>
      <c r="H236" s="3">
        <f>Fichier_Client[[#This Row],[Duree_Cumulee_Panne_Min]]/1440</f>
        <v>0.28125</v>
      </c>
      <c r="I236" s="2">
        <v>67.92</v>
      </c>
      <c r="J236">
        <v>3</v>
      </c>
      <c r="K23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36" s="9">
        <f>PRODUCT(Fichier_Client[[#This Row],[Facture_Mensuelle]],Fichier_Client[[#This Row],[Remise]])</f>
        <v>30.564</v>
      </c>
    </row>
    <row r="237" spans="1:12" x14ac:dyDescent="0.25">
      <c r="A237" s="1" t="s">
        <v>271</v>
      </c>
      <c r="B237" s="1" t="s">
        <v>57</v>
      </c>
      <c r="C237">
        <v>92</v>
      </c>
      <c r="D237" s="8">
        <f>Fichier_Client[[#This Row],[Anciennete_Mois]]/12</f>
        <v>7.666666666666667</v>
      </c>
      <c r="E237" s="1" t="s">
        <v>16</v>
      </c>
      <c r="F237" s="1" t="str">
        <f>IF(Fichier_Client[[#This Row],[Type_Forfait]]="Pro Monde","B2B","B2C")</f>
        <v>B2C</v>
      </c>
      <c r="G237">
        <v>472</v>
      </c>
      <c r="H237" s="3">
        <f>Fichier_Client[[#This Row],[Duree_Cumulee_Panne_Min]]/1440</f>
        <v>0.32777777777777778</v>
      </c>
      <c r="I237" s="2">
        <v>78.44</v>
      </c>
      <c r="J237">
        <v>1</v>
      </c>
      <c r="K23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37" s="9">
        <f>PRODUCT(Fichier_Client[[#This Row],[Facture_Mensuelle]],Fichier_Client[[#This Row],[Remise]])</f>
        <v>35.298000000000002</v>
      </c>
    </row>
    <row r="238" spans="1:12" x14ac:dyDescent="0.25">
      <c r="A238" s="1" t="s">
        <v>272</v>
      </c>
      <c r="B238" s="1" t="s">
        <v>48</v>
      </c>
      <c r="C238">
        <v>57</v>
      </c>
      <c r="D238" s="8">
        <f>Fichier_Client[[#This Row],[Anciennete_Mois]]/12</f>
        <v>4.75</v>
      </c>
      <c r="E238" s="1" t="s">
        <v>19</v>
      </c>
      <c r="F238" s="1" t="str">
        <f>IF(Fichier_Client[[#This Row],[Type_Forfait]]="Pro Monde","B2B","B2C")</f>
        <v>B2C</v>
      </c>
      <c r="G238">
        <v>435</v>
      </c>
      <c r="H238" s="3">
        <f>Fichier_Client[[#This Row],[Duree_Cumulee_Panne_Min]]/1440</f>
        <v>0.30208333333333331</v>
      </c>
      <c r="I238" s="2">
        <v>56.88</v>
      </c>
      <c r="J238">
        <v>4</v>
      </c>
      <c r="K23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38" s="9">
        <f>PRODUCT(Fichier_Client[[#This Row],[Facture_Mensuelle]],Fichier_Client[[#This Row],[Remise]])</f>
        <v>25.596</v>
      </c>
    </row>
    <row r="239" spans="1:12" x14ac:dyDescent="0.25">
      <c r="A239" s="1" t="s">
        <v>273</v>
      </c>
      <c r="B239" s="1" t="s">
        <v>18</v>
      </c>
      <c r="C239">
        <v>18</v>
      </c>
      <c r="D239" s="8">
        <f>Fichier_Client[[#This Row],[Anciennete_Mois]]/12</f>
        <v>1.5</v>
      </c>
      <c r="E239" s="1" t="s">
        <v>16</v>
      </c>
      <c r="F239" s="1" t="str">
        <f>IF(Fichier_Client[[#This Row],[Type_Forfait]]="Pro Monde","B2B","B2C")</f>
        <v>B2C</v>
      </c>
      <c r="G239">
        <v>291</v>
      </c>
      <c r="H239" s="3">
        <f>Fichier_Client[[#This Row],[Duree_Cumulee_Panne_Min]]/1440</f>
        <v>0.20208333333333334</v>
      </c>
      <c r="I239" s="2">
        <v>97.98</v>
      </c>
      <c r="J239">
        <v>1</v>
      </c>
      <c r="K23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39" s="9">
        <f>PRODUCT(Fichier_Client[[#This Row],[Facture_Mensuelle]],Fichier_Client[[#This Row],[Remise]])</f>
        <v>44.091000000000001</v>
      </c>
    </row>
    <row r="240" spans="1:12" x14ac:dyDescent="0.25">
      <c r="A240" s="1" t="s">
        <v>274</v>
      </c>
      <c r="B240" s="1" t="s">
        <v>37</v>
      </c>
      <c r="C240">
        <v>61</v>
      </c>
      <c r="D240" s="8">
        <f>Fichier_Client[[#This Row],[Anciennete_Mois]]/12</f>
        <v>5.083333333333333</v>
      </c>
      <c r="E240" s="1" t="s">
        <v>19</v>
      </c>
      <c r="F240" s="1" t="str">
        <f>IF(Fichier_Client[[#This Row],[Type_Forfait]]="Pro Monde","B2B","B2C")</f>
        <v>B2C</v>
      </c>
      <c r="G240">
        <v>87</v>
      </c>
      <c r="H240" s="3">
        <f>Fichier_Client[[#This Row],[Duree_Cumulee_Panne_Min]]/1440</f>
        <v>6.0416666666666667E-2</v>
      </c>
      <c r="I240" s="2">
        <v>68.319999999999993</v>
      </c>
      <c r="J240">
        <v>2</v>
      </c>
      <c r="K24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40" s="9">
        <f>PRODUCT(Fichier_Client[[#This Row],[Facture_Mensuelle]],Fichier_Client[[#This Row],[Remise]])</f>
        <v>0</v>
      </c>
    </row>
    <row r="241" spans="1:12" x14ac:dyDescent="0.25">
      <c r="A241" s="1" t="s">
        <v>275</v>
      </c>
      <c r="B241" s="1" t="s">
        <v>133</v>
      </c>
      <c r="C241">
        <v>106</v>
      </c>
      <c r="D241" s="8">
        <f>Fichier_Client[[#This Row],[Anciennete_Mois]]/12</f>
        <v>8.8333333333333339</v>
      </c>
      <c r="E241" s="1" t="s">
        <v>19</v>
      </c>
      <c r="F241" s="1" t="str">
        <f>IF(Fichier_Client[[#This Row],[Type_Forfait]]="Pro Monde","B2B","B2C")</f>
        <v>B2C</v>
      </c>
      <c r="G241">
        <v>128</v>
      </c>
      <c r="H241" s="3">
        <f>Fichier_Client[[#This Row],[Duree_Cumulee_Panne_Min]]/1440</f>
        <v>8.8888888888888892E-2</v>
      </c>
      <c r="I241" s="2">
        <v>35.96</v>
      </c>
      <c r="J241">
        <v>2</v>
      </c>
      <c r="K24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41" s="9">
        <f>PRODUCT(Fichier_Client[[#This Row],[Facture_Mensuelle]],Fichier_Client[[#This Row],[Remise]])</f>
        <v>0</v>
      </c>
    </row>
    <row r="242" spans="1:12" x14ac:dyDescent="0.25">
      <c r="A242" s="1" t="s">
        <v>276</v>
      </c>
      <c r="B242" s="1" t="s">
        <v>48</v>
      </c>
      <c r="C242">
        <v>36</v>
      </c>
      <c r="D242" s="8">
        <f>Fichier_Client[[#This Row],[Anciennete_Mois]]/12</f>
        <v>3</v>
      </c>
      <c r="E242" s="1" t="s">
        <v>16</v>
      </c>
      <c r="F242" s="1" t="str">
        <f>IF(Fichier_Client[[#This Row],[Type_Forfait]]="Pro Monde","B2B","B2C")</f>
        <v>B2C</v>
      </c>
      <c r="G242">
        <v>491</v>
      </c>
      <c r="H242" s="3">
        <f>Fichier_Client[[#This Row],[Duree_Cumulee_Panne_Min]]/1440</f>
        <v>0.34097222222222223</v>
      </c>
      <c r="I242" s="2">
        <v>12.13</v>
      </c>
      <c r="J242">
        <v>4</v>
      </c>
      <c r="K24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42" s="9">
        <f>PRODUCT(Fichier_Client[[#This Row],[Facture_Mensuelle]],Fichier_Client[[#This Row],[Remise]])</f>
        <v>5.4585000000000008</v>
      </c>
    </row>
    <row r="243" spans="1:12" x14ac:dyDescent="0.25">
      <c r="A243" s="1" t="s">
        <v>277</v>
      </c>
      <c r="B243" s="1" t="s">
        <v>70</v>
      </c>
      <c r="C243">
        <v>108</v>
      </c>
      <c r="D243" s="8">
        <f>Fichier_Client[[#This Row],[Anciennete_Mois]]/12</f>
        <v>9</v>
      </c>
      <c r="E243" s="1" t="s">
        <v>11</v>
      </c>
      <c r="F243" s="1" t="str">
        <f>IF(Fichier_Client[[#This Row],[Type_Forfait]]="Pro Monde","B2B","B2C")</f>
        <v>B2B</v>
      </c>
      <c r="G243">
        <v>48</v>
      </c>
      <c r="H243" s="3">
        <f>Fichier_Client[[#This Row],[Duree_Cumulee_Panne_Min]]/1440</f>
        <v>3.3333333333333333E-2</v>
      </c>
      <c r="I243" s="2">
        <v>86.22</v>
      </c>
      <c r="J243">
        <v>3</v>
      </c>
      <c r="K24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43" s="9">
        <f>PRODUCT(Fichier_Client[[#This Row],[Facture_Mensuelle]],Fichier_Client[[#This Row],[Remise]])</f>
        <v>8.6219999999999999</v>
      </c>
    </row>
    <row r="244" spans="1:12" x14ac:dyDescent="0.25">
      <c r="A244" s="1" t="s">
        <v>278</v>
      </c>
      <c r="B244" s="1" t="s">
        <v>133</v>
      </c>
      <c r="C244">
        <v>21</v>
      </c>
      <c r="D244" s="8">
        <f>Fichier_Client[[#This Row],[Anciennete_Mois]]/12</f>
        <v>1.75</v>
      </c>
      <c r="E244" s="1" t="s">
        <v>16</v>
      </c>
      <c r="F244" s="1" t="str">
        <f>IF(Fichier_Client[[#This Row],[Type_Forfait]]="Pro Monde","B2B","B2C")</f>
        <v>B2C</v>
      </c>
      <c r="G244">
        <v>307</v>
      </c>
      <c r="H244" s="3">
        <f>Fichier_Client[[#This Row],[Duree_Cumulee_Panne_Min]]/1440</f>
        <v>0.21319444444444444</v>
      </c>
      <c r="I244" s="2">
        <v>39.81</v>
      </c>
      <c r="J244">
        <v>5</v>
      </c>
      <c r="K24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44" s="9">
        <f>PRODUCT(Fichier_Client[[#This Row],[Facture_Mensuelle]],Fichier_Client[[#This Row],[Remise]])</f>
        <v>17.9145</v>
      </c>
    </row>
    <row r="245" spans="1:12" x14ac:dyDescent="0.25">
      <c r="A245" s="1" t="s">
        <v>279</v>
      </c>
      <c r="B245" s="1" t="s">
        <v>133</v>
      </c>
      <c r="C245">
        <v>22</v>
      </c>
      <c r="D245" s="8">
        <f>Fichier_Client[[#This Row],[Anciennete_Mois]]/12</f>
        <v>1.8333333333333333</v>
      </c>
      <c r="E245" s="1" t="s">
        <v>8</v>
      </c>
      <c r="F245" s="1" t="str">
        <f>IF(Fichier_Client[[#This Row],[Type_Forfait]]="Pro Monde","B2B","B2C")</f>
        <v>B2C</v>
      </c>
      <c r="G245">
        <v>166</v>
      </c>
      <c r="H245" s="3">
        <f>Fichier_Client[[#This Row],[Duree_Cumulee_Panne_Min]]/1440</f>
        <v>0.11527777777777778</v>
      </c>
      <c r="I245" s="2">
        <v>31.8</v>
      </c>
      <c r="J245">
        <v>1</v>
      </c>
      <c r="K24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45" s="9">
        <f>PRODUCT(Fichier_Client[[#This Row],[Facture_Mensuelle]],Fichier_Client[[#This Row],[Remise]])</f>
        <v>14.31</v>
      </c>
    </row>
    <row r="246" spans="1:12" x14ac:dyDescent="0.25">
      <c r="A246" s="1" t="s">
        <v>280</v>
      </c>
      <c r="B246" s="1" t="s">
        <v>75</v>
      </c>
      <c r="C246">
        <v>108</v>
      </c>
      <c r="D246" s="8">
        <f>Fichier_Client[[#This Row],[Anciennete_Mois]]/12</f>
        <v>9</v>
      </c>
      <c r="E246" s="1" t="s">
        <v>8</v>
      </c>
      <c r="F246" s="1" t="str">
        <f>IF(Fichier_Client[[#This Row],[Type_Forfait]]="Pro Monde","B2B","B2C")</f>
        <v>B2C</v>
      </c>
      <c r="G246">
        <v>323</v>
      </c>
      <c r="H246" s="3">
        <f>Fichier_Client[[#This Row],[Duree_Cumulee_Panne_Min]]/1440</f>
        <v>0.22430555555555556</v>
      </c>
      <c r="I246" s="2">
        <v>58.54</v>
      </c>
      <c r="J246">
        <v>2</v>
      </c>
      <c r="K24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46" s="9">
        <f>PRODUCT(Fichier_Client[[#This Row],[Facture_Mensuelle]],Fichier_Client[[#This Row],[Remise]])</f>
        <v>26.343</v>
      </c>
    </row>
    <row r="247" spans="1:12" x14ac:dyDescent="0.25">
      <c r="A247" s="1" t="s">
        <v>281</v>
      </c>
      <c r="B247" s="1" t="s">
        <v>7</v>
      </c>
      <c r="C247">
        <v>3</v>
      </c>
      <c r="D247" s="8">
        <f>Fichier_Client[[#This Row],[Anciennete_Mois]]/12</f>
        <v>0.25</v>
      </c>
      <c r="E247" s="1" t="s">
        <v>19</v>
      </c>
      <c r="F247" s="1" t="str">
        <f>IF(Fichier_Client[[#This Row],[Type_Forfait]]="Pro Monde","B2B","B2C")</f>
        <v>B2C</v>
      </c>
      <c r="G247">
        <v>356</v>
      </c>
      <c r="H247" s="3">
        <f>Fichier_Client[[#This Row],[Duree_Cumulee_Panne_Min]]/1440</f>
        <v>0.24722222222222223</v>
      </c>
      <c r="I247" s="2">
        <v>91.6</v>
      </c>
      <c r="J247">
        <v>3</v>
      </c>
      <c r="K24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47" s="9">
        <f>PRODUCT(Fichier_Client[[#This Row],[Facture_Mensuelle]],Fichier_Client[[#This Row],[Remise]])</f>
        <v>41.22</v>
      </c>
    </row>
    <row r="248" spans="1:12" x14ac:dyDescent="0.25">
      <c r="A248" s="1" t="s">
        <v>282</v>
      </c>
      <c r="B248" s="1" t="s">
        <v>123</v>
      </c>
      <c r="C248">
        <v>78</v>
      </c>
      <c r="D248" s="8">
        <f>Fichier_Client[[#This Row],[Anciennete_Mois]]/12</f>
        <v>6.5</v>
      </c>
      <c r="E248" s="1" t="s">
        <v>19</v>
      </c>
      <c r="F248" s="1" t="str">
        <f>IF(Fichier_Client[[#This Row],[Type_Forfait]]="Pro Monde","B2B","B2C")</f>
        <v>B2C</v>
      </c>
      <c r="G248">
        <v>198</v>
      </c>
      <c r="H248" s="3">
        <f>Fichier_Client[[#This Row],[Duree_Cumulee_Panne_Min]]/1440</f>
        <v>0.13750000000000001</v>
      </c>
      <c r="I248" s="2">
        <v>69.849999999999994</v>
      </c>
      <c r="J248">
        <v>0</v>
      </c>
      <c r="K24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48" s="9">
        <f>PRODUCT(Fichier_Client[[#This Row],[Facture_Mensuelle]],Fichier_Client[[#This Row],[Remise]])</f>
        <v>0</v>
      </c>
    </row>
    <row r="249" spans="1:12" x14ac:dyDescent="0.25">
      <c r="A249" s="1" t="s">
        <v>283</v>
      </c>
      <c r="B249" s="1" t="s">
        <v>26</v>
      </c>
      <c r="C249">
        <v>13</v>
      </c>
      <c r="D249" s="8">
        <f>Fichier_Client[[#This Row],[Anciennete_Mois]]/12</f>
        <v>1.0833333333333333</v>
      </c>
      <c r="E249" s="1" t="s">
        <v>11</v>
      </c>
      <c r="F249" s="1" t="str">
        <f>IF(Fichier_Client[[#This Row],[Type_Forfait]]="Pro Monde","B2B","B2C")</f>
        <v>B2B</v>
      </c>
      <c r="G249">
        <v>347</v>
      </c>
      <c r="H249" s="3">
        <f>Fichier_Client[[#This Row],[Duree_Cumulee_Panne_Min]]/1440</f>
        <v>0.24097222222222223</v>
      </c>
      <c r="I249" s="2">
        <v>32.35</v>
      </c>
      <c r="J249">
        <v>2</v>
      </c>
      <c r="K24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49" s="9">
        <f>PRODUCT(Fichier_Client[[#This Row],[Facture_Mensuelle]],Fichier_Client[[#This Row],[Remise]])</f>
        <v>14.557500000000001</v>
      </c>
    </row>
    <row r="250" spans="1:12" x14ac:dyDescent="0.25">
      <c r="A250" s="1" t="s">
        <v>284</v>
      </c>
      <c r="B250" s="1" t="s">
        <v>64</v>
      </c>
      <c r="C250">
        <v>23</v>
      </c>
      <c r="D250" s="8">
        <f>Fichier_Client[[#This Row],[Anciennete_Mois]]/12</f>
        <v>1.9166666666666667</v>
      </c>
      <c r="E250" s="1" t="s">
        <v>11</v>
      </c>
      <c r="F250" s="1" t="str">
        <f>IF(Fichier_Client[[#This Row],[Type_Forfait]]="Pro Monde","B2B","B2C")</f>
        <v>B2B</v>
      </c>
      <c r="G250">
        <v>473</v>
      </c>
      <c r="H250" s="3">
        <f>Fichier_Client[[#This Row],[Duree_Cumulee_Panne_Min]]/1440</f>
        <v>0.32847222222222222</v>
      </c>
      <c r="I250" s="2">
        <v>71.86</v>
      </c>
      <c r="J250">
        <v>3</v>
      </c>
      <c r="K25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50" s="9">
        <f>PRODUCT(Fichier_Client[[#This Row],[Facture_Mensuelle]],Fichier_Client[[#This Row],[Remise]])</f>
        <v>32.337000000000003</v>
      </c>
    </row>
    <row r="251" spans="1:12" x14ac:dyDescent="0.25">
      <c r="A251" s="1" t="s">
        <v>285</v>
      </c>
      <c r="B251" s="1" t="s">
        <v>7</v>
      </c>
      <c r="C251">
        <v>96</v>
      </c>
      <c r="D251" s="8">
        <f>Fichier_Client[[#This Row],[Anciennete_Mois]]/12</f>
        <v>8</v>
      </c>
      <c r="E251" s="1" t="s">
        <v>19</v>
      </c>
      <c r="F251" s="1" t="str">
        <f>IF(Fichier_Client[[#This Row],[Type_Forfait]]="Pro Monde","B2B","B2C")</f>
        <v>B2C</v>
      </c>
      <c r="G251">
        <v>290</v>
      </c>
      <c r="H251" s="3">
        <f>Fichier_Client[[#This Row],[Duree_Cumulee_Panne_Min]]/1440</f>
        <v>0.2013888888888889</v>
      </c>
      <c r="I251" s="2">
        <v>29</v>
      </c>
      <c r="J251">
        <v>3</v>
      </c>
      <c r="K25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51" s="9">
        <f>PRODUCT(Fichier_Client[[#This Row],[Facture_Mensuelle]],Fichier_Client[[#This Row],[Remise]])</f>
        <v>13.05</v>
      </c>
    </row>
    <row r="252" spans="1:12" x14ac:dyDescent="0.25">
      <c r="A252" s="1" t="s">
        <v>286</v>
      </c>
      <c r="B252" s="1" t="s">
        <v>70</v>
      </c>
      <c r="C252">
        <v>48</v>
      </c>
      <c r="D252" s="8">
        <f>Fichier_Client[[#This Row],[Anciennete_Mois]]/12</f>
        <v>4</v>
      </c>
      <c r="E252" s="1" t="s">
        <v>8</v>
      </c>
      <c r="F252" s="1" t="str">
        <f>IF(Fichier_Client[[#This Row],[Type_Forfait]]="Pro Monde","B2B","B2C")</f>
        <v>B2C</v>
      </c>
      <c r="G252">
        <v>416</v>
      </c>
      <c r="H252" s="3">
        <f>Fichier_Client[[#This Row],[Duree_Cumulee_Panne_Min]]/1440</f>
        <v>0.28888888888888886</v>
      </c>
      <c r="I252" s="2">
        <v>81.260000000000005</v>
      </c>
      <c r="J252">
        <v>5</v>
      </c>
      <c r="K25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52" s="9">
        <f>PRODUCT(Fichier_Client[[#This Row],[Facture_Mensuelle]],Fichier_Client[[#This Row],[Remise]])</f>
        <v>36.567</v>
      </c>
    </row>
    <row r="253" spans="1:12" x14ac:dyDescent="0.25">
      <c r="A253" s="1" t="s">
        <v>287</v>
      </c>
      <c r="B253" s="1" t="s">
        <v>28</v>
      </c>
      <c r="C253">
        <v>50</v>
      </c>
      <c r="D253" s="8">
        <f>Fichier_Client[[#This Row],[Anciennete_Mois]]/12</f>
        <v>4.166666666666667</v>
      </c>
      <c r="E253" s="1" t="s">
        <v>11</v>
      </c>
      <c r="F253" s="1" t="str">
        <f>IF(Fichier_Client[[#This Row],[Type_Forfait]]="Pro Monde","B2B","B2C")</f>
        <v>B2B</v>
      </c>
      <c r="G253">
        <v>108</v>
      </c>
      <c r="H253" s="3">
        <f>Fichier_Client[[#This Row],[Duree_Cumulee_Panne_Min]]/1440</f>
        <v>7.4999999999999997E-2</v>
      </c>
      <c r="I253" s="2">
        <v>43.81</v>
      </c>
      <c r="J253">
        <v>5</v>
      </c>
      <c r="K25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53" s="9">
        <f>PRODUCT(Fichier_Client[[#This Row],[Facture_Mensuelle]],Fichier_Client[[#This Row],[Remise]])</f>
        <v>4.3810000000000002</v>
      </c>
    </row>
    <row r="254" spans="1:12" x14ac:dyDescent="0.25">
      <c r="A254" s="1" t="s">
        <v>288</v>
      </c>
      <c r="B254" s="1" t="s">
        <v>15</v>
      </c>
      <c r="C254">
        <v>63</v>
      </c>
      <c r="D254" s="8">
        <f>Fichier_Client[[#This Row],[Anciennete_Mois]]/12</f>
        <v>5.25</v>
      </c>
      <c r="E254" s="1" t="s">
        <v>19</v>
      </c>
      <c r="F254" s="1" t="str">
        <f>IF(Fichier_Client[[#This Row],[Type_Forfait]]="Pro Monde","B2B","B2C")</f>
        <v>B2C</v>
      </c>
      <c r="G254">
        <v>95</v>
      </c>
      <c r="H254" s="3">
        <f>Fichier_Client[[#This Row],[Duree_Cumulee_Panne_Min]]/1440</f>
        <v>6.5972222222222224E-2</v>
      </c>
      <c r="I254" s="2">
        <v>56.81</v>
      </c>
      <c r="J254">
        <v>0</v>
      </c>
      <c r="K25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54" s="9">
        <f>PRODUCT(Fichier_Client[[#This Row],[Facture_Mensuelle]],Fichier_Client[[#This Row],[Remise]])</f>
        <v>0</v>
      </c>
    </row>
    <row r="255" spans="1:12" x14ac:dyDescent="0.25">
      <c r="A255" s="1" t="s">
        <v>289</v>
      </c>
      <c r="B255" s="1" t="s">
        <v>7</v>
      </c>
      <c r="C255">
        <v>40</v>
      </c>
      <c r="D255" s="8">
        <f>Fichier_Client[[#This Row],[Anciennete_Mois]]/12</f>
        <v>3.3333333333333335</v>
      </c>
      <c r="E255" s="1" t="s">
        <v>8</v>
      </c>
      <c r="F255" s="1" t="str">
        <f>IF(Fichier_Client[[#This Row],[Type_Forfait]]="Pro Monde","B2B","B2C")</f>
        <v>B2C</v>
      </c>
      <c r="G255">
        <v>102</v>
      </c>
      <c r="H255" s="3">
        <f>Fichier_Client[[#This Row],[Duree_Cumulee_Panne_Min]]/1440</f>
        <v>7.0833333333333331E-2</v>
      </c>
      <c r="I255" s="2">
        <v>96.59</v>
      </c>
      <c r="J255">
        <v>5</v>
      </c>
      <c r="K25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55" s="9">
        <f>PRODUCT(Fichier_Client[[#This Row],[Facture_Mensuelle]],Fichier_Client[[#This Row],[Remise]])</f>
        <v>43.465500000000006</v>
      </c>
    </row>
    <row r="256" spans="1:12" x14ac:dyDescent="0.25">
      <c r="A256" s="1" t="s">
        <v>290</v>
      </c>
      <c r="B256" s="1" t="s">
        <v>133</v>
      </c>
      <c r="C256">
        <v>83</v>
      </c>
      <c r="D256" s="8">
        <f>Fichier_Client[[#This Row],[Anciennete_Mois]]/12</f>
        <v>6.916666666666667</v>
      </c>
      <c r="E256" s="1" t="s">
        <v>19</v>
      </c>
      <c r="F256" s="1" t="str">
        <f>IF(Fichier_Client[[#This Row],[Type_Forfait]]="Pro Monde","B2B","B2C")</f>
        <v>B2C</v>
      </c>
      <c r="G256">
        <v>30</v>
      </c>
      <c r="H256" s="3">
        <f>Fichier_Client[[#This Row],[Duree_Cumulee_Panne_Min]]/1440</f>
        <v>2.0833333333333332E-2</v>
      </c>
      <c r="I256" s="2">
        <v>33.93</v>
      </c>
      <c r="J256">
        <v>3</v>
      </c>
      <c r="K25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56" s="9">
        <f>PRODUCT(Fichier_Client[[#This Row],[Facture_Mensuelle]],Fichier_Client[[#This Row],[Remise]])</f>
        <v>0</v>
      </c>
    </row>
    <row r="257" spans="1:12" x14ac:dyDescent="0.25">
      <c r="A257" s="1" t="s">
        <v>291</v>
      </c>
      <c r="B257" s="1" t="s">
        <v>41</v>
      </c>
      <c r="C257">
        <v>76</v>
      </c>
      <c r="D257" s="8">
        <f>Fichier_Client[[#This Row],[Anciennete_Mois]]/12</f>
        <v>6.333333333333333</v>
      </c>
      <c r="E257" s="1" t="s">
        <v>19</v>
      </c>
      <c r="F257" s="1" t="str">
        <f>IF(Fichier_Client[[#This Row],[Type_Forfait]]="Pro Monde","B2B","B2C")</f>
        <v>B2C</v>
      </c>
      <c r="G257">
        <v>383</v>
      </c>
      <c r="H257" s="3">
        <f>Fichier_Client[[#This Row],[Duree_Cumulee_Panne_Min]]/1440</f>
        <v>0.26597222222222222</v>
      </c>
      <c r="I257" s="2">
        <v>53.73</v>
      </c>
      <c r="J257">
        <v>2</v>
      </c>
      <c r="K25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57" s="9">
        <f>PRODUCT(Fichier_Client[[#This Row],[Facture_Mensuelle]],Fichier_Client[[#This Row],[Remise]])</f>
        <v>24.1785</v>
      </c>
    </row>
    <row r="258" spans="1:12" x14ac:dyDescent="0.25">
      <c r="A258" s="1" t="s">
        <v>292</v>
      </c>
      <c r="B258" s="1" t="s">
        <v>21</v>
      </c>
      <c r="C258">
        <v>10</v>
      </c>
      <c r="D258" s="8">
        <f>Fichier_Client[[#This Row],[Anciennete_Mois]]/12</f>
        <v>0.83333333333333337</v>
      </c>
      <c r="E258" s="1" t="s">
        <v>16</v>
      </c>
      <c r="F258" s="1" t="str">
        <f>IF(Fichier_Client[[#This Row],[Type_Forfait]]="Pro Monde","B2B","B2C")</f>
        <v>B2C</v>
      </c>
      <c r="G258">
        <v>93</v>
      </c>
      <c r="H258" s="3">
        <f>Fichier_Client[[#This Row],[Duree_Cumulee_Panne_Min]]/1440</f>
        <v>6.458333333333334E-2</v>
      </c>
      <c r="I258" s="2">
        <v>78.12</v>
      </c>
      <c r="J258">
        <v>4</v>
      </c>
      <c r="K25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58" s="9">
        <f>PRODUCT(Fichier_Client[[#This Row],[Facture_Mensuelle]],Fichier_Client[[#This Row],[Remise]])</f>
        <v>0</v>
      </c>
    </row>
    <row r="259" spans="1:12" x14ac:dyDescent="0.25">
      <c r="A259" s="1" t="s">
        <v>293</v>
      </c>
      <c r="B259" s="1" t="s">
        <v>61</v>
      </c>
      <c r="C259">
        <v>114</v>
      </c>
      <c r="D259" s="8">
        <f>Fichier_Client[[#This Row],[Anciennete_Mois]]/12</f>
        <v>9.5</v>
      </c>
      <c r="E259" s="1" t="s">
        <v>16</v>
      </c>
      <c r="F259" s="1" t="str">
        <f>IF(Fichier_Client[[#This Row],[Type_Forfait]]="Pro Monde","B2B","B2C")</f>
        <v>B2C</v>
      </c>
      <c r="G259">
        <v>388</v>
      </c>
      <c r="H259" s="3">
        <f>Fichier_Client[[#This Row],[Duree_Cumulee_Panne_Min]]/1440</f>
        <v>0.26944444444444443</v>
      </c>
      <c r="I259" s="2">
        <v>40.29</v>
      </c>
      <c r="J259">
        <v>5</v>
      </c>
      <c r="K25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59" s="9">
        <f>PRODUCT(Fichier_Client[[#This Row],[Facture_Mensuelle]],Fichier_Client[[#This Row],[Remise]])</f>
        <v>18.130500000000001</v>
      </c>
    </row>
    <row r="260" spans="1:12" x14ac:dyDescent="0.25">
      <c r="A260" s="1" t="s">
        <v>294</v>
      </c>
      <c r="B260" s="1" t="s">
        <v>133</v>
      </c>
      <c r="C260">
        <v>5</v>
      </c>
      <c r="D260" s="8">
        <f>Fichier_Client[[#This Row],[Anciennete_Mois]]/12</f>
        <v>0.41666666666666669</v>
      </c>
      <c r="E260" s="1" t="s">
        <v>11</v>
      </c>
      <c r="F260" s="1" t="str">
        <f>IF(Fichier_Client[[#This Row],[Type_Forfait]]="Pro Monde","B2B","B2C")</f>
        <v>B2B</v>
      </c>
      <c r="G260">
        <v>98</v>
      </c>
      <c r="H260" s="3">
        <f>Fichier_Client[[#This Row],[Duree_Cumulee_Panne_Min]]/1440</f>
        <v>6.805555555555555E-2</v>
      </c>
      <c r="I260" s="2">
        <v>71.37</v>
      </c>
      <c r="J260">
        <v>1</v>
      </c>
      <c r="K26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60" s="9">
        <f>PRODUCT(Fichier_Client[[#This Row],[Facture_Mensuelle]],Fichier_Client[[#This Row],[Remise]])</f>
        <v>7.1370000000000005</v>
      </c>
    </row>
    <row r="261" spans="1:12" x14ac:dyDescent="0.25">
      <c r="A261" s="1" t="s">
        <v>295</v>
      </c>
      <c r="B261" s="1" t="s">
        <v>127</v>
      </c>
      <c r="C261">
        <v>118</v>
      </c>
      <c r="D261" s="8">
        <f>Fichier_Client[[#This Row],[Anciennete_Mois]]/12</f>
        <v>9.8333333333333339</v>
      </c>
      <c r="E261" s="1" t="s">
        <v>11</v>
      </c>
      <c r="F261" s="1" t="str">
        <f>IF(Fichier_Client[[#This Row],[Type_Forfait]]="Pro Monde","B2B","B2C")</f>
        <v>B2B</v>
      </c>
      <c r="G261">
        <v>132</v>
      </c>
      <c r="H261" s="3">
        <f>Fichier_Client[[#This Row],[Duree_Cumulee_Panne_Min]]/1440</f>
        <v>9.166666666666666E-2</v>
      </c>
      <c r="I261" s="2">
        <v>40.880000000000003</v>
      </c>
      <c r="J261">
        <v>4</v>
      </c>
      <c r="K26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61" s="9">
        <f>PRODUCT(Fichier_Client[[#This Row],[Facture_Mensuelle]],Fichier_Client[[#This Row],[Remise]])</f>
        <v>4.0880000000000001</v>
      </c>
    </row>
    <row r="262" spans="1:12" x14ac:dyDescent="0.25">
      <c r="A262" s="1" t="s">
        <v>296</v>
      </c>
      <c r="B262" s="1" t="s">
        <v>7</v>
      </c>
      <c r="C262">
        <v>16</v>
      </c>
      <c r="D262" s="8">
        <f>Fichier_Client[[#This Row],[Anciennete_Mois]]/12</f>
        <v>1.3333333333333333</v>
      </c>
      <c r="E262" s="1" t="s">
        <v>16</v>
      </c>
      <c r="F262" s="1" t="str">
        <f>IF(Fichier_Client[[#This Row],[Type_Forfait]]="Pro Monde","B2B","B2C")</f>
        <v>B2C</v>
      </c>
      <c r="G262">
        <v>461</v>
      </c>
      <c r="H262" s="3">
        <f>Fichier_Client[[#This Row],[Duree_Cumulee_Panne_Min]]/1440</f>
        <v>0.32013888888888886</v>
      </c>
      <c r="I262" s="2">
        <v>38.369999999999997</v>
      </c>
      <c r="J262">
        <v>4</v>
      </c>
      <c r="K26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62" s="9">
        <f>PRODUCT(Fichier_Client[[#This Row],[Facture_Mensuelle]],Fichier_Client[[#This Row],[Remise]])</f>
        <v>17.266500000000001</v>
      </c>
    </row>
    <row r="263" spans="1:12" x14ac:dyDescent="0.25">
      <c r="A263" s="1" t="s">
        <v>297</v>
      </c>
      <c r="B263" s="1" t="s">
        <v>37</v>
      </c>
      <c r="C263">
        <v>50</v>
      </c>
      <c r="D263" s="8">
        <f>Fichier_Client[[#This Row],[Anciennete_Mois]]/12</f>
        <v>4.166666666666667</v>
      </c>
      <c r="E263" s="1" t="s">
        <v>19</v>
      </c>
      <c r="F263" s="1" t="str">
        <f>IF(Fichier_Client[[#This Row],[Type_Forfait]]="Pro Monde","B2B","B2C")</f>
        <v>B2C</v>
      </c>
      <c r="G263">
        <v>446</v>
      </c>
      <c r="H263" s="3">
        <f>Fichier_Client[[#This Row],[Duree_Cumulee_Panne_Min]]/1440</f>
        <v>0.30972222222222223</v>
      </c>
      <c r="I263" s="2">
        <v>31.56</v>
      </c>
      <c r="J263">
        <v>5</v>
      </c>
      <c r="K26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63" s="9">
        <f>PRODUCT(Fichier_Client[[#This Row],[Facture_Mensuelle]],Fichier_Client[[#This Row],[Remise]])</f>
        <v>14.202</v>
      </c>
    </row>
    <row r="264" spans="1:12" x14ac:dyDescent="0.25">
      <c r="A264" s="1" t="s">
        <v>298</v>
      </c>
      <c r="B264" s="1" t="s">
        <v>133</v>
      </c>
      <c r="C264">
        <v>120</v>
      </c>
      <c r="D264" s="8">
        <f>Fichier_Client[[#This Row],[Anciennete_Mois]]/12</f>
        <v>10</v>
      </c>
      <c r="E264" s="1" t="s">
        <v>11</v>
      </c>
      <c r="F264" s="1" t="str">
        <f>IF(Fichier_Client[[#This Row],[Type_Forfait]]="Pro Monde","B2B","B2C")</f>
        <v>B2B</v>
      </c>
      <c r="G264">
        <v>209</v>
      </c>
      <c r="H264" s="3">
        <f>Fichier_Client[[#This Row],[Duree_Cumulee_Panne_Min]]/1440</f>
        <v>0.1451388888888889</v>
      </c>
      <c r="I264" s="2">
        <v>42.51</v>
      </c>
      <c r="J264">
        <v>4</v>
      </c>
      <c r="K26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64" s="9">
        <f>PRODUCT(Fichier_Client[[#This Row],[Facture_Mensuelle]],Fichier_Client[[#This Row],[Remise]])</f>
        <v>4.2510000000000003</v>
      </c>
    </row>
    <row r="265" spans="1:12" x14ac:dyDescent="0.25">
      <c r="A265" s="1" t="s">
        <v>299</v>
      </c>
      <c r="B265" s="1" t="s">
        <v>32</v>
      </c>
      <c r="C265">
        <v>73</v>
      </c>
      <c r="D265" s="8">
        <f>Fichier_Client[[#This Row],[Anciennete_Mois]]/12</f>
        <v>6.083333333333333</v>
      </c>
      <c r="E265" s="1" t="s">
        <v>19</v>
      </c>
      <c r="F265" s="1" t="str">
        <f>IF(Fichier_Client[[#This Row],[Type_Forfait]]="Pro Monde","B2B","B2C")</f>
        <v>B2C</v>
      </c>
      <c r="G265">
        <v>225</v>
      </c>
      <c r="H265" s="3">
        <f>Fichier_Client[[#This Row],[Duree_Cumulee_Panne_Min]]/1440</f>
        <v>0.15625</v>
      </c>
      <c r="I265" s="2">
        <v>45.86</v>
      </c>
      <c r="J265">
        <v>0</v>
      </c>
      <c r="K26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65" s="9">
        <f>PRODUCT(Fichier_Client[[#This Row],[Facture_Mensuelle]],Fichier_Client[[#This Row],[Remise]])</f>
        <v>0</v>
      </c>
    </row>
    <row r="266" spans="1:12" x14ac:dyDescent="0.25">
      <c r="A266" s="1" t="s">
        <v>300</v>
      </c>
      <c r="B266" s="1" t="s">
        <v>28</v>
      </c>
      <c r="C266">
        <v>21</v>
      </c>
      <c r="D266" s="8">
        <f>Fichier_Client[[#This Row],[Anciennete_Mois]]/12</f>
        <v>1.75</v>
      </c>
      <c r="E266" s="1" t="s">
        <v>11</v>
      </c>
      <c r="F266" s="1" t="str">
        <f>IF(Fichier_Client[[#This Row],[Type_Forfait]]="Pro Monde","B2B","B2C")</f>
        <v>B2B</v>
      </c>
      <c r="G266">
        <v>320</v>
      </c>
      <c r="H266" s="3">
        <f>Fichier_Client[[#This Row],[Duree_Cumulee_Panne_Min]]/1440</f>
        <v>0.22222222222222221</v>
      </c>
      <c r="I266" s="2">
        <v>64.97</v>
      </c>
      <c r="J266">
        <v>1</v>
      </c>
      <c r="K26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66" s="9">
        <f>PRODUCT(Fichier_Client[[#This Row],[Facture_Mensuelle]],Fichier_Client[[#This Row],[Remise]])</f>
        <v>29.236499999999999</v>
      </c>
    </row>
    <row r="267" spans="1:12" x14ac:dyDescent="0.25">
      <c r="A267" s="1" t="s">
        <v>301</v>
      </c>
      <c r="B267" s="1" t="s">
        <v>57</v>
      </c>
      <c r="C267">
        <v>25</v>
      </c>
      <c r="D267" s="8">
        <f>Fichier_Client[[#This Row],[Anciennete_Mois]]/12</f>
        <v>2.0833333333333335</v>
      </c>
      <c r="E267" s="1" t="s">
        <v>8</v>
      </c>
      <c r="F267" s="1" t="str">
        <f>IF(Fichier_Client[[#This Row],[Type_Forfait]]="Pro Monde","B2B","B2C")</f>
        <v>B2C</v>
      </c>
      <c r="G267">
        <v>467</v>
      </c>
      <c r="H267" s="3">
        <f>Fichier_Client[[#This Row],[Duree_Cumulee_Panne_Min]]/1440</f>
        <v>0.32430555555555557</v>
      </c>
      <c r="I267" s="2">
        <v>97.78</v>
      </c>
      <c r="J267">
        <v>3</v>
      </c>
      <c r="K26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67" s="9">
        <f>PRODUCT(Fichier_Client[[#This Row],[Facture_Mensuelle]],Fichier_Client[[#This Row],[Remise]])</f>
        <v>44.001000000000005</v>
      </c>
    </row>
    <row r="268" spans="1:12" x14ac:dyDescent="0.25">
      <c r="A268" s="1" t="s">
        <v>302</v>
      </c>
      <c r="B268" s="1" t="s">
        <v>41</v>
      </c>
      <c r="C268">
        <v>98</v>
      </c>
      <c r="D268" s="8">
        <f>Fichier_Client[[#This Row],[Anciennete_Mois]]/12</f>
        <v>8.1666666666666661</v>
      </c>
      <c r="E268" s="1" t="s">
        <v>8</v>
      </c>
      <c r="F268" s="1" t="str">
        <f>IF(Fichier_Client[[#This Row],[Type_Forfait]]="Pro Monde","B2B","B2C")</f>
        <v>B2C</v>
      </c>
      <c r="G268">
        <v>319</v>
      </c>
      <c r="H268" s="3">
        <f>Fichier_Client[[#This Row],[Duree_Cumulee_Panne_Min]]/1440</f>
        <v>0.22152777777777777</v>
      </c>
      <c r="I268" s="2">
        <v>88.58</v>
      </c>
      <c r="J268">
        <v>0</v>
      </c>
      <c r="K26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68" s="9">
        <f>PRODUCT(Fichier_Client[[#This Row],[Facture_Mensuelle]],Fichier_Client[[#This Row],[Remise]])</f>
        <v>39.860999999999997</v>
      </c>
    </row>
    <row r="269" spans="1:12" x14ac:dyDescent="0.25">
      <c r="A269" s="1" t="s">
        <v>303</v>
      </c>
      <c r="B269" s="1" t="s">
        <v>57</v>
      </c>
      <c r="C269">
        <v>56</v>
      </c>
      <c r="D269" s="8">
        <f>Fichier_Client[[#This Row],[Anciennete_Mois]]/12</f>
        <v>4.666666666666667</v>
      </c>
      <c r="E269" s="1" t="s">
        <v>11</v>
      </c>
      <c r="F269" s="1" t="str">
        <f>IF(Fichier_Client[[#This Row],[Type_Forfait]]="Pro Monde","B2B","B2C")</f>
        <v>B2B</v>
      </c>
      <c r="G269">
        <v>55</v>
      </c>
      <c r="H269" s="3">
        <f>Fichier_Client[[#This Row],[Duree_Cumulee_Panne_Min]]/1440</f>
        <v>3.8194444444444448E-2</v>
      </c>
      <c r="I269" s="2">
        <v>82.56</v>
      </c>
      <c r="J269">
        <v>2</v>
      </c>
      <c r="K26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69" s="9">
        <f>PRODUCT(Fichier_Client[[#This Row],[Facture_Mensuelle]],Fichier_Client[[#This Row],[Remise]])</f>
        <v>8.2560000000000002</v>
      </c>
    </row>
    <row r="270" spans="1:12" x14ac:dyDescent="0.25">
      <c r="A270" s="1" t="s">
        <v>304</v>
      </c>
      <c r="B270" s="1" t="s">
        <v>15</v>
      </c>
      <c r="C270">
        <v>33</v>
      </c>
      <c r="D270" s="8">
        <f>Fichier_Client[[#This Row],[Anciennete_Mois]]/12</f>
        <v>2.75</v>
      </c>
      <c r="E270" s="1" t="s">
        <v>8</v>
      </c>
      <c r="F270" s="1" t="str">
        <f>IF(Fichier_Client[[#This Row],[Type_Forfait]]="Pro Monde","B2B","B2C")</f>
        <v>B2C</v>
      </c>
      <c r="G270">
        <v>444</v>
      </c>
      <c r="H270" s="3">
        <f>Fichier_Client[[#This Row],[Duree_Cumulee_Panne_Min]]/1440</f>
        <v>0.30833333333333335</v>
      </c>
      <c r="I270" s="2">
        <v>10.28</v>
      </c>
      <c r="J270">
        <v>5</v>
      </c>
      <c r="K27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70" s="9">
        <f>PRODUCT(Fichier_Client[[#This Row],[Facture_Mensuelle]],Fichier_Client[[#This Row],[Remise]])</f>
        <v>4.6259999999999994</v>
      </c>
    </row>
    <row r="271" spans="1:12" x14ac:dyDescent="0.25">
      <c r="A271" s="1" t="s">
        <v>305</v>
      </c>
      <c r="B271" s="1" t="s">
        <v>26</v>
      </c>
      <c r="C271">
        <v>99</v>
      </c>
      <c r="D271" s="8">
        <f>Fichier_Client[[#This Row],[Anciennete_Mois]]/12</f>
        <v>8.25</v>
      </c>
      <c r="E271" s="1" t="s">
        <v>11</v>
      </c>
      <c r="F271" s="1" t="str">
        <f>IF(Fichier_Client[[#This Row],[Type_Forfait]]="Pro Monde","B2B","B2C")</f>
        <v>B2B</v>
      </c>
      <c r="G271">
        <v>325</v>
      </c>
      <c r="H271" s="3">
        <f>Fichier_Client[[#This Row],[Duree_Cumulee_Panne_Min]]/1440</f>
        <v>0.22569444444444445</v>
      </c>
      <c r="I271" s="2">
        <v>88.35</v>
      </c>
      <c r="J271">
        <v>4</v>
      </c>
      <c r="K27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71" s="9">
        <f>PRODUCT(Fichier_Client[[#This Row],[Facture_Mensuelle]],Fichier_Client[[#This Row],[Remise]])</f>
        <v>39.7575</v>
      </c>
    </row>
    <row r="272" spans="1:12" x14ac:dyDescent="0.25">
      <c r="A272" s="1" t="s">
        <v>306</v>
      </c>
      <c r="B272" s="1" t="s">
        <v>64</v>
      </c>
      <c r="C272">
        <v>117</v>
      </c>
      <c r="D272" s="8">
        <f>Fichier_Client[[#This Row],[Anciennete_Mois]]/12</f>
        <v>9.75</v>
      </c>
      <c r="E272" s="1" t="s">
        <v>16</v>
      </c>
      <c r="F272" s="1" t="str">
        <f>IF(Fichier_Client[[#This Row],[Type_Forfait]]="Pro Monde","B2B","B2C")</f>
        <v>B2C</v>
      </c>
      <c r="G272">
        <v>85</v>
      </c>
      <c r="H272" s="3">
        <f>Fichier_Client[[#This Row],[Duree_Cumulee_Panne_Min]]/1440</f>
        <v>5.9027777777777776E-2</v>
      </c>
      <c r="I272" s="2">
        <v>46.16</v>
      </c>
      <c r="J272">
        <v>3</v>
      </c>
      <c r="K27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72" s="9">
        <f>PRODUCT(Fichier_Client[[#This Row],[Facture_Mensuelle]],Fichier_Client[[#This Row],[Remise]])</f>
        <v>0</v>
      </c>
    </row>
    <row r="273" spans="1:12" x14ac:dyDescent="0.25">
      <c r="A273" s="1" t="s">
        <v>307</v>
      </c>
      <c r="B273" s="1" t="s">
        <v>127</v>
      </c>
      <c r="C273">
        <v>97</v>
      </c>
      <c r="D273" s="8">
        <f>Fichier_Client[[#This Row],[Anciennete_Mois]]/12</f>
        <v>8.0833333333333339</v>
      </c>
      <c r="E273" s="1" t="s">
        <v>16</v>
      </c>
      <c r="F273" s="1" t="str">
        <f>IF(Fichier_Client[[#This Row],[Type_Forfait]]="Pro Monde","B2B","B2C")</f>
        <v>B2C</v>
      </c>
      <c r="G273">
        <v>40</v>
      </c>
      <c r="H273" s="3">
        <f>Fichier_Client[[#This Row],[Duree_Cumulee_Panne_Min]]/1440</f>
        <v>2.7777777777777776E-2</v>
      </c>
      <c r="I273" s="2">
        <v>85.19</v>
      </c>
      <c r="J273">
        <v>1</v>
      </c>
      <c r="K27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73" s="9">
        <f>PRODUCT(Fichier_Client[[#This Row],[Facture_Mensuelle]],Fichier_Client[[#This Row],[Remise]])</f>
        <v>0</v>
      </c>
    </row>
    <row r="274" spans="1:12" x14ac:dyDescent="0.25">
      <c r="A274" s="1" t="s">
        <v>308</v>
      </c>
      <c r="B274" s="1" t="s">
        <v>123</v>
      </c>
      <c r="C274">
        <v>93</v>
      </c>
      <c r="D274" s="8">
        <f>Fichier_Client[[#This Row],[Anciennete_Mois]]/12</f>
        <v>7.75</v>
      </c>
      <c r="E274" s="1" t="s">
        <v>8</v>
      </c>
      <c r="F274" s="1" t="str">
        <f>IF(Fichier_Client[[#This Row],[Type_Forfait]]="Pro Monde","B2B","B2C")</f>
        <v>B2C</v>
      </c>
      <c r="G274">
        <v>150</v>
      </c>
      <c r="H274" s="3">
        <f>Fichier_Client[[#This Row],[Duree_Cumulee_Panne_Min]]/1440</f>
        <v>0.10416666666666667</v>
      </c>
      <c r="I274" s="2">
        <v>93.25</v>
      </c>
      <c r="J274">
        <v>3</v>
      </c>
      <c r="K27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74" s="9">
        <f>PRODUCT(Fichier_Client[[#This Row],[Facture_Mensuelle]],Fichier_Client[[#This Row],[Remise]])</f>
        <v>0</v>
      </c>
    </row>
    <row r="275" spans="1:12" x14ac:dyDescent="0.25">
      <c r="A275" s="1" t="s">
        <v>309</v>
      </c>
      <c r="B275" s="1" t="s">
        <v>32</v>
      </c>
      <c r="C275">
        <v>45</v>
      </c>
      <c r="D275" s="8">
        <f>Fichier_Client[[#This Row],[Anciennete_Mois]]/12</f>
        <v>3.75</v>
      </c>
      <c r="E275" s="1" t="s">
        <v>19</v>
      </c>
      <c r="F275" s="1" t="str">
        <f>IF(Fichier_Client[[#This Row],[Type_Forfait]]="Pro Monde","B2B","B2C")</f>
        <v>B2C</v>
      </c>
      <c r="G275">
        <v>43</v>
      </c>
      <c r="H275" s="3">
        <f>Fichier_Client[[#This Row],[Duree_Cumulee_Panne_Min]]/1440</f>
        <v>2.9861111111111113E-2</v>
      </c>
      <c r="I275" s="2">
        <v>12.31</v>
      </c>
      <c r="J275">
        <v>0</v>
      </c>
      <c r="K27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75" s="9">
        <f>PRODUCT(Fichier_Client[[#This Row],[Facture_Mensuelle]],Fichier_Client[[#This Row],[Remise]])</f>
        <v>0</v>
      </c>
    </row>
    <row r="276" spans="1:12" x14ac:dyDescent="0.25">
      <c r="A276" s="1" t="s">
        <v>310</v>
      </c>
      <c r="B276" s="1" t="s">
        <v>123</v>
      </c>
      <c r="C276">
        <v>66</v>
      </c>
      <c r="D276" s="8">
        <f>Fichier_Client[[#This Row],[Anciennete_Mois]]/12</f>
        <v>5.5</v>
      </c>
      <c r="E276" s="1" t="s">
        <v>8</v>
      </c>
      <c r="F276" s="1" t="str">
        <f>IF(Fichier_Client[[#This Row],[Type_Forfait]]="Pro Monde","B2B","B2C")</f>
        <v>B2C</v>
      </c>
      <c r="G276">
        <v>193</v>
      </c>
      <c r="H276" s="3">
        <f>Fichier_Client[[#This Row],[Duree_Cumulee_Panne_Min]]/1440</f>
        <v>0.13402777777777777</v>
      </c>
      <c r="I276" s="2">
        <v>21.06</v>
      </c>
      <c r="J276">
        <v>3</v>
      </c>
      <c r="K27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76" s="9">
        <f>PRODUCT(Fichier_Client[[#This Row],[Facture_Mensuelle]],Fichier_Client[[#This Row],[Remise]])</f>
        <v>0</v>
      </c>
    </row>
    <row r="277" spans="1:12" x14ac:dyDescent="0.25">
      <c r="A277" s="1" t="s">
        <v>311</v>
      </c>
      <c r="B277" s="1" t="s">
        <v>32</v>
      </c>
      <c r="C277">
        <v>91</v>
      </c>
      <c r="D277" s="8">
        <f>Fichier_Client[[#This Row],[Anciennete_Mois]]/12</f>
        <v>7.583333333333333</v>
      </c>
      <c r="E277" s="1" t="s">
        <v>19</v>
      </c>
      <c r="F277" s="1" t="str">
        <f>IF(Fichier_Client[[#This Row],[Type_Forfait]]="Pro Monde","B2B","B2C")</f>
        <v>B2C</v>
      </c>
      <c r="G277">
        <v>63</v>
      </c>
      <c r="H277" s="3">
        <f>Fichier_Client[[#This Row],[Duree_Cumulee_Panne_Min]]/1440</f>
        <v>4.3749999999999997E-2</v>
      </c>
      <c r="I277" s="2">
        <v>57.76</v>
      </c>
      <c r="J277">
        <v>5</v>
      </c>
      <c r="K27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77" s="9">
        <f>PRODUCT(Fichier_Client[[#This Row],[Facture_Mensuelle]],Fichier_Client[[#This Row],[Remise]])</f>
        <v>0</v>
      </c>
    </row>
    <row r="278" spans="1:12" x14ac:dyDescent="0.25">
      <c r="A278" s="1" t="s">
        <v>312</v>
      </c>
      <c r="B278" s="1" t="s">
        <v>127</v>
      </c>
      <c r="C278">
        <v>63</v>
      </c>
      <c r="D278" s="8">
        <f>Fichier_Client[[#This Row],[Anciennete_Mois]]/12</f>
        <v>5.25</v>
      </c>
      <c r="E278" s="1" t="s">
        <v>11</v>
      </c>
      <c r="F278" s="1" t="str">
        <f>IF(Fichier_Client[[#This Row],[Type_Forfait]]="Pro Monde","B2B","B2C")</f>
        <v>B2B</v>
      </c>
      <c r="G278">
        <v>141</v>
      </c>
      <c r="H278" s="3">
        <f>Fichier_Client[[#This Row],[Duree_Cumulee_Panne_Min]]/1440</f>
        <v>9.7916666666666666E-2</v>
      </c>
      <c r="I278" s="2">
        <v>95.6</v>
      </c>
      <c r="J278">
        <v>4</v>
      </c>
      <c r="K27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78" s="9">
        <f>PRODUCT(Fichier_Client[[#This Row],[Facture_Mensuelle]],Fichier_Client[[#This Row],[Remise]])</f>
        <v>9.56</v>
      </c>
    </row>
    <row r="279" spans="1:12" x14ac:dyDescent="0.25">
      <c r="A279" s="1" t="s">
        <v>313</v>
      </c>
      <c r="B279" s="1" t="s">
        <v>57</v>
      </c>
      <c r="C279">
        <v>82</v>
      </c>
      <c r="D279" s="8">
        <f>Fichier_Client[[#This Row],[Anciennete_Mois]]/12</f>
        <v>6.833333333333333</v>
      </c>
      <c r="E279" s="1" t="s">
        <v>8</v>
      </c>
      <c r="F279" s="1" t="str">
        <f>IF(Fichier_Client[[#This Row],[Type_Forfait]]="Pro Monde","B2B","B2C")</f>
        <v>B2C</v>
      </c>
      <c r="G279">
        <v>32</v>
      </c>
      <c r="H279" s="3">
        <f>Fichier_Client[[#This Row],[Duree_Cumulee_Panne_Min]]/1440</f>
        <v>2.2222222222222223E-2</v>
      </c>
      <c r="I279" s="2">
        <v>77.63</v>
      </c>
      <c r="J279">
        <v>1</v>
      </c>
      <c r="K27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79" s="9">
        <f>PRODUCT(Fichier_Client[[#This Row],[Facture_Mensuelle]],Fichier_Client[[#This Row],[Remise]])</f>
        <v>0</v>
      </c>
    </row>
    <row r="280" spans="1:12" x14ac:dyDescent="0.25">
      <c r="A280" s="1" t="s">
        <v>314</v>
      </c>
      <c r="B280" s="1" t="s">
        <v>28</v>
      </c>
      <c r="C280">
        <v>89</v>
      </c>
      <c r="D280" s="8">
        <f>Fichier_Client[[#This Row],[Anciennete_Mois]]/12</f>
        <v>7.416666666666667</v>
      </c>
      <c r="E280" s="1" t="s">
        <v>16</v>
      </c>
      <c r="F280" s="1" t="str">
        <f>IF(Fichier_Client[[#This Row],[Type_Forfait]]="Pro Monde","B2B","B2C")</f>
        <v>B2C</v>
      </c>
      <c r="G280">
        <v>175</v>
      </c>
      <c r="H280" s="3">
        <f>Fichier_Client[[#This Row],[Duree_Cumulee_Panne_Min]]/1440</f>
        <v>0.12152777777777778</v>
      </c>
      <c r="I280" s="2">
        <v>32.369999999999997</v>
      </c>
      <c r="J280">
        <v>1</v>
      </c>
      <c r="K28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80" s="9">
        <f>PRODUCT(Fichier_Client[[#This Row],[Facture_Mensuelle]],Fichier_Client[[#This Row],[Remise]])</f>
        <v>0</v>
      </c>
    </row>
    <row r="281" spans="1:12" x14ac:dyDescent="0.25">
      <c r="A281" s="1" t="s">
        <v>315</v>
      </c>
      <c r="B281" s="1" t="s">
        <v>23</v>
      </c>
      <c r="C281">
        <v>48</v>
      </c>
      <c r="D281" s="8">
        <f>Fichier_Client[[#This Row],[Anciennete_Mois]]/12</f>
        <v>4</v>
      </c>
      <c r="E281" s="1" t="s">
        <v>19</v>
      </c>
      <c r="F281" s="1" t="str">
        <f>IF(Fichier_Client[[#This Row],[Type_Forfait]]="Pro Monde","B2B","B2C")</f>
        <v>B2C</v>
      </c>
      <c r="G281">
        <v>15</v>
      </c>
      <c r="H281" s="3">
        <f>Fichier_Client[[#This Row],[Duree_Cumulee_Panne_Min]]/1440</f>
        <v>1.0416666666666666E-2</v>
      </c>
      <c r="I281" s="2">
        <v>50.67</v>
      </c>
      <c r="J281">
        <v>1</v>
      </c>
      <c r="K28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81" s="9">
        <f>PRODUCT(Fichier_Client[[#This Row],[Facture_Mensuelle]],Fichier_Client[[#This Row],[Remise]])</f>
        <v>0</v>
      </c>
    </row>
    <row r="282" spans="1:12" x14ac:dyDescent="0.25">
      <c r="A282" s="1" t="s">
        <v>316</v>
      </c>
      <c r="B282" s="1" t="s">
        <v>37</v>
      </c>
      <c r="C282">
        <v>90</v>
      </c>
      <c r="D282" s="8">
        <f>Fichier_Client[[#This Row],[Anciennete_Mois]]/12</f>
        <v>7.5</v>
      </c>
      <c r="E282" s="1" t="s">
        <v>11</v>
      </c>
      <c r="F282" s="1" t="str">
        <f>IF(Fichier_Client[[#This Row],[Type_Forfait]]="Pro Monde","B2B","B2C")</f>
        <v>B2B</v>
      </c>
      <c r="G282">
        <v>299</v>
      </c>
      <c r="H282" s="3">
        <f>Fichier_Client[[#This Row],[Duree_Cumulee_Panne_Min]]/1440</f>
        <v>0.2076388888888889</v>
      </c>
      <c r="I282" s="2">
        <v>71.760000000000005</v>
      </c>
      <c r="J282">
        <v>1</v>
      </c>
      <c r="K28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82" s="9">
        <f>PRODUCT(Fichier_Client[[#This Row],[Facture_Mensuelle]],Fichier_Client[[#This Row],[Remise]])</f>
        <v>32.292000000000002</v>
      </c>
    </row>
    <row r="283" spans="1:12" x14ac:dyDescent="0.25">
      <c r="A283" s="1" t="s">
        <v>317</v>
      </c>
      <c r="B283" s="1" t="s">
        <v>75</v>
      </c>
      <c r="C283">
        <v>8</v>
      </c>
      <c r="D283" s="8">
        <f>Fichier_Client[[#This Row],[Anciennete_Mois]]/12</f>
        <v>0.66666666666666663</v>
      </c>
      <c r="E283" s="1" t="s">
        <v>16</v>
      </c>
      <c r="F283" s="1" t="str">
        <f>IF(Fichier_Client[[#This Row],[Type_Forfait]]="Pro Monde","B2B","B2C")</f>
        <v>B2C</v>
      </c>
      <c r="G283">
        <v>120</v>
      </c>
      <c r="H283" s="3">
        <f>Fichier_Client[[#This Row],[Duree_Cumulee_Panne_Min]]/1440</f>
        <v>8.3333333333333329E-2</v>
      </c>
      <c r="I283" s="2">
        <v>88.29</v>
      </c>
      <c r="J283">
        <v>5</v>
      </c>
      <c r="K28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83" s="9">
        <f>PRODUCT(Fichier_Client[[#This Row],[Facture_Mensuelle]],Fichier_Client[[#This Row],[Remise]])</f>
        <v>0</v>
      </c>
    </row>
    <row r="284" spans="1:12" x14ac:dyDescent="0.25">
      <c r="A284" s="1" t="s">
        <v>318</v>
      </c>
      <c r="B284" s="1" t="s">
        <v>41</v>
      </c>
      <c r="C284">
        <v>84</v>
      </c>
      <c r="D284" s="8">
        <f>Fichier_Client[[#This Row],[Anciennete_Mois]]/12</f>
        <v>7</v>
      </c>
      <c r="E284" s="1" t="s">
        <v>16</v>
      </c>
      <c r="F284" s="1" t="str">
        <f>IF(Fichier_Client[[#This Row],[Type_Forfait]]="Pro Monde","B2B","B2C")</f>
        <v>B2C</v>
      </c>
      <c r="G284">
        <v>244</v>
      </c>
      <c r="H284" s="3">
        <f>Fichier_Client[[#This Row],[Duree_Cumulee_Panne_Min]]/1440</f>
        <v>0.16944444444444445</v>
      </c>
      <c r="I284" s="2">
        <v>56.34</v>
      </c>
      <c r="J284">
        <v>5</v>
      </c>
      <c r="K28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84" s="9">
        <f>PRODUCT(Fichier_Client[[#This Row],[Facture_Mensuelle]],Fichier_Client[[#This Row],[Remise]])</f>
        <v>25.353000000000002</v>
      </c>
    </row>
    <row r="285" spans="1:12" x14ac:dyDescent="0.25">
      <c r="A285" s="1" t="s">
        <v>319</v>
      </c>
      <c r="B285" s="1" t="s">
        <v>34</v>
      </c>
      <c r="C285">
        <v>50</v>
      </c>
      <c r="D285" s="8">
        <f>Fichier_Client[[#This Row],[Anciennete_Mois]]/12</f>
        <v>4.166666666666667</v>
      </c>
      <c r="E285" s="1" t="s">
        <v>16</v>
      </c>
      <c r="F285" s="1" t="str">
        <f>IF(Fichier_Client[[#This Row],[Type_Forfait]]="Pro Monde","B2B","B2C")</f>
        <v>B2C</v>
      </c>
      <c r="G285">
        <v>248</v>
      </c>
      <c r="H285" s="3">
        <f>Fichier_Client[[#This Row],[Duree_Cumulee_Panne_Min]]/1440</f>
        <v>0.17222222222222222</v>
      </c>
      <c r="I285" s="2">
        <v>69.42</v>
      </c>
      <c r="J285">
        <v>0</v>
      </c>
      <c r="K28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85" s="9">
        <f>PRODUCT(Fichier_Client[[#This Row],[Facture_Mensuelle]],Fichier_Client[[#This Row],[Remise]])</f>
        <v>31.239000000000001</v>
      </c>
    </row>
    <row r="286" spans="1:12" x14ac:dyDescent="0.25">
      <c r="A286" s="1" t="s">
        <v>320</v>
      </c>
      <c r="B286" s="1" t="s">
        <v>23</v>
      </c>
      <c r="C286">
        <v>119</v>
      </c>
      <c r="D286" s="8">
        <f>Fichier_Client[[#This Row],[Anciennete_Mois]]/12</f>
        <v>9.9166666666666661</v>
      </c>
      <c r="E286" s="1" t="s">
        <v>11</v>
      </c>
      <c r="F286" s="1" t="str">
        <f>IF(Fichier_Client[[#This Row],[Type_Forfait]]="Pro Monde","B2B","B2C")</f>
        <v>B2B</v>
      </c>
      <c r="G286">
        <v>344</v>
      </c>
      <c r="H286" s="3">
        <f>Fichier_Client[[#This Row],[Duree_Cumulee_Panne_Min]]/1440</f>
        <v>0.2388888888888889</v>
      </c>
      <c r="I286" s="2">
        <v>10.28</v>
      </c>
      <c r="J286">
        <v>0</v>
      </c>
      <c r="K28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86" s="9">
        <f>PRODUCT(Fichier_Client[[#This Row],[Facture_Mensuelle]],Fichier_Client[[#This Row],[Remise]])</f>
        <v>4.6259999999999994</v>
      </c>
    </row>
    <row r="287" spans="1:12" x14ac:dyDescent="0.25">
      <c r="A287" s="1" t="s">
        <v>321</v>
      </c>
      <c r="B287" s="1" t="s">
        <v>30</v>
      </c>
      <c r="C287">
        <v>55</v>
      </c>
      <c r="D287" s="8">
        <f>Fichier_Client[[#This Row],[Anciennete_Mois]]/12</f>
        <v>4.583333333333333</v>
      </c>
      <c r="E287" s="1" t="s">
        <v>11</v>
      </c>
      <c r="F287" s="1" t="str">
        <f>IF(Fichier_Client[[#This Row],[Type_Forfait]]="Pro Monde","B2B","B2C")</f>
        <v>B2B</v>
      </c>
      <c r="G287">
        <v>389</v>
      </c>
      <c r="H287" s="3">
        <f>Fichier_Client[[#This Row],[Duree_Cumulee_Panne_Min]]/1440</f>
        <v>0.27013888888888887</v>
      </c>
      <c r="I287" s="2">
        <v>67.430000000000007</v>
      </c>
      <c r="J287">
        <v>3</v>
      </c>
      <c r="K28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87" s="9">
        <f>PRODUCT(Fichier_Client[[#This Row],[Facture_Mensuelle]],Fichier_Client[[#This Row],[Remise]])</f>
        <v>30.343500000000002</v>
      </c>
    </row>
    <row r="288" spans="1:12" x14ac:dyDescent="0.25">
      <c r="A288" s="1" t="s">
        <v>322</v>
      </c>
      <c r="B288" s="1" t="s">
        <v>41</v>
      </c>
      <c r="C288">
        <v>95</v>
      </c>
      <c r="D288" s="8">
        <f>Fichier_Client[[#This Row],[Anciennete_Mois]]/12</f>
        <v>7.916666666666667</v>
      </c>
      <c r="E288" s="1" t="s">
        <v>8</v>
      </c>
      <c r="F288" s="1" t="str">
        <f>IF(Fichier_Client[[#This Row],[Type_Forfait]]="Pro Monde","B2B","B2C")</f>
        <v>B2C</v>
      </c>
      <c r="G288">
        <v>51</v>
      </c>
      <c r="H288" s="3">
        <f>Fichier_Client[[#This Row],[Duree_Cumulee_Panne_Min]]/1440</f>
        <v>3.5416666666666666E-2</v>
      </c>
      <c r="I288" s="2">
        <v>94.77</v>
      </c>
      <c r="J288">
        <v>5</v>
      </c>
      <c r="K28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88" s="9">
        <f>PRODUCT(Fichier_Client[[#This Row],[Facture_Mensuelle]],Fichier_Client[[#This Row],[Remise]])</f>
        <v>0</v>
      </c>
    </row>
    <row r="289" spans="1:12" x14ac:dyDescent="0.25">
      <c r="A289" s="1" t="s">
        <v>323</v>
      </c>
      <c r="B289" s="1" t="s">
        <v>30</v>
      </c>
      <c r="C289">
        <v>32</v>
      </c>
      <c r="D289" s="8">
        <f>Fichier_Client[[#This Row],[Anciennete_Mois]]/12</f>
        <v>2.6666666666666665</v>
      </c>
      <c r="E289" s="1" t="s">
        <v>11</v>
      </c>
      <c r="F289" s="1" t="str">
        <f>IF(Fichier_Client[[#This Row],[Type_Forfait]]="Pro Monde","B2B","B2C")</f>
        <v>B2B</v>
      </c>
      <c r="G289">
        <v>4</v>
      </c>
      <c r="H289" s="3">
        <f>Fichier_Client[[#This Row],[Duree_Cumulee_Panne_Min]]/1440</f>
        <v>2.7777777777777779E-3</v>
      </c>
      <c r="I289" s="2">
        <v>39</v>
      </c>
      <c r="J289">
        <v>0</v>
      </c>
      <c r="K28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89" s="9">
        <f>PRODUCT(Fichier_Client[[#This Row],[Facture_Mensuelle]],Fichier_Client[[#This Row],[Remise]])</f>
        <v>3.9000000000000004</v>
      </c>
    </row>
    <row r="290" spans="1:12" x14ac:dyDescent="0.25">
      <c r="A290" s="1" t="s">
        <v>324</v>
      </c>
      <c r="B290" s="1" t="s">
        <v>61</v>
      </c>
      <c r="C290">
        <v>32</v>
      </c>
      <c r="D290" s="8">
        <f>Fichier_Client[[#This Row],[Anciennete_Mois]]/12</f>
        <v>2.6666666666666665</v>
      </c>
      <c r="E290" s="1" t="s">
        <v>19</v>
      </c>
      <c r="F290" s="1" t="str">
        <f>IF(Fichier_Client[[#This Row],[Type_Forfait]]="Pro Monde","B2B","B2C")</f>
        <v>B2C</v>
      </c>
      <c r="G290">
        <v>31</v>
      </c>
      <c r="H290" s="3">
        <f>Fichier_Client[[#This Row],[Duree_Cumulee_Panne_Min]]/1440</f>
        <v>2.1527777777777778E-2</v>
      </c>
      <c r="I290" s="2">
        <v>67.040000000000006</v>
      </c>
      <c r="J290">
        <v>1</v>
      </c>
      <c r="K29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90" s="9">
        <f>PRODUCT(Fichier_Client[[#This Row],[Facture_Mensuelle]],Fichier_Client[[#This Row],[Remise]])</f>
        <v>0</v>
      </c>
    </row>
    <row r="291" spans="1:12" x14ac:dyDescent="0.25">
      <c r="A291" s="1" t="s">
        <v>325</v>
      </c>
      <c r="B291" s="1" t="s">
        <v>61</v>
      </c>
      <c r="C291">
        <v>62</v>
      </c>
      <c r="D291" s="8">
        <f>Fichier_Client[[#This Row],[Anciennete_Mois]]/12</f>
        <v>5.166666666666667</v>
      </c>
      <c r="E291" s="1" t="s">
        <v>19</v>
      </c>
      <c r="F291" s="1" t="str">
        <f>IF(Fichier_Client[[#This Row],[Type_Forfait]]="Pro Monde","B2B","B2C")</f>
        <v>B2C</v>
      </c>
      <c r="G291">
        <v>136</v>
      </c>
      <c r="H291" s="3">
        <f>Fichier_Client[[#This Row],[Duree_Cumulee_Panne_Min]]/1440</f>
        <v>9.4444444444444442E-2</v>
      </c>
      <c r="I291" s="2">
        <v>88.61</v>
      </c>
      <c r="J291">
        <v>2</v>
      </c>
      <c r="K29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91" s="9">
        <f>PRODUCT(Fichier_Client[[#This Row],[Facture_Mensuelle]],Fichier_Client[[#This Row],[Remise]])</f>
        <v>0</v>
      </c>
    </row>
    <row r="292" spans="1:12" x14ac:dyDescent="0.25">
      <c r="A292" s="1" t="s">
        <v>326</v>
      </c>
      <c r="B292" s="1" t="s">
        <v>70</v>
      </c>
      <c r="C292">
        <v>5</v>
      </c>
      <c r="D292" s="8">
        <f>Fichier_Client[[#This Row],[Anciennete_Mois]]/12</f>
        <v>0.41666666666666669</v>
      </c>
      <c r="E292" s="1" t="s">
        <v>8</v>
      </c>
      <c r="F292" s="1" t="str">
        <f>IF(Fichier_Client[[#This Row],[Type_Forfait]]="Pro Monde","B2B","B2C")</f>
        <v>B2C</v>
      </c>
      <c r="G292">
        <v>384</v>
      </c>
      <c r="H292" s="3">
        <f>Fichier_Client[[#This Row],[Duree_Cumulee_Panne_Min]]/1440</f>
        <v>0.26666666666666666</v>
      </c>
      <c r="I292" s="2">
        <v>97.26</v>
      </c>
      <c r="J292">
        <v>3</v>
      </c>
      <c r="K29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92" s="9">
        <f>PRODUCT(Fichier_Client[[#This Row],[Facture_Mensuelle]],Fichier_Client[[#This Row],[Remise]])</f>
        <v>43.767000000000003</v>
      </c>
    </row>
    <row r="293" spans="1:12" x14ac:dyDescent="0.25">
      <c r="A293" s="1" t="s">
        <v>327</v>
      </c>
      <c r="B293" s="1" t="s">
        <v>15</v>
      </c>
      <c r="C293">
        <v>118</v>
      </c>
      <c r="D293" s="8">
        <f>Fichier_Client[[#This Row],[Anciennete_Mois]]/12</f>
        <v>9.8333333333333339</v>
      </c>
      <c r="E293" s="1" t="s">
        <v>19</v>
      </c>
      <c r="F293" s="1" t="str">
        <f>IF(Fichier_Client[[#This Row],[Type_Forfait]]="Pro Monde","B2B","B2C")</f>
        <v>B2C</v>
      </c>
      <c r="G293">
        <v>489</v>
      </c>
      <c r="H293" s="3">
        <f>Fichier_Client[[#This Row],[Duree_Cumulee_Panne_Min]]/1440</f>
        <v>0.33958333333333335</v>
      </c>
      <c r="I293" s="2">
        <v>76.22</v>
      </c>
      <c r="J293">
        <v>2</v>
      </c>
      <c r="K29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93" s="9">
        <f>PRODUCT(Fichier_Client[[#This Row],[Facture_Mensuelle]],Fichier_Client[[#This Row],[Remise]])</f>
        <v>34.298999999999999</v>
      </c>
    </row>
    <row r="294" spans="1:12" x14ac:dyDescent="0.25">
      <c r="A294" s="1" t="s">
        <v>328</v>
      </c>
      <c r="B294" s="1" t="s">
        <v>15</v>
      </c>
      <c r="C294">
        <v>105</v>
      </c>
      <c r="D294" s="8">
        <f>Fichier_Client[[#This Row],[Anciennete_Mois]]/12</f>
        <v>8.75</v>
      </c>
      <c r="E294" s="1" t="s">
        <v>19</v>
      </c>
      <c r="F294" s="1" t="str">
        <f>IF(Fichier_Client[[#This Row],[Type_Forfait]]="Pro Monde","B2B","B2C")</f>
        <v>B2C</v>
      </c>
      <c r="G294">
        <v>3</v>
      </c>
      <c r="H294" s="3">
        <f>Fichier_Client[[#This Row],[Duree_Cumulee_Panne_Min]]/1440</f>
        <v>2.0833333333333333E-3</v>
      </c>
      <c r="I294" s="2">
        <v>71.010000000000005</v>
      </c>
      <c r="J294">
        <v>1</v>
      </c>
      <c r="K29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94" s="9">
        <f>PRODUCT(Fichier_Client[[#This Row],[Facture_Mensuelle]],Fichier_Client[[#This Row],[Remise]])</f>
        <v>0</v>
      </c>
    </row>
    <row r="295" spans="1:12" x14ac:dyDescent="0.25">
      <c r="A295" s="1" t="s">
        <v>329</v>
      </c>
      <c r="B295" s="1" t="s">
        <v>18</v>
      </c>
      <c r="C295">
        <v>47</v>
      </c>
      <c r="D295" s="8">
        <f>Fichier_Client[[#This Row],[Anciennete_Mois]]/12</f>
        <v>3.9166666666666665</v>
      </c>
      <c r="E295" s="1" t="s">
        <v>19</v>
      </c>
      <c r="F295" s="1" t="str">
        <f>IF(Fichier_Client[[#This Row],[Type_Forfait]]="Pro Monde","B2B","B2C")</f>
        <v>B2C</v>
      </c>
      <c r="G295">
        <v>340</v>
      </c>
      <c r="H295" s="3">
        <f>Fichier_Client[[#This Row],[Duree_Cumulee_Panne_Min]]/1440</f>
        <v>0.2361111111111111</v>
      </c>
      <c r="I295" s="2">
        <v>31.02</v>
      </c>
      <c r="J295">
        <v>5</v>
      </c>
      <c r="K29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95" s="9">
        <f>PRODUCT(Fichier_Client[[#This Row],[Facture_Mensuelle]],Fichier_Client[[#This Row],[Remise]])</f>
        <v>13.959</v>
      </c>
    </row>
    <row r="296" spans="1:12" x14ac:dyDescent="0.25">
      <c r="A296" s="1" t="s">
        <v>330</v>
      </c>
      <c r="B296" s="1" t="s">
        <v>23</v>
      </c>
      <c r="C296">
        <v>81</v>
      </c>
      <c r="D296" s="8">
        <f>Fichier_Client[[#This Row],[Anciennete_Mois]]/12</f>
        <v>6.75</v>
      </c>
      <c r="E296" s="1" t="s">
        <v>11</v>
      </c>
      <c r="F296" s="1" t="str">
        <f>IF(Fichier_Client[[#This Row],[Type_Forfait]]="Pro Monde","B2B","B2C")</f>
        <v>B2B</v>
      </c>
      <c r="G296">
        <v>298</v>
      </c>
      <c r="H296" s="3">
        <f>Fichier_Client[[#This Row],[Duree_Cumulee_Panne_Min]]/1440</f>
        <v>0.20694444444444443</v>
      </c>
      <c r="I296" s="2">
        <v>53.61</v>
      </c>
      <c r="J296">
        <v>2</v>
      </c>
      <c r="K29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96" s="9">
        <f>PRODUCT(Fichier_Client[[#This Row],[Facture_Mensuelle]],Fichier_Client[[#This Row],[Remise]])</f>
        <v>24.124500000000001</v>
      </c>
    </row>
    <row r="297" spans="1:12" x14ac:dyDescent="0.25">
      <c r="A297" s="1" t="s">
        <v>331</v>
      </c>
      <c r="B297" s="1" t="s">
        <v>127</v>
      </c>
      <c r="C297">
        <v>91</v>
      </c>
      <c r="D297" s="8">
        <f>Fichier_Client[[#This Row],[Anciennete_Mois]]/12</f>
        <v>7.583333333333333</v>
      </c>
      <c r="E297" s="1" t="s">
        <v>19</v>
      </c>
      <c r="F297" s="1" t="str">
        <f>IF(Fichier_Client[[#This Row],[Type_Forfait]]="Pro Monde","B2B","B2C")</f>
        <v>B2C</v>
      </c>
      <c r="G297">
        <v>404</v>
      </c>
      <c r="H297" s="3">
        <f>Fichier_Client[[#This Row],[Duree_Cumulee_Panne_Min]]/1440</f>
        <v>0.28055555555555556</v>
      </c>
      <c r="I297" s="2">
        <v>76.53</v>
      </c>
      <c r="J297">
        <v>5</v>
      </c>
      <c r="K29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297" s="9">
        <f>PRODUCT(Fichier_Client[[#This Row],[Facture_Mensuelle]],Fichier_Client[[#This Row],[Remise]])</f>
        <v>34.438500000000005</v>
      </c>
    </row>
    <row r="298" spans="1:12" x14ac:dyDescent="0.25">
      <c r="A298" s="1" t="s">
        <v>332</v>
      </c>
      <c r="B298" s="1" t="s">
        <v>7</v>
      </c>
      <c r="C298">
        <v>87</v>
      </c>
      <c r="D298" s="8">
        <f>Fichier_Client[[#This Row],[Anciennete_Mois]]/12</f>
        <v>7.25</v>
      </c>
      <c r="E298" s="1" t="s">
        <v>16</v>
      </c>
      <c r="F298" s="1" t="str">
        <f>IF(Fichier_Client[[#This Row],[Type_Forfait]]="Pro Monde","B2B","B2C")</f>
        <v>B2C</v>
      </c>
      <c r="G298">
        <v>21</v>
      </c>
      <c r="H298" s="3">
        <f>Fichier_Client[[#This Row],[Duree_Cumulee_Panne_Min]]/1440</f>
        <v>1.4583333333333334E-2</v>
      </c>
      <c r="I298" s="2">
        <v>81.459999999999994</v>
      </c>
      <c r="J298">
        <v>3</v>
      </c>
      <c r="K29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298" s="9">
        <f>PRODUCT(Fichier_Client[[#This Row],[Facture_Mensuelle]],Fichier_Client[[#This Row],[Remise]])</f>
        <v>0</v>
      </c>
    </row>
    <row r="299" spans="1:12" x14ac:dyDescent="0.25">
      <c r="A299" s="1" t="s">
        <v>333</v>
      </c>
      <c r="B299" s="1" t="s">
        <v>127</v>
      </c>
      <c r="C299">
        <v>4</v>
      </c>
      <c r="D299" s="8">
        <f>Fichier_Client[[#This Row],[Anciennete_Mois]]/12</f>
        <v>0.33333333333333331</v>
      </c>
      <c r="E299" s="1" t="s">
        <v>11</v>
      </c>
      <c r="F299" s="1" t="str">
        <f>IF(Fichier_Client[[#This Row],[Type_Forfait]]="Pro Monde","B2B","B2C")</f>
        <v>B2B</v>
      </c>
      <c r="G299">
        <v>49</v>
      </c>
      <c r="H299" s="3">
        <f>Fichier_Client[[#This Row],[Duree_Cumulee_Panne_Min]]/1440</f>
        <v>3.4027777777777775E-2</v>
      </c>
      <c r="I299" s="2">
        <v>41.35</v>
      </c>
      <c r="J299">
        <v>5</v>
      </c>
      <c r="K29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299" s="9">
        <f>PRODUCT(Fichier_Client[[#This Row],[Facture_Mensuelle]],Fichier_Client[[#This Row],[Remise]])</f>
        <v>4.1350000000000007</v>
      </c>
    </row>
    <row r="300" spans="1:12" x14ac:dyDescent="0.25">
      <c r="A300" s="1" t="s">
        <v>334</v>
      </c>
      <c r="B300" s="1" t="s">
        <v>13</v>
      </c>
      <c r="C300">
        <v>76</v>
      </c>
      <c r="D300" s="8">
        <f>Fichier_Client[[#This Row],[Anciennete_Mois]]/12</f>
        <v>6.333333333333333</v>
      </c>
      <c r="E300" s="1" t="s">
        <v>16</v>
      </c>
      <c r="F300" s="1" t="str">
        <f>IF(Fichier_Client[[#This Row],[Type_Forfait]]="Pro Monde","B2B","B2C")</f>
        <v>B2C</v>
      </c>
      <c r="G300">
        <v>192</v>
      </c>
      <c r="H300" s="3">
        <f>Fichier_Client[[#This Row],[Duree_Cumulee_Panne_Min]]/1440</f>
        <v>0.13333333333333333</v>
      </c>
      <c r="I300" s="2">
        <v>68.53</v>
      </c>
      <c r="J300">
        <v>0</v>
      </c>
      <c r="K30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00" s="9">
        <f>PRODUCT(Fichier_Client[[#This Row],[Facture_Mensuelle]],Fichier_Client[[#This Row],[Remise]])</f>
        <v>0</v>
      </c>
    </row>
    <row r="301" spans="1:12" x14ac:dyDescent="0.25">
      <c r="A301" s="1" t="s">
        <v>335</v>
      </c>
      <c r="B301" s="1" t="s">
        <v>15</v>
      </c>
      <c r="C301">
        <v>69</v>
      </c>
      <c r="D301" s="8">
        <f>Fichier_Client[[#This Row],[Anciennete_Mois]]/12</f>
        <v>5.75</v>
      </c>
      <c r="E301" s="1" t="s">
        <v>8</v>
      </c>
      <c r="F301" s="1" t="str">
        <f>IF(Fichier_Client[[#This Row],[Type_Forfait]]="Pro Monde","B2B","B2C")</f>
        <v>B2C</v>
      </c>
      <c r="G301">
        <v>486</v>
      </c>
      <c r="H301" s="3">
        <f>Fichier_Client[[#This Row],[Duree_Cumulee_Panne_Min]]/1440</f>
        <v>0.33750000000000002</v>
      </c>
      <c r="I301" s="2">
        <v>34.770000000000003</v>
      </c>
      <c r="J301">
        <v>0</v>
      </c>
      <c r="K30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01" s="9">
        <f>PRODUCT(Fichier_Client[[#This Row],[Facture_Mensuelle]],Fichier_Client[[#This Row],[Remise]])</f>
        <v>15.646500000000001</v>
      </c>
    </row>
    <row r="302" spans="1:12" x14ac:dyDescent="0.25">
      <c r="A302" s="1" t="s">
        <v>336</v>
      </c>
      <c r="B302" s="1" t="s">
        <v>23</v>
      </c>
      <c r="C302">
        <v>25</v>
      </c>
      <c r="D302" s="8">
        <f>Fichier_Client[[#This Row],[Anciennete_Mois]]/12</f>
        <v>2.0833333333333335</v>
      </c>
      <c r="E302" s="1" t="s">
        <v>11</v>
      </c>
      <c r="F302" s="1" t="str">
        <f>IF(Fichier_Client[[#This Row],[Type_Forfait]]="Pro Monde","B2B","B2C")</f>
        <v>B2B</v>
      </c>
      <c r="G302">
        <v>218</v>
      </c>
      <c r="H302" s="3">
        <f>Fichier_Client[[#This Row],[Duree_Cumulee_Panne_Min]]/1440</f>
        <v>0.15138888888888888</v>
      </c>
      <c r="I302" s="2">
        <v>68.790000000000006</v>
      </c>
      <c r="J302">
        <v>0</v>
      </c>
      <c r="K30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02" s="9">
        <f>PRODUCT(Fichier_Client[[#This Row],[Facture_Mensuelle]],Fichier_Client[[#This Row],[Remise]])</f>
        <v>6.8790000000000013</v>
      </c>
    </row>
    <row r="303" spans="1:12" x14ac:dyDescent="0.25">
      <c r="A303" s="1" t="s">
        <v>337</v>
      </c>
      <c r="B303" s="1" t="s">
        <v>37</v>
      </c>
      <c r="C303">
        <v>109</v>
      </c>
      <c r="D303" s="8">
        <f>Fichier_Client[[#This Row],[Anciennete_Mois]]/12</f>
        <v>9.0833333333333339</v>
      </c>
      <c r="E303" s="1" t="s">
        <v>19</v>
      </c>
      <c r="F303" s="1" t="str">
        <f>IF(Fichier_Client[[#This Row],[Type_Forfait]]="Pro Monde","B2B","B2C")</f>
        <v>B2C</v>
      </c>
      <c r="G303">
        <v>347</v>
      </c>
      <c r="H303" s="3">
        <f>Fichier_Client[[#This Row],[Duree_Cumulee_Panne_Min]]/1440</f>
        <v>0.24097222222222223</v>
      </c>
      <c r="I303" s="2">
        <v>43.06</v>
      </c>
      <c r="J303">
        <v>4</v>
      </c>
      <c r="K30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03" s="9">
        <f>PRODUCT(Fichier_Client[[#This Row],[Facture_Mensuelle]],Fichier_Client[[#This Row],[Remise]])</f>
        <v>19.377000000000002</v>
      </c>
    </row>
    <row r="304" spans="1:12" x14ac:dyDescent="0.25">
      <c r="A304" s="1" t="s">
        <v>338</v>
      </c>
      <c r="B304" s="1" t="s">
        <v>21</v>
      </c>
      <c r="C304">
        <v>50</v>
      </c>
      <c r="D304" s="8">
        <f>Fichier_Client[[#This Row],[Anciennete_Mois]]/12</f>
        <v>4.166666666666667</v>
      </c>
      <c r="E304" s="1" t="s">
        <v>11</v>
      </c>
      <c r="F304" s="1" t="str">
        <f>IF(Fichier_Client[[#This Row],[Type_Forfait]]="Pro Monde","B2B","B2C")</f>
        <v>B2B</v>
      </c>
      <c r="G304">
        <v>430</v>
      </c>
      <c r="H304" s="3">
        <f>Fichier_Client[[#This Row],[Duree_Cumulee_Panne_Min]]/1440</f>
        <v>0.2986111111111111</v>
      </c>
      <c r="I304" s="2">
        <v>20.8</v>
      </c>
      <c r="J304">
        <v>2</v>
      </c>
      <c r="K30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04" s="9">
        <f>PRODUCT(Fichier_Client[[#This Row],[Facture_Mensuelle]],Fichier_Client[[#This Row],[Remise]])</f>
        <v>9.3600000000000012</v>
      </c>
    </row>
    <row r="305" spans="1:12" x14ac:dyDescent="0.25">
      <c r="A305" s="1" t="s">
        <v>339</v>
      </c>
      <c r="B305" s="1" t="s">
        <v>34</v>
      </c>
      <c r="C305">
        <v>55</v>
      </c>
      <c r="D305" s="8">
        <f>Fichier_Client[[#This Row],[Anciennete_Mois]]/12</f>
        <v>4.583333333333333</v>
      </c>
      <c r="E305" s="1" t="s">
        <v>8</v>
      </c>
      <c r="F305" s="1" t="str">
        <f>IF(Fichier_Client[[#This Row],[Type_Forfait]]="Pro Monde","B2B","B2C")</f>
        <v>B2C</v>
      </c>
      <c r="G305">
        <v>86</v>
      </c>
      <c r="H305" s="3">
        <f>Fichier_Client[[#This Row],[Duree_Cumulee_Panne_Min]]/1440</f>
        <v>5.9722222222222225E-2</v>
      </c>
      <c r="I305" s="2">
        <v>17.440000000000001</v>
      </c>
      <c r="J305">
        <v>2</v>
      </c>
      <c r="K30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05" s="9">
        <f>PRODUCT(Fichier_Client[[#This Row],[Facture_Mensuelle]],Fichier_Client[[#This Row],[Remise]])</f>
        <v>7.8480000000000008</v>
      </c>
    </row>
    <row r="306" spans="1:12" x14ac:dyDescent="0.25">
      <c r="A306" s="1" t="s">
        <v>340</v>
      </c>
      <c r="B306" s="1" t="s">
        <v>75</v>
      </c>
      <c r="C306">
        <v>41</v>
      </c>
      <c r="D306" s="8">
        <f>Fichier_Client[[#This Row],[Anciennete_Mois]]/12</f>
        <v>3.4166666666666665</v>
      </c>
      <c r="E306" s="1" t="s">
        <v>11</v>
      </c>
      <c r="F306" s="1" t="str">
        <f>IF(Fichier_Client[[#This Row],[Type_Forfait]]="Pro Monde","B2B","B2C")</f>
        <v>B2B</v>
      </c>
      <c r="G306">
        <v>474</v>
      </c>
      <c r="H306" s="3">
        <f>Fichier_Client[[#This Row],[Duree_Cumulee_Panne_Min]]/1440</f>
        <v>0.32916666666666666</v>
      </c>
      <c r="I306" s="2">
        <v>54.03</v>
      </c>
      <c r="J306">
        <v>4</v>
      </c>
      <c r="K30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06" s="9">
        <f>PRODUCT(Fichier_Client[[#This Row],[Facture_Mensuelle]],Fichier_Client[[#This Row],[Remise]])</f>
        <v>24.313500000000001</v>
      </c>
    </row>
    <row r="307" spans="1:12" x14ac:dyDescent="0.25">
      <c r="A307" s="1" t="s">
        <v>341</v>
      </c>
      <c r="B307" s="1" t="s">
        <v>54</v>
      </c>
      <c r="C307">
        <v>99</v>
      </c>
      <c r="D307" s="8">
        <f>Fichier_Client[[#This Row],[Anciennete_Mois]]/12</f>
        <v>8.25</v>
      </c>
      <c r="E307" s="1" t="s">
        <v>16</v>
      </c>
      <c r="F307" s="1" t="str">
        <f>IF(Fichier_Client[[#This Row],[Type_Forfait]]="Pro Monde","B2B","B2C")</f>
        <v>B2C</v>
      </c>
      <c r="G307">
        <v>28</v>
      </c>
      <c r="H307" s="3">
        <f>Fichier_Client[[#This Row],[Duree_Cumulee_Panne_Min]]/1440</f>
        <v>1.9444444444444445E-2</v>
      </c>
      <c r="I307" s="2">
        <v>70.19</v>
      </c>
      <c r="J307">
        <v>1</v>
      </c>
      <c r="K30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07" s="9">
        <f>PRODUCT(Fichier_Client[[#This Row],[Facture_Mensuelle]],Fichier_Client[[#This Row],[Remise]])</f>
        <v>0</v>
      </c>
    </row>
    <row r="308" spans="1:12" x14ac:dyDescent="0.25">
      <c r="A308" s="1" t="s">
        <v>342</v>
      </c>
      <c r="B308" s="1" t="s">
        <v>85</v>
      </c>
      <c r="C308">
        <v>47</v>
      </c>
      <c r="D308" s="8">
        <f>Fichier_Client[[#This Row],[Anciennete_Mois]]/12</f>
        <v>3.9166666666666665</v>
      </c>
      <c r="E308" s="1" t="s">
        <v>8</v>
      </c>
      <c r="F308" s="1" t="str">
        <f>IF(Fichier_Client[[#This Row],[Type_Forfait]]="Pro Monde","B2B","B2C")</f>
        <v>B2C</v>
      </c>
      <c r="G308">
        <v>49</v>
      </c>
      <c r="H308" s="3">
        <f>Fichier_Client[[#This Row],[Duree_Cumulee_Panne_Min]]/1440</f>
        <v>3.4027777777777775E-2</v>
      </c>
      <c r="I308" s="2">
        <v>55.88</v>
      </c>
      <c r="J308">
        <v>3</v>
      </c>
      <c r="K30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08" s="9">
        <f>PRODUCT(Fichier_Client[[#This Row],[Facture_Mensuelle]],Fichier_Client[[#This Row],[Remise]])</f>
        <v>25.146000000000001</v>
      </c>
    </row>
    <row r="309" spans="1:12" x14ac:dyDescent="0.25">
      <c r="A309" s="1" t="s">
        <v>343</v>
      </c>
      <c r="B309" s="1" t="s">
        <v>133</v>
      </c>
      <c r="C309">
        <v>103</v>
      </c>
      <c r="D309" s="8">
        <f>Fichier_Client[[#This Row],[Anciennete_Mois]]/12</f>
        <v>8.5833333333333339</v>
      </c>
      <c r="E309" s="1" t="s">
        <v>19</v>
      </c>
      <c r="F309" s="1" t="str">
        <f>IF(Fichier_Client[[#This Row],[Type_Forfait]]="Pro Monde","B2B","B2C")</f>
        <v>B2C</v>
      </c>
      <c r="G309">
        <v>182</v>
      </c>
      <c r="H309" s="3">
        <f>Fichier_Client[[#This Row],[Duree_Cumulee_Panne_Min]]/1440</f>
        <v>0.12638888888888888</v>
      </c>
      <c r="I309" s="2">
        <v>12.07</v>
      </c>
      <c r="J309">
        <v>5</v>
      </c>
      <c r="K30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09" s="9">
        <f>PRODUCT(Fichier_Client[[#This Row],[Facture_Mensuelle]],Fichier_Client[[#This Row],[Remise]])</f>
        <v>0</v>
      </c>
    </row>
    <row r="310" spans="1:12" x14ac:dyDescent="0.25">
      <c r="A310" s="1" t="s">
        <v>344</v>
      </c>
      <c r="B310" s="1" t="s">
        <v>28</v>
      </c>
      <c r="C310">
        <v>87</v>
      </c>
      <c r="D310" s="8">
        <f>Fichier_Client[[#This Row],[Anciennete_Mois]]/12</f>
        <v>7.25</v>
      </c>
      <c r="E310" s="1" t="s">
        <v>19</v>
      </c>
      <c r="F310" s="1" t="str">
        <f>IF(Fichier_Client[[#This Row],[Type_Forfait]]="Pro Monde","B2B","B2C")</f>
        <v>B2C</v>
      </c>
      <c r="G310">
        <v>498</v>
      </c>
      <c r="H310" s="3">
        <f>Fichier_Client[[#This Row],[Duree_Cumulee_Panne_Min]]/1440</f>
        <v>0.34583333333333333</v>
      </c>
      <c r="I310" s="2">
        <v>61.57</v>
      </c>
      <c r="J310">
        <v>0</v>
      </c>
      <c r="K31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10" s="9">
        <f>PRODUCT(Fichier_Client[[#This Row],[Facture_Mensuelle]],Fichier_Client[[#This Row],[Remise]])</f>
        <v>27.706500000000002</v>
      </c>
    </row>
    <row r="311" spans="1:12" x14ac:dyDescent="0.25">
      <c r="A311" s="1" t="s">
        <v>345</v>
      </c>
      <c r="B311" s="1" t="s">
        <v>37</v>
      </c>
      <c r="C311">
        <v>120</v>
      </c>
      <c r="D311" s="8">
        <f>Fichier_Client[[#This Row],[Anciennete_Mois]]/12</f>
        <v>10</v>
      </c>
      <c r="E311" s="1" t="s">
        <v>19</v>
      </c>
      <c r="F311" s="1" t="str">
        <f>IF(Fichier_Client[[#This Row],[Type_Forfait]]="Pro Monde","B2B","B2C")</f>
        <v>B2C</v>
      </c>
      <c r="G311">
        <v>242</v>
      </c>
      <c r="H311" s="3">
        <f>Fichier_Client[[#This Row],[Duree_Cumulee_Panne_Min]]/1440</f>
        <v>0.16805555555555557</v>
      </c>
      <c r="I311" s="2">
        <v>61.54</v>
      </c>
      <c r="J311">
        <v>1</v>
      </c>
      <c r="K31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11" s="9">
        <f>PRODUCT(Fichier_Client[[#This Row],[Facture_Mensuelle]],Fichier_Client[[#This Row],[Remise]])</f>
        <v>27.693000000000001</v>
      </c>
    </row>
    <row r="312" spans="1:12" x14ac:dyDescent="0.25">
      <c r="A312" s="1" t="s">
        <v>346</v>
      </c>
      <c r="B312" s="1" t="s">
        <v>13</v>
      </c>
      <c r="C312">
        <v>102</v>
      </c>
      <c r="D312" s="8">
        <f>Fichier_Client[[#This Row],[Anciennete_Mois]]/12</f>
        <v>8.5</v>
      </c>
      <c r="E312" s="1" t="s">
        <v>16</v>
      </c>
      <c r="F312" s="1" t="str">
        <f>IF(Fichier_Client[[#This Row],[Type_Forfait]]="Pro Monde","B2B","B2C")</f>
        <v>B2C</v>
      </c>
      <c r="G312">
        <v>91</v>
      </c>
      <c r="H312" s="3">
        <f>Fichier_Client[[#This Row],[Duree_Cumulee_Panne_Min]]/1440</f>
        <v>6.3194444444444442E-2</v>
      </c>
      <c r="I312" s="2">
        <v>34.64</v>
      </c>
      <c r="J312">
        <v>2</v>
      </c>
      <c r="K31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12" s="9">
        <f>PRODUCT(Fichier_Client[[#This Row],[Facture_Mensuelle]],Fichier_Client[[#This Row],[Remise]])</f>
        <v>0</v>
      </c>
    </row>
    <row r="313" spans="1:12" x14ac:dyDescent="0.25">
      <c r="A313" s="1" t="s">
        <v>347</v>
      </c>
      <c r="B313" s="1" t="s">
        <v>75</v>
      </c>
      <c r="C313">
        <v>17</v>
      </c>
      <c r="D313" s="8">
        <f>Fichier_Client[[#This Row],[Anciennete_Mois]]/12</f>
        <v>1.4166666666666667</v>
      </c>
      <c r="E313" s="1" t="s">
        <v>19</v>
      </c>
      <c r="F313" s="1" t="str">
        <f>IF(Fichier_Client[[#This Row],[Type_Forfait]]="Pro Monde","B2B","B2C")</f>
        <v>B2C</v>
      </c>
      <c r="G313">
        <v>483</v>
      </c>
      <c r="H313" s="3">
        <f>Fichier_Client[[#This Row],[Duree_Cumulee_Panne_Min]]/1440</f>
        <v>0.33541666666666664</v>
      </c>
      <c r="I313" s="2">
        <v>77.08</v>
      </c>
      <c r="J313">
        <v>0</v>
      </c>
      <c r="K31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13" s="9">
        <f>PRODUCT(Fichier_Client[[#This Row],[Facture_Mensuelle]],Fichier_Client[[#This Row],[Remise]])</f>
        <v>34.686</v>
      </c>
    </row>
    <row r="314" spans="1:12" x14ac:dyDescent="0.25">
      <c r="A314" s="1" t="s">
        <v>348</v>
      </c>
      <c r="B314" s="1" t="s">
        <v>127</v>
      </c>
      <c r="C314">
        <v>67</v>
      </c>
      <c r="D314" s="8">
        <f>Fichier_Client[[#This Row],[Anciennete_Mois]]/12</f>
        <v>5.583333333333333</v>
      </c>
      <c r="E314" s="1" t="s">
        <v>11</v>
      </c>
      <c r="F314" s="1" t="str">
        <f>IF(Fichier_Client[[#This Row],[Type_Forfait]]="Pro Monde","B2B","B2C")</f>
        <v>B2B</v>
      </c>
      <c r="G314">
        <v>26</v>
      </c>
      <c r="H314" s="3">
        <f>Fichier_Client[[#This Row],[Duree_Cumulee_Panne_Min]]/1440</f>
        <v>1.8055555555555554E-2</v>
      </c>
      <c r="I314" s="2">
        <v>81.489999999999995</v>
      </c>
      <c r="J314">
        <v>4</v>
      </c>
      <c r="K31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14" s="9">
        <f>PRODUCT(Fichier_Client[[#This Row],[Facture_Mensuelle]],Fichier_Client[[#This Row],[Remise]])</f>
        <v>8.1489999999999991</v>
      </c>
    </row>
    <row r="315" spans="1:12" x14ac:dyDescent="0.25">
      <c r="A315" s="1" t="s">
        <v>349</v>
      </c>
      <c r="B315" s="1" t="s">
        <v>34</v>
      </c>
      <c r="C315">
        <v>85</v>
      </c>
      <c r="D315" s="8">
        <f>Fichier_Client[[#This Row],[Anciennete_Mois]]/12</f>
        <v>7.083333333333333</v>
      </c>
      <c r="E315" s="1" t="s">
        <v>11</v>
      </c>
      <c r="F315" s="1" t="str">
        <f>IF(Fichier_Client[[#This Row],[Type_Forfait]]="Pro Monde","B2B","B2C")</f>
        <v>B2B</v>
      </c>
      <c r="G315">
        <v>60</v>
      </c>
      <c r="H315" s="3">
        <f>Fichier_Client[[#This Row],[Duree_Cumulee_Panne_Min]]/1440</f>
        <v>4.1666666666666664E-2</v>
      </c>
      <c r="I315" s="2">
        <v>26.3</v>
      </c>
      <c r="J315">
        <v>2</v>
      </c>
      <c r="K31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15" s="9">
        <f>PRODUCT(Fichier_Client[[#This Row],[Facture_Mensuelle]],Fichier_Client[[#This Row],[Remise]])</f>
        <v>2.6300000000000003</v>
      </c>
    </row>
    <row r="316" spans="1:12" x14ac:dyDescent="0.25">
      <c r="A316" s="1" t="s">
        <v>350</v>
      </c>
      <c r="B316" s="1" t="s">
        <v>15</v>
      </c>
      <c r="C316">
        <v>78</v>
      </c>
      <c r="D316" s="8">
        <f>Fichier_Client[[#This Row],[Anciennete_Mois]]/12</f>
        <v>6.5</v>
      </c>
      <c r="E316" s="1" t="s">
        <v>8</v>
      </c>
      <c r="F316" s="1" t="str">
        <f>IF(Fichier_Client[[#This Row],[Type_Forfait]]="Pro Monde","B2B","B2C")</f>
        <v>B2C</v>
      </c>
      <c r="G316">
        <v>263</v>
      </c>
      <c r="H316" s="3">
        <f>Fichier_Client[[#This Row],[Duree_Cumulee_Panne_Min]]/1440</f>
        <v>0.18263888888888888</v>
      </c>
      <c r="I316" s="2">
        <v>53.58</v>
      </c>
      <c r="J316">
        <v>5</v>
      </c>
      <c r="K31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16" s="9">
        <f>PRODUCT(Fichier_Client[[#This Row],[Facture_Mensuelle]],Fichier_Client[[#This Row],[Remise]])</f>
        <v>24.111000000000001</v>
      </c>
    </row>
    <row r="317" spans="1:12" x14ac:dyDescent="0.25">
      <c r="A317" s="1" t="s">
        <v>351</v>
      </c>
      <c r="B317" s="1" t="s">
        <v>15</v>
      </c>
      <c r="C317">
        <v>76</v>
      </c>
      <c r="D317" s="8">
        <f>Fichier_Client[[#This Row],[Anciennete_Mois]]/12</f>
        <v>6.333333333333333</v>
      </c>
      <c r="E317" s="1" t="s">
        <v>19</v>
      </c>
      <c r="F317" s="1" t="str">
        <f>IF(Fichier_Client[[#This Row],[Type_Forfait]]="Pro Monde","B2B","B2C")</f>
        <v>B2C</v>
      </c>
      <c r="G317">
        <v>332</v>
      </c>
      <c r="H317" s="3">
        <f>Fichier_Client[[#This Row],[Duree_Cumulee_Panne_Min]]/1440</f>
        <v>0.23055555555555557</v>
      </c>
      <c r="I317" s="2">
        <v>68.010000000000005</v>
      </c>
      <c r="J317">
        <v>4</v>
      </c>
      <c r="K31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17" s="9">
        <f>PRODUCT(Fichier_Client[[#This Row],[Facture_Mensuelle]],Fichier_Client[[#This Row],[Remise]])</f>
        <v>30.604500000000002</v>
      </c>
    </row>
    <row r="318" spans="1:12" x14ac:dyDescent="0.25">
      <c r="A318" s="1" t="s">
        <v>352</v>
      </c>
      <c r="B318" s="1" t="s">
        <v>15</v>
      </c>
      <c r="C318">
        <v>29</v>
      </c>
      <c r="D318" s="8">
        <f>Fichier_Client[[#This Row],[Anciennete_Mois]]/12</f>
        <v>2.4166666666666665</v>
      </c>
      <c r="E318" s="1" t="s">
        <v>16</v>
      </c>
      <c r="F318" s="1" t="str">
        <f>IF(Fichier_Client[[#This Row],[Type_Forfait]]="Pro Monde","B2B","B2C")</f>
        <v>B2C</v>
      </c>
      <c r="G318">
        <v>173</v>
      </c>
      <c r="H318" s="3">
        <f>Fichier_Client[[#This Row],[Duree_Cumulee_Panne_Min]]/1440</f>
        <v>0.12013888888888889</v>
      </c>
      <c r="I318" s="2">
        <v>49.03</v>
      </c>
      <c r="J318">
        <v>3</v>
      </c>
      <c r="K31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18" s="9">
        <f>PRODUCT(Fichier_Client[[#This Row],[Facture_Mensuelle]],Fichier_Client[[#This Row],[Remise]])</f>
        <v>0</v>
      </c>
    </row>
    <row r="319" spans="1:12" x14ac:dyDescent="0.25">
      <c r="A319" s="1" t="s">
        <v>353</v>
      </c>
      <c r="B319" s="1" t="s">
        <v>127</v>
      </c>
      <c r="C319">
        <v>14</v>
      </c>
      <c r="D319" s="8">
        <f>Fichier_Client[[#This Row],[Anciennete_Mois]]/12</f>
        <v>1.1666666666666667</v>
      </c>
      <c r="E319" s="1" t="s">
        <v>11</v>
      </c>
      <c r="F319" s="1" t="str">
        <f>IF(Fichier_Client[[#This Row],[Type_Forfait]]="Pro Monde","B2B","B2C")</f>
        <v>B2B</v>
      </c>
      <c r="G319">
        <v>303</v>
      </c>
      <c r="H319" s="3">
        <f>Fichier_Client[[#This Row],[Duree_Cumulee_Panne_Min]]/1440</f>
        <v>0.21041666666666667</v>
      </c>
      <c r="I319" s="2">
        <v>61.43</v>
      </c>
      <c r="J319">
        <v>1</v>
      </c>
      <c r="K31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19" s="9">
        <f>PRODUCT(Fichier_Client[[#This Row],[Facture_Mensuelle]],Fichier_Client[[#This Row],[Remise]])</f>
        <v>27.6435</v>
      </c>
    </row>
    <row r="320" spans="1:12" x14ac:dyDescent="0.25">
      <c r="A320" s="1" t="s">
        <v>354</v>
      </c>
      <c r="B320" s="1" t="s">
        <v>13</v>
      </c>
      <c r="C320">
        <v>51</v>
      </c>
      <c r="D320" s="8">
        <f>Fichier_Client[[#This Row],[Anciennete_Mois]]/12</f>
        <v>4.25</v>
      </c>
      <c r="E320" s="1" t="s">
        <v>8</v>
      </c>
      <c r="F320" s="1" t="str">
        <f>IF(Fichier_Client[[#This Row],[Type_Forfait]]="Pro Monde","B2B","B2C")</f>
        <v>B2C</v>
      </c>
      <c r="G320">
        <v>222</v>
      </c>
      <c r="H320" s="3">
        <f>Fichier_Client[[#This Row],[Duree_Cumulee_Panne_Min]]/1440</f>
        <v>0.15416666666666667</v>
      </c>
      <c r="I320" s="2">
        <v>18.95</v>
      </c>
      <c r="J320">
        <v>4</v>
      </c>
      <c r="K32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20" s="9">
        <f>PRODUCT(Fichier_Client[[#This Row],[Facture_Mensuelle]],Fichier_Client[[#This Row],[Remise]])</f>
        <v>8.5274999999999999</v>
      </c>
    </row>
    <row r="321" spans="1:12" x14ac:dyDescent="0.25">
      <c r="A321" s="1" t="s">
        <v>355</v>
      </c>
      <c r="B321" s="1" t="s">
        <v>13</v>
      </c>
      <c r="C321">
        <v>2</v>
      </c>
      <c r="D321" s="8">
        <f>Fichier_Client[[#This Row],[Anciennete_Mois]]/12</f>
        <v>0.16666666666666666</v>
      </c>
      <c r="E321" s="1" t="s">
        <v>11</v>
      </c>
      <c r="F321" s="1" t="str">
        <f>IF(Fichier_Client[[#This Row],[Type_Forfait]]="Pro Monde","B2B","B2C")</f>
        <v>B2B</v>
      </c>
      <c r="G321">
        <v>496</v>
      </c>
      <c r="H321" s="3">
        <f>Fichier_Client[[#This Row],[Duree_Cumulee_Panne_Min]]/1440</f>
        <v>0.34444444444444444</v>
      </c>
      <c r="I321" s="2">
        <v>15.71</v>
      </c>
      <c r="J321">
        <v>3</v>
      </c>
      <c r="K32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21" s="9">
        <f>PRODUCT(Fichier_Client[[#This Row],[Facture_Mensuelle]],Fichier_Client[[#This Row],[Remise]])</f>
        <v>7.0695000000000006</v>
      </c>
    </row>
    <row r="322" spans="1:12" x14ac:dyDescent="0.25">
      <c r="A322" s="1" t="s">
        <v>356</v>
      </c>
      <c r="B322" s="1" t="s">
        <v>21</v>
      </c>
      <c r="C322">
        <v>69</v>
      </c>
      <c r="D322" s="8">
        <f>Fichier_Client[[#This Row],[Anciennete_Mois]]/12</f>
        <v>5.75</v>
      </c>
      <c r="E322" s="1" t="s">
        <v>11</v>
      </c>
      <c r="F322" s="1" t="str">
        <f>IF(Fichier_Client[[#This Row],[Type_Forfait]]="Pro Monde","B2B","B2C")</f>
        <v>B2B</v>
      </c>
      <c r="G322">
        <v>76</v>
      </c>
      <c r="H322" s="3">
        <f>Fichier_Client[[#This Row],[Duree_Cumulee_Panne_Min]]/1440</f>
        <v>5.2777777777777778E-2</v>
      </c>
      <c r="I322" s="2">
        <v>91.8</v>
      </c>
      <c r="J322">
        <v>5</v>
      </c>
      <c r="K32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22" s="9">
        <f>PRODUCT(Fichier_Client[[#This Row],[Facture_Mensuelle]],Fichier_Client[[#This Row],[Remise]])</f>
        <v>9.18</v>
      </c>
    </row>
    <row r="323" spans="1:12" x14ac:dyDescent="0.25">
      <c r="A323" s="1" t="s">
        <v>357</v>
      </c>
      <c r="B323" s="1" t="s">
        <v>57</v>
      </c>
      <c r="C323">
        <v>110</v>
      </c>
      <c r="D323" s="8">
        <f>Fichier_Client[[#This Row],[Anciennete_Mois]]/12</f>
        <v>9.1666666666666661</v>
      </c>
      <c r="E323" s="1" t="s">
        <v>8</v>
      </c>
      <c r="F323" s="1" t="str">
        <f>IF(Fichier_Client[[#This Row],[Type_Forfait]]="Pro Monde","B2B","B2C")</f>
        <v>B2C</v>
      </c>
      <c r="G323">
        <v>321</v>
      </c>
      <c r="H323" s="3">
        <f>Fichier_Client[[#This Row],[Duree_Cumulee_Panne_Min]]/1440</f>
        <v>0.22291666666666668</v>
      </c>
      <c r="I323" s="2">
        <v>81.569999999999993</v>
      </c>
      <c r="J323">
        <v>2</v>
      </c>
      <c r="K32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23" s="9">
        <f>PRODUCT(Fichier_Client[[#This Row],[Facture_Mensuelle]],Fichier_Client[[#This Row],[Remise]])</f>
        <v>36.706499999999998</v>
      </c>
    </row>
    <row r="324" spans="1:12" x14ac:dyDescent="0.25">
      <c r="A324" s="1" t="s">
        <v>358</v>
      </c>
      <c r="B324" s="1" t="s">
        <v>7</v>
      </c>
      <c r="C324">
        <v>59</v>
      </c>
      <c r="D324" s="8">
        <f>Fichier_Client[[#This Row],[Anciennete_Mois]]/12</f>
        <v>4.916666666666667</v>
      </c>
      <c r="E324" s="1" t="s">
        <v>11</v>
      </c>
      <c r="F324" s="1" t="str">
        <f>IF(Fichier_Client[[#This Row],[Type_Forfait]]="Pro Monde","B2B","B2C")</f>
        <v>B2B</v>
      </c>
      <c r="G324">
        <v>369</v>
      </c>
      <c r="H324" s="3">
        <f>Fichier_Client[[#This Row],[Duree_Cumulee_Panne_Min]]/1440</f>
        <v>0.25624999999999998</v>
      </c>
      <c r="I324" s="2">
        <v>26.64</v>
      </c>
      <c r="J324">
        <v>4</v>
      </c>
      <c r="K32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24" s="9">
        <f>PRODUCT(Fichier_Client[[#This Row],[Facture_Mensuelle]],Fichier_Client[[#This Row],[Remise]])</f>
        <v>11.988000000000001</v>
      </c>
    </row>
    <row r="325" spans="1:12" x14ac:dyDescent="0.25">
      <c r="A325" s="1" t="s">
        <v>359</v>
      </c>
      <c r="B325" s="1" t="s">
        <v>21</v>
      </c>
      <c r="C325">
        <v>41</v>
      </c>
      <c r="D325" s="8">
        <f>Fichier_Client[[#This Row],[Anciennete_Mois]]/12</f>
        <v>3.4166666666666665</v>
      </c>
      <c r="E325" s="1" t="s">
        <v>11</v>
      </c>
      <c r="F325" s="1" t="str">
        <f>IF(Fichier_Client[[#This Row],[Type_Forfait]]="Pro Monde","B2B","B2C")</f>
        <v>B2B</v>
      </c>
      <c r="G325">
        <v>206</v>
      </c>
      <c r="H325" s="3">
        <f>Fichier_Client[[#This Row],[Duree_Cumulee_Panne_Min]]/1440</f>
        <v>0.14305555555555555</v>
      </c>
      <c r="I325" s="2">
        <v>83.16</v>
      </c>
      <c r="J325">
        <v>2</v>
      </c>
      <c r="K32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25" s="9">
        <f>PRODUCT(Fichier_Client[[#This Row],[Facture_Mensuelle]],Fichier_Client[[#This Row],[Remise]])</f>
        <v>8.3160000000000007</v>
      </c>
    </row>
    <row r="326" spans="1:12" x14ac:dyDescent="0.25">
      <c r="A326" s="1" t="s">
        <v>360</v>
      </c>
      <c r="B326" s="1" t="s">
        <v>54</v>
      </c>
      <c r="C326">
        <v>19</v>
      </c>
      <c r="D326" s="8">
        <f>Fichier_Client[[#This Row],[Anciennete_Mois]]/12</f>
        <v>1.5833333333333333</v>
      </c>
      <c r="E326" s="1" t="s">
        <v>16</v>
      </c>
      <c r="F326" s="1" t="str">
        <f>IF(Fichier_Client[[#This Row],[Type_Forfait]]="Pro Monde","B2B","B2C")</f>
        <v>B2C</v>
      </c>
      <c r="G326">
        <v>125</v>
      </c>
      <c r="H326" s="3">
        <f>Fichier_Client[[#This Row],[Duree_Cumulee_Panne_Min]]/1440</f>
        <v>8.6805555555555552E-2</v>
      </c>
      <c r="I326" s="2">
        <v>11.78</v>
      </c>
      <c r="J326">
        <v>4</v>
      </c>
      <c r="K32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26" s="9">
        <f>PRODUCT(Fichier_Client[[#This Row],[Facture_Mensuelle]],Fichier_Client[[#This Row],[Remise]])</f>
        <v>0</v>
      </c>
    </row>
    <row r="327" spans="1:12" x14ac:dyDescent="0.25">
      <c r="A327" s="1" t="s">
        <v>361</v>
      </c>
      <c r="B327" s="1" t="s">
        <v>54</v>
      </c>
      <c r="C327">
        <v>105</v>
      </c>
      <c r="D327" s="8">
        <f>Fichier_Client[[#This Row],[Anciennete_Mois]]/12</f>
        <v>8.75</v>
      </c>
      <c r="E327" s="1" t="s">
        <v>8</v>
      </c>
      <c r="F327" s="1" t="str">
        <f>IF(Fichier_Client[[#This Row],[Type_Forfait]]="Pro Monde","B2B","B2C")</f>
        <v>B2C</v>
      </c>
      <c r="G327">
        <v>17</v>
      </c>
      <c r="H327" s="3">
        <f>Fichier_Client[[#This Row],[Duree_Cumulee_Panne_Min]]/1440</f>
        <v>1.1805555555555555E-2</v>
      </c>
      <c r="I327" s="2">
        <v>60.05</v>
      </c>
      <c r="J327">
        <v>4</v>
      </c>
      <c r="K32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27" s="9">
        <f>PRODUCT(Fichier_Client[[#This Row],[Facture_Mensuelle]],Fichier_Client[[#This Row],[Remise]])</f>
        <v>0</v>
      </c>
    </row>
    <row r="328" spans="1:12" x14ac:dyDescent="0.25">
      <c r="A328" s="1" t="s">
        <v>362</v>
      </c>
      <c r="B328" s="1" t="s">
        <v>64</v>
      </c>
      <c r="C328">
        <v>38</v>
      </c>
      <c r="D328" s="8">
        <f>Fichier_Client[[#This Row],[Anciennete_Mois]]/12</f>
        <v>3.1666666666666665</v>
      </c>
      <c r="E328" s="1" t="s">
        <v>8</v>
      </c>
      <c r="F328" s="1" t="str">
        <f>IF(Fichier_Client[[#This Row],[Type_Forfait]]="Pro Monde","B2B","B2C")</f>
        <v>B2C</v>
      </c>
      <c r="G328">
        <v>60</v>
      </c>
      <c r="H328" s="3">
        <f>Fichier_Client[[#This Row],[Duree_Cumulee_Panne_Min]]/1440</f>
        <v>4.1666666666666664E-2</v>
      </c>
      <c r="I328" s="2">
        <v>58.28</v>
      </c>
      <c r="J328">
        <v>4</v>
      </c>
      <c r="K32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28" s="9">
        <f>PRODUCT(Fichier_Client[[#This Row],[Facture_Mensuelle]],Fichier_Client[[#This Row],[Remise]])</f>
        <v>26.226000000000003</v>
      </c>
    </row>
    <row r="329" spans="1:12" x14ac:dyDescent="0.25">
      <c r="A329" s="1" t="s">
        <v>363</v>
      </c>
      <c r="B329" s="1" t="s">
        <v>48</v>
      </c>
      <c r="C329">
        <v>108</v>
      </c>
      <c r="D329" s="8">
        <f>Fichier_Client[[#This Row],[Anciennete_Mois]]/12</f>
        <v>9</v>
      </c>
      <c r="E329" s="1" t="s">
        <v>19</v>
      </c>
      <c r="F329" s="1" t="str">
        <f>IF(Fichier_Client[[#This Row],[Type_Forfait]]="Pro Monde","B2B","B2C")</f>
        <v>B2C</v>
      </c>
      <c r="G329">
        <v>123</v>
      </c>
      <c r="H329" s="3">
        <f>Fichier_Client[[#This Row],[Duree_Cumulee_Panne_Min]]/1440</f>
        <v>8.5416666666666669E-2</v>
      </c>
      <c r="I329" s="2">
        <v>83.1</v>
      </c>
      <c r="J329">
        <v>1</v>
      </c>
      <c r="K32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29" s="9">
        <f>PRODUCT(Fichier_Client[[#This Row],[Facture_Mensuelle]],Fichier_Client[[#This Row],[Remise]])</f>
        <v>0</v>
      </c>
    </row>
    <row r="330" spans="1:12" x14ac:dyDescent="0.25">
      <c r="A330" s="1" t="s">
        <v>364</v>
      </c>
      <c r="B330" s="1" t="s">
        <v>32</v>
      </c>
      <c r="C330">
        <v>29</v>
      </c>
      <c r="D330" s="8">
        <f>Fichier_Client[[#This Row],[Anciennete_Mois]]/12</f>
        <v>2.4166666666666665</v>
      </c>
      <c r="E330" s="1" t="s">
        <v>11</v>
      </c>
      <c r="F330" s="1" t="str">
        <f>IF(Fichier_Client[[#This Row],[Type_Forfait]]="Pro Monde","B2B","B2C")</f>
        <v>B2B</v>
      </c>
      <c r="G330">
        <v>203</v>
      </c>
      <c r="H330" s="3">
        <f>Fichier_Client[[#This Row],[Duree_Cumulee_Panne_Min]]/1440</f>
        <v>0.14097222222222222</v>
      </c>
      <c r="I330" s="2">
        <v>53.97</v>
      </c>
      <c r="J330">
        <v>5</v>
      </c>
      <c r="K33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30" s="9">
        <f>PRODUCT(Fichier_Client[[#This Row],[Facture_Mensuelle]],Fichier_Client[[#This Row],[Remise]])</f>
        <v>5.3970000000000002</v>
      </c>
    </row>
    <row r="331" spans="1:12" x14ac:dyDescent="0.25">
      <c r="A331" s="1" t="s">
        <v>365</v>
      </c>
      <c r="B331" s="1" t="s">
        <v>37</v>
      </c>
      <c r="C331">
        <v>64</v>
      </c>
      <c r="D331" s="8">
        <f>Fichier_Client[[#This Row],[Anciennete_Mois]]/12</f>
        <v>5.333333333333333</v>
      </c>
      <c r="E331" s="1" t="s">
        <v>16</v>
      </c>
      <c r="F331" s="1" t="str">
        <f>IF(Fichier_Client[[#This Row],[Type_Forfait]]="Pro Monde","B2B","B2C")</f>
        <v>B2C</v>
      </c>
      <c r="G331">
        <v>250</v>
      </c>
      <c r="H331" s="3">
        <f>Fichier_Client[[#This Row],[Duree_Cumulee_Panne_Min]]/1440</f>
        <v>0.1736111111111111</v>
      </c>
      <c r="I331" s="2">
        <v>56.7</v>
      </c>
      <c r="J331">
        <v>0</v>
      </c>
      <c r="K33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31" s="9">
        <f>PRODUCT(Fichier_Client[[#This Row],[Facture_Mensuelle]],Fichier_Client[[#This Row],[Remise]])</f>
        <v>25.515000000000001</v>
      </c>
    </row>
    <row r="332" spans="1:12" x14ac:dyDescent="0.25">
      <c r="A332" s="1" t="s">
        <v>366</v>
      </c>
      <c r="B332" s="1" t="s">
        <v>48</v>
      </c>
      <c r="C332">
        <v>88</v>
      </c>
      <c r="D332" s="8">
        <f>Fichier_Client[[#This Row],[Anciennete_Mois]]/12</f>
        <v>7.333333333333333</v>
      </c>
      <c r="E332" s="1" t="s">
        <v>19</v>
      </c>
      <c r="F332" s="1" t="str">
        <f>IF(Fichier_Client[[#This Row],[Type_Forfait]]="Pro Monde","B2B","B2C")</f>
        <v>B2C</v>
      </c>
      <c r="G332">
        <v>154</v>
      </c>
      <c r="H332" s="3">
        <f>Fichier_Client[[#This Row],[Duree_Cumulee_Panne_Min]]/1440</f>
        <v>0.10694444444444444</v>
      </c>
      <c r="I332" s="2">
        <v>62.62</v>
      </c>
      <c r="J332">
        <v>5</v>
      </c>
      <c r="K33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32" s="9">
        <f>PRODUCT(Fichier_Client[[#This Row],[Facture_Mensuelle]],Fichier_Client[[#This Row],[Remise]])</f>
        <v>0</v>
      </c>
    </row>
    <row r="333" spans="1:12" x14ac:dyDescent="0.25">
      <c r="A333" s="1" t="s">
        <v>367</v>
      </c>
      <c r="B333" s="1" t="s">
        <v>37</v>
      </c>
      <c r="C333">
        <v>59</v>
      </c>
      <c r="D333" s="8">
        <f>Fichier_Client[[#This Row],[Anciennete_Mois]]/12</f>
        <v>4.916666666666667</v>
      </c>
      <c r="E333" s="1" t="s">
        <v>8</v>
      </c>
      <c r="F333" s="1" t="str">
        <f>IF(Fichier_Client[[#This Row],[Type_Forfait]]="Pro Monde","B2B","B2C")</f>
        <v>B2C</v>
      </c>
      <c r="G333">
        <v>352</v>
      </c>
      <c r="H333" s="3">
        <f>Fichier_Client[[#This Row],[Duree_Cumulee_Panne_Min]]/1440</f>
        <v>0.24444444444444444</v>
      </c>
      <c r="I333" s="2">
        <v>74.239999999999995</v>
      </c>
      <c r="J333">
        <v>0</v>
      </c>
      <c r="K33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33" s="9">
        <f>PRODUCT(Fichier_Client[[#This Row],[Facture_Mensuelle]],Fichier_Client[[#This Row],[Remise]])</f>
        <v>33.408000000000001</v>
      </c>
    </row>
    <row r="334" spans="1:12" x14ac:dyDescent="0.25">
      <c r="A334" s="1" t="s">
        <v>368</v>
      </c>
      <c r="B334" s="1" t="s">
        <v>75</v>
      </c>
      <c r="C334">
        <v>19</v>
      </c>
      <c r="D334" s="8">
        <f>Fichier_Client[[#This Row],[Anciennete_Mois]]/12</f>
        <v>1.5833333333333333</v>
      </c>
      <c r="E334" s="1" t="s">
        <v>16</v>
      </c>
      <c r="F334" s="1" t="str">
        <f>IF(Fichier_Client[[#This Row],[Type_Forfait]]="Pro Monde","B2B","B2C")</f>
        <v>B2C</v>
      </c>
      <c r="G334">
        <v>305</v>
      </c>
      <c r="H334" s="3">
        <f>Fichier_Client[[#This Row],[Duree_Cumulee_Panne_Min]]/1440</f>
        <v>0.21180555555555555</v>
      </c>
      <c r="I334" s="2">
        <v>81.11</v>
      </c>
      <c r="J334">
        <v>1</v>
      </c>
      <c r="K33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34" s="9">
        <f>PRODUCT(Fichier_Client[[#This Row],[Facture_Mensuelle]],Fichier_Client[[#This Row],[Remise]])</f>
        <v>36.499499999999998</v>
      </c>
    </row>
    <row r="335" spans="1:12" x14ac:dyDescent="0.25">
      <c r="A335" s="1" t="s">
        <v>369</v>
      </c>
      <c r="B335" s="1" t="s">
        <v>15</v>
      </c>
      <c r="C335">
        <v>77</v>
      </c>
      <c r="D335" s="8">
        <f>Fichier_Client[[#This Row],[Anciennete_Mois]]/12</f>
        <v>6.416666666666667</v>
      </c>
      <c r="E335" s="1" t="s">
        <v>8</v>
      </c>
      <c r="F335" s="1" t="str">
        <f>IF(Fichier_Client[[#This Row],[Type_Forfait]]="Pro Monde","B2B","B2C")</f>
        <v>B2C</v>
      </c>
      <c r="G335">
        <v>488</v>
      </c>
      <c r="H335" s="3">
        <f>Fichier_Client[[#This Row],[Duree_Cumulee_Panne_Min]]/1440</f>
        <v>0.33888888888888891</v>
      </c>
      <c r="I335" s="2">
        <v>21.17</v>
      </c>
      <c r="J335">
        <v>0</v>
      </c>
      <c r="K33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35" s="9">
        <f>PRODUCT(Fichier_Client[[#This Row],[Facture_Mensuelle]],Fichier_Client[[#This Row],[Remise]])</f>
        <v>9.5265000000000004</v>
      </c>
    </row>
    <row r="336" spans="1:12" x14ac:dyDescent="0.25">
      <c r="A336" s="1" t="s">
        <v>370</v>
      </c>
      <c r="B336" s="1" t="s">
        <v>85</v>
      </c>
      <c r="C336">
        <v>37</v>
      </c>
      <c r="D336" s="8">
        <f>Fichier_Client[[#This Row],[Anciennete_Mois]]/12</f>
        <v>3.0833333333333335</v>
      </c>
      <c r="E336" s="1" t="s">
        <v>11</v>
      </c>
      <c r="F336" s="1" t="str">
        <f>IF(Fichier_Client[[#This Row],[Type_Forfait]]="Pro Monde","B2B","B2C")</f>
        <v>B2B</v>
      </c>
      <c r="G336">
        <v>88</v>
      </c>
      <c r="H336" s="3">
        <f>Fichier_Client[[#This Row],[Duree_Cumulee_Panne_Min]]/1440</f>
        <v>6.1111111111111109E-2</v>
      </c>
      <c r="I336" s="2">
        <v>77.77</v>
      </c>
      <c r="J336">
        <v>1</v>
      </c>
      <c r="K33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36" s="9">
        <f>PRODUCT(Fichier_Client[[#This Row],[Facture_Mensuelle]],Fichier_Client[[#This Row],[Remise]])</f>
        <v>7.7770000000000001</v>
      </c>
    </row>
    <row r="337" spans="1:12" x14ac:dyDescent="0.25">
      <c r="A337" s="1" t="s">
        <v>371</v>
      </c>
      <c r="B337" s="1" t="s">
        <v>30</v>
      </c>
      <c r="C337">
        <v>19</v>
      </c>
      <c r="D337" s="8">
        <f>Fichier_Client[[#This Row],[Anciennete_Mois]]/12</f>
        <v>1.5833333333333333</v>
      </c>
      <c r="E337" s="1" t="s">
        <v>19</v>
      </c>
      <c r="F337" s="1" t="str">
        <f>IF(Fichier_Client[[#This Row],[Type_Forfait]]="Pro Monde","B2B","B2C")</f>
        <v>B2C</v>
      </c>
      <c r="G337">
        <v>334</v>
      </c>
      <c r="H337" s="3">
        <f>Fichier_Client[[#This Row],[Duree_Cumulee_Panne_Min]]/1440</f>
        <v>0.23194444444444445</v>
      </c>
      <c r="I337" s="2">
        <v>96.91</v>
      </c>
      <c r="J337">
        <v>1</v>
      </c>
      <c r="K33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37" s="9">
        <f>PRODUCT(Fichier_Client[[#This Row],[Facture_Mensuelle]],Fichier_Client[[#This Row],[Remise]])</f>
        <v>43.609499999999997</v>
      </c>
    </row>
    <row r="338" spans="1:12" x14ac:dyDescent="0.25">
      <c r="A338" s="1" t="s">
        <v>372</v>
      </c>
      <c r="B338" s="1" t="s">
        <v>15</v>
      </c>
      <c r="C338">
        <v>96</v>
      </c>
      <c r="D338" s="8">
        <f>Fichier_Client[[#This Row],[Anciennete_Mois]]/12</f>
        <v>8</v>
      </c>
      <c r="E338" s="1" t="s">
        <v>19</v>
      </c>
      <c r="F338" s="1" t="str">
        <f>IF(Fichier_Client[[#This Row],[Type_Forfait]]="Pro Monde","B2B","B2C")</f>
        <v>B2C</v>
      </c>
      <c r="G338">
        <v>381</v>
      </c>
      <c r="H338" s="3">
        <f>Fichier_Client[[#This Row],[Duree_Cumulee_Panne_Min]]/1440</f>
        <v>0.26458333333333334</v>
      </c>
      <c r="I338" s="2">
        <v>90.78</v>
      </c>
      <c r="J338">
        <v>2</v>
      </c>
      <c r="K33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38" s="9">
        <f>PRODUCT(Fichier_Client[[#This Row],[Facture_Mensuelle]],Fichier_Client[[#This Row],[Remise]])</f>
        <v>40.850999999999999</v>
      </c>
    </row>
    <row r="339" spans="1:12" x14ac:dyDescent="0.25">
      <c r="A339" s="1" t="s">
        <v>373</v>
      </c>
      <c r="B339" s="1" t="s">
        <v>48</v>
      </c>
      <c r="C339">
        <v>86</v>
      </c>
      <c r="D339" s="8">
        <f>Fichier_Client[[#This Row],[Anciennete_Mois]]/12</f>
        <v>7.166666666666667</v>
      </c>
      <c r="E339" s="1" t="s">
        <v>11</v>
      </c>
      <c r="F339" s="1" t="str">
        <f>IF(Fichier_Client[[#This Row],[Type_Forfait]]="Pro Monde","B2B","B2C")</f>
        <v>B2B</v>
      </c>
      <c r="G339">
        <v>192</v>
      </c>
      <c r="H339" s="3">
        <f>Fichier_Client[[#This Row],[Duree_Cumulee_Panne_Min]]/1440</f>
        <v>0.13333333333333333</v>
      </c>
      <c r="I339" s="2">
        <v>26.26</v>
      </c>
      <c r="J339">
        <v>1</v>
      </c>
      <c r="K33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39" s="9">
        <f>PRODUCT(Fichier_Client[[#This Row],[Facture_Mensuelle]],Fichier_Client[[#This Row],[Remise]])</f>
        <v>2.6260000000000003</v>
      </c>
    </row>
    <row r="340" spans="1:12" x14ac:dyDescent="0.25">
      <c r="A340" s="1" t="s">
        <v>374</v>
      </c>
      <c r="B340" s="1" t="s">
        <v>85</v>
      </c>
      <c r="C340">
        <v>109</v>
      </c>
      <c r="D340" s="8">
        <f>Fichier_Client[[#This Row],[Anciennete_Mois]]/12</f>
        <v>9.0833333333333339</v>
      </c>
      <c r="E340" s="1" t="s">
        <v>11</v>
      </c>
      <c r="F340" s="1" t="str">
        <f>IF(Fichier_Client[[#This Row],[Type_Forfait]]="Pro Monde","B2B","B2C")</f>
        <v>B2B</v>
      </c>
      <c r="G340">
        <v>397</v>
      </c>
      <c r="H340" s="3">
        <f>Fichier_Client[[#This Row],[Duree_Cumulee_Panne_Min]]/1440</f>
        <v>0.27569444444444446</v>
      </c>
      <c r="I340" s="2">
        <v>63.92</v>
      </c>
      <c r="J340">
        <v>1</v>
      </c>
      <c r="K34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40" s="9">
        <f>PRODUCT(Fichier_Client[[#This Row],[Facture_Mensuelle]],Fichier_Client[[#This Row],[Remise]])</f>
        <v>28.764000000000003</v>
      </c>
    </row>
    <row r="341" spans="1:12" x14ac:dyDescent="0.25">
      <c r="A341" s="1" t="s">
        <v>375</v>
      </c>
      <c r="B341" s="1" t="s">
        <v>18</v>
      </c>
      <c r="C341">
        <v>103</v>
      </c>
      <c r="D341" s="8">
        <f>Fichier_Client[[#This Row],[Anciennete_Mois]]/12</f>
        <v>8.5833333333333339</v>
      </c>
      <c r="E341" s="1" t="s">
        <v>8</v>
      </c>
      <c r="F341" s="1" t="str">
        <f>IF(Fichier_Client[[#This Row],[Type_Forfait]]="Pro Monde","B2B","B2C")</f>
        <v>B2C</v>
      </c>
      <c r="G341">
        <v>354</v>
      </c>
      <c r="H341" s="3">
        <f>Fichier_Client[[#This Row],[Duree_Cumulee_Panne_Min]]/1440</f>
        <v>0.24583333333333332</v>
      </c>
      <c r="I341" s="2">
        <v>26.19</v>
      </c>
      <c r="J341">
        <v>4</v>
      </c>
      <c r="K34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41" s="9">
        <f>PRODUCT(Fichier_Client[[#This Row],[Facture_Mensuelle]],Fichier_Client[[#This Row],[Remise]])</f>
        <v>11.785500000000001</v>
      </c>
    </row>
    <row r="342" spans="1:12" x14ac:dyDescent="0.25">
      <c r="A342" s="1" t="s">
        <v>376</v>
      </c>
      <c r="B342" s="1" t="s">
        <v>41</v>
      </c>
      <c r="C342">
        <v>106</v>
      </c>
      <c r="D342" s="8">
        <f>Fichier_Client[[#This Row],[Anciennete_Mois]]/12</f>
        <v>8.8333333333333339</v>
      </c>
      <c r="E342" s="1" t="s">
        <v>19</v>
      </c>
      <c r="F342" s="1" t="str">
        <f>IF(Fichier_Client[[#This Row],[Type_Forfait]]="Pro Monde","B2B","B2C")</f>
        <v>B2C</v>
      </c>
      <c r="G342">
        <v>407</v>
      </c>
      <c r="H342" s="3">
        <f>Fichier_Client[[#This Row],[Duree_Cumulee_Panne_Min]]/1440</f>
        <v>0.28263888888888888</v>
      </c>
      <c r="I342" s="2">
        <v>59.92</v>
      </c>
      <c r="J342">
        <v>4</v>
      </c>
      <c r="K34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42" s="9">
        <f>PRODUCT(Fichier_Client[[#This Row],[Facture_Mensuelle]],Fichier_Client[[#This Row],[Remise]])</f>
        <v>26.964000000000002</v>
      </c>
    </row>
    <row r="343" spans="1:12" x14ac:dyDescent="0.25">
      <c r="A343" s="1" t="s">
        <v>377</v>
      </c>
      <c r="B343" s="1" t="s">
        <v>75</v>
      </c>
      <c r="C343">
        <v>90</v>
      </c>
      <c r="D343" s="8">
        <f>Fichier_Client[[#This Row],[Anciennete_Mois]]/12</f>
        <v>7.5</v>
      </c>
      <c r="E343" s="1" t="s">
        <v>19</v>
      </c>
      <c r="F343" s="1" t="str">
        <f>IF(Fichier_Client[[#This Row],[Type_Forfait]]="Pro Monde","B2B","B2C")</f>
        <v>B2C</v>
      </c>
      <c r="G343">
        <v>343</v>
      </c>
      <c r="H343" s="3">
        <f>Fichier_Client[[#This Row],[Duree_Cumulee_Panne_Min]]/1440</f>
        <v>0.23819444444444443</v>
      </c>
      <c r="I343" s="2">
        <v>82.05</v>
      </c>
      <c r="J343">
        <v>1</v>
      </c>
      <c r="K34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43" s="9">
        <f>PRODUCT(Fichier_Client[[#This Row],[Facture_Mensuelle]],Fichier_Client[[#This Row],[Remise]])</f>
        <v>36.922499999999999</v>
      </c>
    </row>
    <row r="344" spans="1:12" x14ac:dyDescent="0.25">
      <c r="A344" s="1" t="s">
        <v>378</v>
      </c>
      <c r="B344" s="1" t="s">
        <v>127</v>
      </c>
      <c r="C344">
        <v>5</v>
      </c>
      <c r="D344" s="8">
        <f>Fichier_Client[[#This Row],[Anciennete_Mois]]/12</f>
        <v>0.41666666666666669</v>
      </c>
      <c r="E344" s="1" t="s">
        <v>19</v>
      </c>
      <c r="F344" s="1" t="str">
        <f>IF(Fichier_Client[[#This Row],[Type_Forfait]]="Pro Monde","B2B","B2C")</f>
        <v>B2C</v>
      </c>
      <c r="G344">
        <v>337</v>
      </c>
      <c r="H344" s="3">
        <f>Fichier_Client[[#This Row],[Duree_Cumulee_Panne_Min]]/1440</f>
        <v>0.23402777777777778</v>
      </c>
      <c r="I344" s="2">
        <v>21.07</v>
      </c>
      <c r="J344">
        <v>4</v>
      </c>
      <c r="K34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44" s="9">
        <f>PRODUCT(Fichier_Client[[#This Row],[Facture_Mensuelle]],Fichier_Client[[#This Row],[Remise]])</f>
        <v>9.4815000000000005</v>
      </c>
    </row>
    <row r="345" spans="1:12" x14ac:dyDescent="0.25">
      <c r="A345" s="1" t="s">
        <v>379</v>
      </c>
      <c r="B345" s="1" t="s">
        <v>85</v>
      </c>
      <c r="C345">
        <v>77</v>
      </c>
      <c r="D345" s="8">
        <f>Fichier_Client[[#This Row],[Anciennete_Mois]]/12</f>
        <v>6.416666666666667</v>
      </c>
      <c r="E345" s="1" t="s">
        <v>19</v>
      </c>
      <c r="F345" s="1" t="str">
        <f>IF(Fichier_Client[[#This Row],[Type_Forfait]]="Pro Monde","B2B","B2C")</f>
        <v>B2C</v>
      </c>
      <c r="G345">
        <v>45</v>
      </c>
      <c r="H345" s="3">
        <f>Fichier_Client[[#This Row],[Duree_Cumulee_Panne_Min]]/1440</f>
        <v>3.125E-2</v>
      </c>
      <c r="I345" s="2">
        <v>21.59</v>
      </c>
      <c r="J345">
        <v>2</v>
      </c>
      <c r="K34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45" s="9">
        <f>PRODUCT(Fichier_Client[[#This Row],[Facture_Mensuelle]],Fichier_Client[[#This Row],[Remise]])</f>
        <v>0</v>
      </c>
    </row>
    <row r="346" spans="1:12" x14ac:dyDescent="0.25">
      <c r="A346" s="1" t="s">
        <v>380</v>
      </c>
      <c r="B346" s="1" t="s">
        <v>15</v>
      </c>
      <c r="C346">
        <v>41</v>
      </c>
      <c r="D346" s="8">
        <f>Fichier_Client[[#This Row],[Anciennete_Mois]]/12</f>
        <v>3.4166666666666665</v>
      </c>
      <c r="E346" s="1" t="s">
        <v>16</v>
      </c>
      <c r="F346" s="1" t="str">
        <f>IF(Fichier_Client[[#This Row],[Type_Forfait]]="Pro Monde","B2B","B2C")</f>
        <v>B2C</v>
      </c>
      <c r="G346">
        <v>398</v>
      </c>
      <c r="H346" s="3">
        <f>Fichier_Client[[#This Row],[Duree_Cumulee_Panne_Min]]/1440</f>
        <v>0.27638888888888891</v>
      </c>
      <c r="I346" s="2">
        <v>28.56</v>
      </c>
      <c r="J346">
        <v>2</v>
      </c>
      <c r="K34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46" s="9">
        <f>PRODUCT(Fichier_Client[[#This Row],[Facture_Mensuelle]],Fichier_Client[[#This Row],[Remise]])</f>
        <v>12.852</v>
      </c>
    </row>
    <row r="347" spans="1:12" x14ac:dyDescent="0.25">
      <c r="A347" s="1" t="s">
        <v>381</v>
      </c>
      <c r="B347" s="1" t="s">
        <v>61</v>
      </c>
      <c r="C347">
        <v>40</v>
      </c>
      <c r="D347" s="8">
        <f>Fichier_Client[[#This Row],[Anciennete_Mois]]/12</f>
        <v>3.3333333333333335</v>
      </c>
      <c r="E347" s="1" t="s">
        <v>8</v>
      </c>
      <c r="F347" s="1" t="str">
        <f>IF(Fichier_Client[[#This Row],[Type_Forfait]]="Pro Monde","B2B","B2C")</f>
        <v>B2C</v>
      </c>
      <c r="G347">
        <v>237</v>
      </c>
      <c r="H347" s="3">
        <f>Fichier_Client[[#This Row],[Duree_Cumulee_Panne_Min]]/1440</f>
        <v>0.16458333333333333</v>
      </c>
      <c r="I347" s="2">
        <v>24.51</v>
      </c>
      <c r="J347">
        <v>1</v>
      </c>
      <c r="K34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47" s="9">
        <f>PRODUCT(Fichier_Client[[#This Row],[Facture_Mensuelle]],Fichier_Client[[#This Row],[Remise]])</f>
        <v>11.029500000000001</v>
      </c>
    </row>
    <row r="348" spans="1:12" x14ac:dyDescent="0.25">
      <c r="A348" s="1" t="s">
        <v>382</v>
      </c>
      <c r="B348" s="1" t="s">
        <v>32</v>
      </c>
      <c r="C348">
        <v>65</v>
      </c>
      <c r="D348" s="8">
        <f>Fichier_Client[[#This Row],[Anciennete_Mois]]/12</f>
        <v>5.416666666666667</v>
      </c>
      <c r="E348" s="1" t="s">
        <v>16</v>
      </c>
      <c r="F348" s="1" t="str">
        <f>IF(Fichier_Client[[#This Row],[Type_Forfait]]="Pro Monde","B2B","B2C")</f>
        <v>B2C</v>
      </c>
      <c r="G348">
        <v>442</v>
      </c>
      <c r="H348" s="3">
        <f>Fichier_Client[[#This Row],[Duree_Cumulee_Panne_Min]]/1440</f>
        <v>0.30694444444444446</v>
      </c>
      <c r="I348" s="2">
        <v>60.62</v>
      </c>
      <c r="J348">
        <v>5</v>
      </c>
      <c r="K34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48" s="9">
        <f>PRODUCT(Fichier_Client[[#This Row],[Facture_Mensuelle]],Fichier_Client[[#This Row],[Remise]])</f>
        <v>27.279</v>
      </c>
    </row>
    <row r="349" spans="1:12" x14ac:dyDescent="0.25">
      <c r="A349" s="1" t="s">
        <v>383</v>
      </c>
      <c r="B349" s="1" t="s">
        <v>59</v>
      </c>
      <c r="C349">
        <v>89</v>
      </c>
      <c r="D349" s="8">
        <f>Fichier_Client[[#This Row],[Anciennete_Mois]]/12</f>
        <v>7.416666666666667</v>
      </c>
      <c r="E349" s="1" t="s">
        <v>19</v>
      </c>
      <c r="F349" s="1" t="str">
        <f>IF(Fichier_Client[[#This Row],[Type_Forfait]]="Pro Monde","B2B","B2C")</f>
        <v>B2C</v>
      </c>
      <c r="G349">
        <v>418</v>
      </c>
      <c r="H349" s="3">
        <f>Fichier_Client[[#This Row],[Duree_Cumulee_Panne_Min]]/1440</f>
        <v>0.2902777777777778</v>
      </c>
      <c r="I349" s="2">
        <v>86.63</v>
      </c>
      <c r="J349">
        <v>4</v>
      </c>
      <c r="K34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49" s="9">
        <f>PRODUCT(Fichier_Client[[#This Row],[Facture_Mensuelle]],Fichier_Client[[#This Row],[Remise]])</f>
        <v>38.983499999999999</v>
      </c>
    </row>
    <row r="350" spans="1:12" x14ac:dyDescent="0.25">
      <c r="A350" s="1" t="s">
        <v>384</v>
      </c>
      <c r="B350" s="1" t="s">
        <v>64</v>
      </c>
      <c r="C350">
        <v>12</v>
      </c>
      <c r="D350" s="8">
        <f>Fichier_Client[[#This Row],[Anciennete_Mois]]/12</f>
        <v>1</v>
      </c>
      <c r="E350" s="1" t="s">
        <v>11</v>
      </c>
      <c r="F350" s="1" t="str">
        <f>IF(Fichier_Client[[#This Row],[Type_Forfait]]="Pro Monde","B2B","B2C")</f>
        <v>B2B</v>
      </c>
      <c r="G350">
        <v>125</v>
      </c>
      <c r="H350" s="3">
        <f>Fichier_Client[[#This Row],[Duree_Cumulee_Panne_Min]]/1440</f>
        <v>8.6805555555555552E-2</v>
      </c>
      <c r="I350" s="2">
        <v>36.93</v>
      </c>
      <c r="J350">
        <v>0</v>
      </c>
      <c r="K35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50" s="9">
        <f>PRODUCT(Fichier_Client[[#This Row],[Facture_Mensuelle]],Fichier_Client[[#This Row],[Remise]])</f>
        <v>3.6930000000000001</v>
      </c>
    </row>
    <row r="351" spans="1:12" x14ac:dyDescent="0.25">
      <c r="A351" s="1" t="s">
        <v>385</v>
      </c>
      <c r="B351" s="1" t="s">
        <v>127</v>
      </c>
      <c r="C351">
        <v>47</v>
      </c>
      <c r="D351" s="8">
        <f>Fichier_Client[[#This Row],[Anciennete_Mois]]/12</f>
        <v>3.9166666666666665</v>
      </c>
      <c r="E351" s="1" t="s">
        <v>11</v>
      </c>
      <c r="F351" s="1" t="str">
        <f>IF(Fichier_Client[[#This Row],[Type_Forfait]]="Pro Monde","B2B","B2C")</f>
        <v>B2B</v>
      </c>
      <c r="G351">
        <v>378</v>
      </c>
      <c r="H351" s="3">
        <f>Fichier_Client[[#This Row],[Duree_Cumulee_Panne_Min]]/1440</f>
        <v>0.26250000000000001</v>
      </c>
      <c r="I351" s="2">
        <v>36.42</v>
      </c>
      <c r="J351">
        <v>1</v>
      </c>
      <c r="K35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51" s="9">
        <f>PRODUCT(Fichier_Client[[#This Row],[Facture_Mensuelle]],Fichier_Client[[#This Row],[Remise]])</f>
        <v>16.389000000000003</v>
      </c>
    </row>
    <row r="352" spans="1:12" x14ac:dyDescent="0.25">
      <c r="A352" s="1" t="s">
        <v>386</v>
      </c>
      <c r="B352" s="1" t="s">
        <v>13</v>
      </c>
      <c r="C352">
        <v>117</v>
      </c>
      <c r="D352" s="8">
        <f>Fichier_Client[[#This Row],[Anciennete_Mois]]/12</f>
        <v>9.75</v>
      </c>
      <c r="E352" s="1" t="s">
        <v>19</v>
      </c>
      <c r="F352" s="1" t="str">
        <f>IF(Fichier_Client[[#This Row],[Type_Forfait]]="Pro Monde","B2B","B2C")</f>
        <v>B2C</v>
      </c>
      <c r="G352">
        <v>338</v>
      </c>
      <c r="H352" s="3">
        <f>Fichier_Client[[#This Row],[Duree_Cumulee_Panne_Min]]/1440</f>
        <v>0.23472222222222222</v>
      </c>
      <c r="I352" s="2">
        <v>29.18</v>
      </c>
      <c r="J352">
        <v>5</v>
      </c>
      <c r="K35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52" s="9">
        <f>PRODUCT(Fichier_Client[[#This Row],[Facture_Mensuelle]],Fichier_Client[[#This Row],[Remise]])</f>
        <v>13.131</v>
      </c>
    </row>
    <row r="353" spans="1:12" x14ac:dyDescent="0.25">
      <c r="A353" s="1" t="s">
        <v>387</v>
      </c>
      <c r="B353" s="1" t="s">
        <v>26</v>
      </c>
      <c r="C353">
        <v>43</v>
      </c>
      <c r="D353" s="8">
        <f>Fichier_Client[[#This Row],[Anciennete_Mois]]/12</f>
        <v>3.5833333333333335</v>
      </c>
      <c r="E353" s="1" t="s">
        <v>8</v>
      </c>
      <c r="F353" s="1" t="str">
        <f>IF(Fichier_Client[[#This Row],[Type_Forfait]]="Pro Monde","B2B","B2C")</f>
        <v>B2C</v>
      </c>
      <c r="G353">
        <v>486</v>
      </c>
      <c r="H353" s="3">
        <f>Fichier_Client[[#This Row],[Duree_Cumulee_Panne_Min]]/1440</f>
        <v>0.33750000000000002</v>
      </c>
      <c r="I353" s="2">
        <v>76.42</v>
      </c>
      <c r="J353">
        <v>1</v>
      </c>
      <c r="K35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53" s="9">
        <f>PRODUCT(Fichier_Client[[#This Row],[Facture_Mensuelle]],Fichier_Client[[#This Row],[Remise]])</f>
        <v>34.389000000000003</v>
      </c>
    </row>
    <row r="354" spans="1:12" x14ac:dyDescent="0.25">
      <c r="A354" s="1" t="s">
        <v>388</v>
      </c>
      <c r="B354" s="1" t="s">
        <v>127</v>
      </c>
      <c r="C354">
        <v>100</v>
      </c>
      <c r="D354" s="8">
        <f>Fichier_Client[[#This Row],[Anciennete_Mois]]/12</f>
        <v>8.3333333333333339</v>
      </c>
      <c r="E354" s="1" t="s">
        <v>16</v>
      </c>
      <c r="F354" s="1" t="str">
        <f>IF(Fichier_Client[[#This Row],[Type_Forfait]]="Pro Monde","B2B","B2C")</f>
        <v>B2C</v>
      </c>
      <c r="G354">
        <v>471</v>
      </c>
      <c r="H354" s="3">
        <f>Fichier_Client[[#This Row],[Duree_Cumulee_Panne_Min]]/1440</f>
        <v>0.32708333333333334</v>
      </c>
      <c r="I354" s="2">
        <v>61.2</v>
      </c>
      <c r="J354">
        <v>3</v>
      </c>
      <c r="K35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54" s="9">
        <f>PRODUCT(Fichier_Client[[#This Row],[Facture_Mensuelle]],Fichier_Client[[#This Row],[Remise]])</f>
        <v>27.540000000000003</v>
      </c>
    </row>
    <row r="355" spans="1:12" x14ac:dyDescent="0.25">
      <c r="A355" s="1" t="s">
        <v>389</v>
      </c>
      <c r="B355" s="1" t="s">
        <v>123</v>
      </c>
      <c r="C355">
        <v>35</v>
      </c>
      <c r="D355" s="8">
        <f>Fichier_Client[[#This Row],[Anciennete_Mois]]/12</f>
        <v>2.9166666666666665</v>
      </c>
      <c r="E355" s="1" t="s">
        <v>19</v>
      </c>
      <c r="F355" s="1" t="str">
        <f>IF(Fichier_Client[[#This Row],[Type_Forfait]]="Pro Monde","B2B","B2C")</f>
        <v>B2C</v>
      </c>
      <c r="G355">
        <v>421</v>
      </c>
      <c r="H355" s="3">
        <f>Fichier_Client[[#This Row],[Duree_Cumulee_Panne_Min]]/1440</f>
        <v>0.29236111111111113</v>
      </c>
      <c r="I355" s="2">
        <v>29.57</v>
      </c>
      <c r="J355">
        <v>5</v>
      </c>
      <c r="K35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55" s="9">
        <f>PRODUCT(Fichier_Client[[#This Row],[Facture_Mensuelle]],Fichier_Client[[#This Row],[Remise]])</f>
        <v>13.3065</v>
      </c>
    </row>
    <row r="356" spans="1:12" x14ac:dyDescent="0.25">
      <c r="A356" s="1" t="s">
        <v>390</v>
      </c>
      <c r="B356" s="1" t="s">
        <v>37</v>
      </c>
      <c r="C356">
        <v>19</v>
      </c>
      <c r="D356" s="8">
        <f>Fichier_Client[[#This Row],[Anciennete_Mois]]/12</f>
        <v>1.5833333333333333</v>
      </c>
      <c r="E356" s="1" t="s">
        <v>19</v>
      </c>
      <c r="F356" s="1" t="str">
        <f>IF(Fichier_Client[[#This Row],[Type_Forfait]]="Pro Monde","B2B","B2C")</f>
        <v>B2C</v>
      </c>
      <c r="G356">
        <v>450</v>
      </c>
      <c r="H356" s="3">
        <f>Fichier_Client[[#This Row],[Duree_Cumulee_Panne_Min]]/1440</f>
        <v>0.3125</v>
      </c>
      <c r="I356" s="2">
        <v>37.43</v>
      </c>
      <c r="J356">
        <v>2</v>
      </c>
      <c r="K35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56" s="9">
        <f>PRODUCT(Fichier_Client[[#This Row],[Facture_Mensuelle]],Fichier_Client[[#This Row],[Remise]])</f>
        <v>16.843499999999999</v>
      </c>
    </row>
    <row r="357" spans="1:12" x14ac:dyDescent="0.25">
      <c r="A357" s="1" t="s">
        <v>391</v>
      </c>
      <c r="B357" s="1" t="s">
        <v>64</v>
      </c>
      <c r="C357">
        <v>112</v>
      </c>
      <c r="D357" s="8">
        <f>Fichier_Client[[#This Row],[Anciennete_Mois]]/12</f>
        <v>9.3333333333333339</v>
      </c>
      <c r="E357" s="1" t="s">
        <v>19</v>
      </c>
      <c r="F357" s="1" t="str">
        <f>IF(Fichier_Client[[#This Row],[Type_Forfait]]="Pro Monde","B2B","B2C")</f>
        <v>B2C</v>
      </c>
      <c r="G357">
        <v>483</v>
      </c>
      <c r="H357" s="3">
        <f>Fichier_Client[[#This Row],[Duree_Cumulee_Panne_Min]]/1440</f>
        <v>0.33541666666666664</v>
      </c>
      <c r="I357" s="2">
        <v>93.98</v>
      </c>
      <c r="J357">
        <v>0</v>
      </c>
      <c r="K35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57" s="9">
        <f>PRODUCT(Fichier_Client[[#This Row],[Facture_Mensuelle]],Fichier_Client[[#This Row],[Remise]])</f>
        <v>42.291000000000004</v>
      </c>
    </row>
    <row r="358" spans="1:12" x14ac:dyDescent="0.25">
      <c r="A358" s="1" t="s">
        <v>392</v>
      </c>
      <c r="B358" s="1" t="s">
        <v>10</v>
      </c>
      <c r="C358">
        <v>103</v>
      </c>
      <c r="D358" s="8">
        <f>Fichier_Client[[#This Row],[Anciennete_Mois]]/12</f>
        <v>8.5833333333333339</v>
      </c>
      <c r="E358" s="1" t="s">
        <v>11</v>
      </c>
      <c r="F358" s="1" t="str">
        <f>IF(Fichier_Client[[#This Row],[Type_Forfait]]="Pro Monde","B2B","B2C")</f>
        <v>B2B</v>
      </c>
      <c r="G358">
        <v>270</v>
      </c>
      <c r="H358" s="3">
        <f>Fichier_Client[[#This Row],[Duree_Cumulee_Panne_Min]]/1440</f>
        <v>0.1875</v>
      </c>
      <c r="I358" s="2">
        <v>67.87</v>
      </c>
      <c r="J358">
        <v>3</v>
      </c>
      <c r="K35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58" s="9">
        <f>PRODUCT(Fichier_Client[[#This Row],[Facture_Mensuelle]],Fichier_Client[[#This Row],[Remise]])</f>
        <v>30.541500000000003</v>
      </c>
    </row>
    <row r="359" spans="1:12" x14ac:dyDescent="0.25">
      <c r="A359" s="1" t="s">
        <v>393</v>
      </c>
      <c r="B359" s="1" t="s">
        <v>7</v>
      </c>
      <c r="C359">
        <v>29</v>
      </c>
      <c r="D359" s="8">
        <f>Fichier_Client[[#This Row],[Anciennete_Mois]]/12</f>
        <v>2.4166666666666665</v>
      </c>
      <c r="E359" s="1" t="s">
        <v>8</v>
      </c>
      <c r="F359" s="1" t="str">
        <f>IF(Fichier_Client[[#This Row],[Type_Forfait]]="Pro Monde","B2B","B2C")</f>
        <v>B2C</v>
      </c>
      <c r="G359">
        <v>350</v>
      </c>
      <c r="H359" s="3">
        <f>Fichier_Client[[#This Row],[Duree_Cumulee_Panne_Min]]/1440</f>
        <v>0.24305555555555555</v>
      </c>
      <c r="I359" s="2">
        <v>84.32</v>
      </c>
      <c r="J359">
        <v>3</v>
      </c>
      <c r="K35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59" s="9">
        <f>PRODUCT(Fichier_Client[[#This Row],[Facture_Mensuelle]],Fichier_Client[[#This Row],[Remise]])</f>
        <v>37.943999999999996</v>
      </c>
    </row>
    <row r="360" spans="1:12" x14ac:dyDescent="0.25">
      <c r="A360" s="1" t="s">
        <v>394</v>
      </c>
      <c r="B360" s="1" t="s">
        <v>34</v>
      </c>
      <c r="C360">
        <v>36</v>
      </c>
      <c r="D360" s="8">
        <f>Fichier_Client[[#This Row],[Anciennete_Mois]]/12</f>
        <v>3</v>
      </c>
      <c r="E360" s="1" t="s">
        <v>16</v>
      </c>
      <c r="F360" s="1" t="str">
        <f>IF(Fichier_Client[[#This Row],[Type_Forfait]]="Pro Monde","B2B","B2C")</f>
        <v>B2C</v>
      </c>
      <c r="G360">
        <v>311</v>
      </c>
      <c r="H360" s="3">
        <f>Fichier_Client[[#This Row],[Duree_Cumulee_Panne_Min]]/1440</f>
        <v>0.21597222222222223</v>
      </c>
      <c r="I360" s="2">
        <v>13.19</v>
      </c>
      <c r="J360">
        <v>4</v>
      </c>
      <c r="K36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60" s="9">
        <f>PRODUCT(Fichier_Client[[#This Row],[Facture_Mensuelle]],Fichier_Client[[#This Row],[Remise]])</f>
        <v>5.9355000000000002</v>
      </c>
    </row>
    <row r="361" spans="1:12" x14ac:dyDescent="0.25">
      <c r="A361" s="1" t="s">
        <v>395</v>
      </c>
      <c r="B361" s="1" t="s">
        <v>41</v>
      </c>
      <c r="C361">
        <v>2</v>
      </c>
      <c r="D361" s="8">
        <f>Fichier_Client[[#This Row],[Anciennete_Mois]]/12</f>
        <v>0.16666666666666666</v>
      </c>
      <c r="E361" s="1" t="s">
        <v>8</v>
      </c>
      <c r="F361" s="1" t="str">
        <f>IF(Fichier_Client[[#This Row],[Type_Forfait]]="Pro Monde","B2B","B2C")</f>
        <v>B2C</v>
      </c>
      <c r="G361">
        <v>21</v>
      </c>
      <c r="H361" s="3">
        <f>Fichier_Client[[#This Row],[Duree_Cumulee_Panne_Min]]/1440</f>
        <v>1.4583333333333334E-2</v>
      </c>
      <c r="I361" s="2">
        <v>51.68</v>
      </c>
      <c r="J361">
        <v>3</v>
      </c>
      <c r="K36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61" s="9">
        <f>PRODUCT(Fichier_Client[[#This Row],[Facture_Mensuelle]],Fichier_Client[[#This Row],[Remise]])</f>
        <v>23.256</v>
      </c>
    </row>
    <row r="362" spans="1:12" x14ac:dyDescent="0.25">
      <c r="A362" s="1" t="s">
        <v>396</v>
      </c>
      <c r="B362" s="1" t="s">
        <v>57</v>
      </c>
      <c r="C362">
        <v>13</v>
      </c>
      <c r="D362" s="8">
        <f>Fichier_Client[[#This Row],[Anciennete_Mois]]/12</f>
        <v>1.0833333333333333</v>
      </c>
      <c r="E362" s="1" t="s">
        <v>19</v>
      </c>
      <c r="F362" s="1" t="str">
        <f>IF(Fichier_Client[[#This Row],[Type_Forfait]]="Pro Monde","B2B","B2C")</f>
        <v>B2C</v>
      </c>
      <c r="G362">
        <v>310</v>
      </c>
      <c r="H362" s="3">
        <f>Fichier_Client[[#This Row],[Duree_Cumulee_Panne_Min]]/1440</f>
        <v>0.21527777777777779</v>
      </c>
      <c r="I362" s="2">
        <v>65.599999999999994</v>
      </c>
      <c r="J362">
        <v>5</v>
      </c>
      <c r="K36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62" s="9">
        <f>PRODUCT(Fichier_Client[[#This Row],[Facture_Mensuelle]],Fichier_Client[[#This Row],[Remise]])</f>
        <v>29.52</v>
      </c>
    </row>
    <row r="363" spans="1:12" x14ac:dyDescent="0.25">
      <c r="A363" s="1" t="s">
        <v>397</v>
      </c>
      <c r="B363" s="1" t="s">
        <v>30</v>
      </c>
      <c r="C363">
        <v>49</v>
      </c>
      <c r="D363" s="8">
        <f>Fichier_Client[[#This Row],[Anciennete_Mois]]/12</f>
        <v>4.083333333333333</v>
      </c>
      <c r="E363" s="1" t="s">
        <v>11</v>
      </c>
      <c r="F363" s="1" t="str">
        <f>IF(Fichier_Client[[#This Row],[Type_Forfait]]="Pro Monde","B2B","B2C")</f>
        <v>B2B</v>
      </c>
      <c r="G363">
        <v>229</v>
      </c>
      <c r="H363" s="3">
        <f>Fichier_Client[[#This Row],[Duree_Cumulee_Panne_Min]]/1440</f>
        <v>0.15902777777777777</v>
      </c>
      <c r="I363" s="2">
        <v>53.94</v>
      </c>
      <c r="J363">
        <v>5</v>
      </c>
      <c r="K36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63" s="9">
        <f>PRODUCT(Fichier_Client[[#This Row],[Facture_Mensuelle]],Fichier_Client[[#This Row],[Remise]])</f>
        <v>5.3940000000000001</v>
      </c>
    </row>
    <row r="364" spans="1:12" x14ac:dyDescent="0.25">
      <c r="A364" s="1" t="s">
        <v>398</v>
      </c>
      <c r="B364" s="1" t="s">
        <v>37</v>
      </c>
      <c r="C364">
        <v>29</v>
      </c>
      <c r="D364" s="8">
        <f>Fichier_Client[[#This Row],[Anciennete_Mois]]/12</f>
        <v>2.4166666666666665</v>
      </c>
      <c r="E364" s="1" t="s">
        <v>11</v>
      </c>
      <c r="F364" s="1" t="str">
        <f>IF(Fichier_Client[[#This Row],[Type_Forfait]]="Pro Monde","B2B","B2C")</f>
        <v>B2B</v>
      </c>
      <c r="G364">
        <v>493</v>
      </c>
      <c r="H364" s="3">
        <f>Fichier_Client[[#This Row],[Duree_Cumulee_Panne_Min]]/1440</f>
        <v>0.34236111111111112</v>
      </c>
      <c r="I364" s="2">
        <v>42.02</v>
      </c>
      <c r="J364">
        <v>1</v>
      </c>
      <c r="K36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64" s="9">
        <f>PRODUCT(Fichier_Client[[#This Row],[Facture_Mensuelle]],Fichier_Client[[#This Row],[Remise]])</f>
        <v>18.909000000000002</v>
      </c>
    </row>
    <row r="365" spans="1:12" x14ac:dyDescent="0.25">
      <c r="A365" s="1" t="s">
        <v>399</v>
      </c>
      <c r="B365" s="1" t="s">
        <v>13</v>
      </c>
      <c r="C365">
        <v>49</v>
      </c>
      <c r="D365" s="8">
        <f>Fichier_Client[[#This Row],[Anciennete_Mois]]/12</f>
        <v>4.083333333333333</v>
      </c>
      <c r="E365" s="1" t="s">
        <v>19</v>
      </c>
      <c r="F365" s="1" t="str">
        <f>IF(Fichier_Client[[#This Row],[Type_Forfait]]="Pro Monde","B2B","B2C")</f>
        <v>B2C</v>
      </c>
      <c r="G365">
        <v>86</v>
      </c>
      <c r="H365" s="3">
        <f>Fichier_Client[[#This Row],[Duree_Cumulee_Panne_Min]]/1440</f>
        <v>5.9722222222222225E-2</v>
      </c>
      <c r="I365" s="2">
        <v>65.400000000000006</v>
      </c>
      <c r="J365">
        <v>2</v>
      </c>
      <c r="K36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65" s="9">
        <f>PRODUCT(Fichier_Client[[#This Row],[Facture_Mensuelle]],Fichier_Client[[#This Row],[Remise]])</f>
        <v>0</v>
      </c>
    </row>
    <row r="366" spans="1:12" x14ac:dyDescent="0.25">
      <c r="A366" s="1" t="s">
        <v>400</v>
      </c>
      <c r="B366" s="1" t="s">
        <v>15</v>
      </c>
      <c r="C366">
        <v>14</v>
      </c>
      <c r="D366" s="8">
        <f>Fichier_Client[[#This Row],[Anciennete_Mois]]/12</f>
        <v>1.1666666666666667</v>
      </c>
      <c r="E366" s="1" t="s">
        <v>11</v>
      </c>
      <c r="F366" s="1" t="str">
        <f>IF(Fichier_Client[[#This Row],[Type_Forfait]]="Pro Monde","B2B","B2C")</f>
        <v>B2B</v>
      </c>
      <c r="G366">
        <v>345</v>
      </c>
      <c r="H366" s="3">
        <f>Fichier_Client[[#This Row],[Duree_Cumulee_Panne_Min]]/1440</f>
        <v>0.23958333333333334</v>
      </c>
      <c r="I366" s="2">
        <v>39.57</v>
      </c>
      <c r="J366">
        <v>3</v>
      </c>
      <c r="K36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66" s="9">
        <f>PRODUCT(Fichier_Client[[#This Row],[Facture_Mensuelle]],Fichier_Client[[#This Row],[Remise]])</f>
        <v>17.8065</v>
      </c>
    </row>
    <row r="367" spans="1:12" x14ac:dyDescent="0.25">
      <c r="A367" s="1" t="s">
        <v>401</v>
      </c>
      <c r="B367" s="1" t="s">
        <v>64</v>
      </c>
      <c r="C367">
        <v>101</v>
      </c>
      <c r="D367" s="8">
        <f>Fichier_Client[[#This Row],[Anciennete_Mois]]/12</f>
        <v>8.4166666666666661</v>
      </c>
      <c r="E367" s="1" t="s">
        <v>8</v>
      </c>
      <c r="F367" s="1" t="str">
        <f>IF(Fichier_Client[[#This Row],[Type_Forfait]]="Pro Monde","B2B","B2C")</f>
        <v>B2C</v>
      </c>
      <c r="G367">
        <v>476</v>
      </c>
      <c r="H367" s="3">
        <f>Fichier_Client[[#This Row],[Duree_Cumulee_Panne_Min]]/1440</f>
        <v>0.33055555555555555</v>
      </c>
      <c r="I367" s="2">
        <v>41.85</v>
      </c>
      <c r="J367">
        <v>4</v>
      </c>
      <c r="K36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67" s="9">
        <f>PRODUCT(Fichier_Client[[#This Row],[Facture_Mensuelle]],Fichier_Client[[#This Row],[Remise]])</f>
        <v>18.8325</v>
      </c>
    </row>
    <row r="368" spans="1:12" x14ac:dyDescent="0.25">
      <c r="A368" s="1" t="s">
        <v>402</v>
      </c>
      <c r="B368" s="1" t="s">
        <v>13</v>
      </c>
      <c r="C368">
        <v>119</v>
      </c>
      <c r="D368" s="8">
        <f>Fichier_Client[[#This Row],[Anciennete_Mois]]/12</f>
        <v>9.9166666666666661</v>
      </c>
      <c r="E368" s="1" t="s">
        <v>11</v>
      </c>
      <c r="F368" s="1" t="str">
        <f>IF(Fichier_Client[[#This Row],[Type_Forfait]]="Pro Monde","B2B","B2C")</f>
        <v>B2B</v>
      </c>
      <c r="G368">
        <v>451</v>
      </c>
      <c r="H368" s="3">
        <f>Fichier_Client[[#This Row],[Duree_Cumulee_Panne_Min]]/1440</f>
        <v>0.31319444444444444</v>
      </c>
      <c r="I368" s="2">
        <v>10.46</v>
      </c>
      <c r="J368">
        <v>5</v>
      </c>
      <c r="K36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68" s="9">
        <f>PRODUCT(Fichier_Client[[#This Row],[Facture_Mensuelle]],Fichier_Client[[#This Row],[Remise]])</f>
        <v>4.7070000000000007</v>
      </c>
    </row>
    <row r="369" spans="1:12" x14ac:dyDescent="0.25">
      <c r="A369" s="1" t="s">
        <v>403</v>
      </c>
      <c r="B369" s="1" t="s">
        <v>34</v>
      </c>
      <c r="C369">
        <v>16</v>
      </c>
      <c r="D369" s="8">
        <f>Fichier_Client[[#This Row],[Anciennete_Mois]]/12</f>
        <v>1.3333333333333333</v>
      </c>
      <c r="E369" s="1" t="s">
        <v>8</v>
      </c>
      <c r="F369" s="1" t="str">
        <f>IF(Fichier_Client[[#This Row],[Type_Forfait]]="Pro Monde","B2B","B2C")</f>
        <v>B2C</v>
      </c>
      <c r="G369">
        <v>391</v>
      </c>
      <c r="H369" s="3">
        <f>Fichier_Client[[#This Row],[Duree_Cumulee_Panne_Min]]/1440</f>
        <v>0.27152777777777776</v>
      </c>
      <c r="I369" s="2">
        <v>90.12</v>
      </c>
      <c r="J369">
        <v>5</v>
      </c>
      <c r="K36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69" s="9">
        <f>PRODUCT(Fichier_Client[[#This Row],[Facture_Mensuelle]],Fichier_Client[[#This Row],[Remise]])</f>
        <v>40.554000000000002</v>
      </c>
    </row>
    <row r="370" spans="1:12" x14ac:dyDescent="0.25">
      <c r="A370" s="1" t="s">
        <v>404</v>
      </c>
      <c r="B370" s="1" t="s">
        <v>13</v>
      </c>
      <c r="C370">
        <v>23</v>
      </c>
      <c r="D370" s="8">
        <f>Fichier_Client[[#This Row],[Anciennete_Mois]]/12</f>
        <v>1.9166666666666667</v>
      </c>
      <c r="E370" s="1" t="s">
        <v>8</v>
      </c>
      <c r="F370" s="1" t="str">
        <f>IF(Fichier_Client[[#This Row],[Type_Forfait]]="Pro Monde","B2B","B2C")</f>
        <v>B2C</v>
      </c>
      <c r="G370">
        <v>268</v>
      </c>
      <c r="H370" s="3">
        <f>Fichier_Client[[#This Row],[Duree_Cumulee_Panne_Min]]/1440</f>
        <v>0.18611111111111112</v>
      </c>
      <c r="I370" s="2">
        <v>26.75</v>
      </c>
      <c r="J370">
        <v>3</v>
      </c>
      <c r="K37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70" s="9">
        <f>PRODUCT(Fichier_Client[[#This Row],[Facture_Mensuelle]],Fichier_Client[[#This Row],[Remise]])</f>
        <v>12.0375</v>
      </c>
    </row>
    <row r="371" spans="1:12" x14ac:dyDescent="0.25">
      <c r="A371" s="1" t="s">
        <v>405</v>
      </c>
      <c r="B371" s="1" t="s">
        <v>30</v>
      </c>
      <c r="C371">
        <v>68</v>
      </c>
      <c r="D371" s="8">
        <f>Fichier_Client[[#This Row],[Anciennete_Mois]]/12</f>
        <v>5.666666666666667</v>
      </c>
      <c r="E371" s="1" t="s">
        <v>11</v>
      </c>
      <c r="F371" s="1" t="str">
        <f>IF(Fichier_Client[[#This Row],[Type_Forfait]]="Pro Monde","B2B","B2C")</f>
        <v>B2B</v>
      </c>
      <c r="G371">
        <v>462</v>
      </c>
      <c r="H371" s="3">
        <f>Fichier_Client[[#This Row],[Duree_Cumulee_Panne_Min]]/1440</f>
        <v>0.32083333333333336</v>
      </c>
      <c r="I371" s="2">
        <v>41.91</v>
      </c>
      <c r="J371">
        <v>1</v>
      </c>
      <c r="K37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71" s="9">
        <f>PRODUCT(Fichier_Client[[#This Row],[Facture_Mensuelle]],Fichier_Client[[#This Row],[Remise]])</f>
        <v>18.859500000000001</v>
      </c>
    </row>
    <row r="372" spans="1:12" x14ac:dyDescent="0.25">
      <c r="A372" s="1" t="s">
        <v>406</v>
      </c>
      <c r="B372" s="1" t="s">
        <v>34</v>
      </c>
      <c r="C372">
        <v>94</v>
      </c>
      <c r="D372" s="8">
        <f>Fichier_Client[[#This Row],[Anciennete_Mois]]/12</f>
        <v>7.833333333333333</v>
      </c>
      <c r="E372" s="1" t="s">
        <v>19</v>
      </c>
      <c r="F372" s="1" t="str">
        <f>IF(Fichier_Client[[#This Row],[Type_Forfait]]="Pro Monde","B2B","B2C")</f>
        <v>B2C</v>
      </c>
      <c r="G372">
        <v>115</v>
      </c>
      <c r="H372" s="3">
        <f>Fichier_Client[[#This Row],[Duree_Cumulee_Panne_Min]]/1440</f>
        <v>7.9861111111111105E-2</v>
      </c>
      <c r="I372" s="2">
        <v>19.12</v>
      </c>
      <c r="J372">
        <v>0</v>
      </c>
      <c r="K37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72" s="9">
        <f>PRODUCT(Fichier_Client[[#This Row],[Facture_Mensuelle]],Fichier_Client[[#This Row],[Remise]])</f>
        <v>0</v>
      </c>
    </row>
    <row r="373" spans="1:12" x14ac:dyDescent="0.25">
      <c r="A373" s="1" t="s">
        <v>407</v>
      </c>
      <c r="B373" s="1" t="s">
        <v>18</v>
      </c>
      <c r="C373">
        <v>113</v>
      </c>
      <c r="D373" s="8">
        <f>Fichier_Client[[#This Row],[Anciennete_Mois]]/12</f>
        <v>9.4166666666666661</v>
      </c>
      <c r="E373" s="1" t="s">
        <v>8</v>
      </c>
      <c r="F373" s="1" t="str">
        <f>IF(Fichier_Client[[#This Row],[Type_Forfait]]="Pro Monde","B2B","B2C")</f>
        <v>B2C</v>
      </c>
      <c r="G373">
        <v>89</v>
      </c>
      <c r="H373" s="3">
        <f>Fichier_Client[[#This Row],[Duree_Cumulee_Panne_Min]]/1440</f>
        <v>6.1805555555555558E-2</v>
      </c>
      <c r="I373" s="2">
        <v>54.28</v>
      </c>
      <c r="J373">
        <v>0</v>
      </c>
      <c r="K37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73" s="9">
        <f>PRODUCT(Fichier_Client[[#This Row],[Facture_Mensuelle]],Fichier_Client[[#This Row],[Remise]])</f>
        <v>0</v>
      </c>
    </row>
    <row r="374" spans="1:12" x14ac:dyDescent="0.25">
      <c r="A374" s="1" t="s">
        <v>408</v>
      </c>
      <c r="B374" s="1" t="s">
        <v>85</v>
      </c>
      <c r="C374">
        <v>40</v>
      </c>
      <c r="D374" s="8">
        <f>Fichier_Client[[#This Row],[Anciennete_Mois]]/12</f>
        <v>3.3333333333333335</v>
      </c>
      <c r="E374" s="1" t="s">
        <v>16</v>
      </c>
      <c r="F374" s="1" t="str">
        <f>IF(Fichier_Client[[#This Row],[Type_Forfait]]="Pro Monde","B2B","B2C")</f>
        <v>B2C</v>
      </c>
      <c r="G374">
        <v>38</v>
      </c>
      <c r="H374" s="3">
        <f>Fichier_Client[[#This Row],[Duree_Cumulee_Panne_Min]]/1440</f>
        <v>2.6388888888888889E-2</v>
      </c>
      <c r="I374" s="2">
        <v>17.63</v>
      </c>
      <c r="J374">
        <v>0</v>
      </c>
      <c r="K37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74" s="9">
        <f>PRODUCT(Fichier_Client[[#This Row],[Facture_Mensuelle]],Fichier_Client[[#This Row],[Remise]])</f>
        <v>0</v>
      </c>
    </row>
    <row r="375" spans="1:12" x14ac:dyDescent="0.25">
      <c r="A375" s="1" t="s">
        <v>409</v>
      </c>
      <c r="B375" s="1" t="s">
        <v>10</v>
      </c>
      <c r="C375">
        <v>76</v>
      </c>
      <c r="D375" s="8">
        <f>Fichier_Client[[#This Row],[Anciennete_Mois]]/12</f>
        <v>6.333333333333333</v>
      </c>
      <c r="E375" s="1" t="s">
        <v>8</v>
      </c>
      <c r="F375" s="1" t="str">
        <f>IF(Fichier_Client[[#This Row],[Type_Forfait]]="Pro Monde","B2B","B2C")</f>
        <v>B2C</v>
      </c>
      <c r="G375">
        <v>187</v>
      </c>
      <c r="H375" s="3">
        <f>Fichier_Client[[#This Row],[Duree_Cumulee_Panne_Min]]/1440</f>
        <v>0.12986111111111112</v>
      </c>
      <c r="I375" s="2">
        <v>56.29</v>
      </c>
      <c r="J375">
        <v>1</v>
      </c>
      <c r="K37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75" s="9">
        <f>PRODUCT(Fichier_Client[[#This Row],[Facture_Mensuelle]],Fichier_Client[[#This Row],[Remise]])</f>
        <v>0</v>
      </c>
    </row>
    <row r="376" spans="1:12" x14ac:dyDescent="0.25">
      <c r="A376" s="1" t="s">
        <v>410</v>
      </c>
      <c r="B376" s="1" t="s">
        <v>13</v>
      </c>
      <c r="C376">
        <v>106</v>
      </c>
      <c r="D376" s="8">
        <f>Fichier_Client[[#This Row],[Anciennete_Mois]]/12</f>
        <v>8.8333333333333339</v>
      </c>
      <c r="E376" s="1" t="s">
        <v>11</v>
      </c>
      <c r="F376" s="1" t="str">
        <f>IF(Fichier_Client[[#This Row],[Type_Forfait]]="Pro Monde","B2B","B2C")</f>
        <v>B2B</v>
      </c>
      <c r="G376">
        <v>429</v>
      </c>
      <c r="H376" s="3">
        <f>Fichier_Client[[#This Row],[Duree_Cumulee_Panne_Min]]/1440</f>
        <v>0.29791666666666666</v>
      </c>
      <c r="I376" s="2">
        <v>23.83</v>
      </c>
      <c r="J376">
        <v>1</v>
      </c>
      <c r="K37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76" s="9">
        <f>PRODUCT(Fichier_Client[[#This Row],[Facture_Mensuelle]],Fichier_Client[[#This Row],[Remise]])</f>
        <v>10.7235</v>
      </c>
    </row>
    <row r="377" spans="1:12" x14ac:dyDescent="0.25">
      <c r="A377" s="1" t="s">
        <v>411</v>
      </c>
      <c r="B377" s="1" t="s">
        <v>70</v>
      </c>
      <c r="C377">
        <v>104</v>
      </c>
      <c r="D377" s="8">
        <f>Fichier_Client[[#This Row],[Anciennete_Mois]]/12</f>
        <v>8.6666666666666661</v>
      </c>
      <c r="E377" s="1" t="s">
        <v>8</v>
      </c>
      <c r="F377" s="1" t="str">
        <f>IF(Fichier_Client[[#This Row],[Type_Forfait]]="Pro Monde","B2B","B2C")</f>
        <v>B2C</v>
      </c>
      <c r="G377">
        <v>68</v>
      </c>
      <c r="H377" s="3">
        <f>Fichier_Client[[#This Row],[Duree_Cumulee_Panne_Min]]/1440</f>
        <v>4.7222222222222221E-2</v>
      </c>
      <c r="I377" s="2">
        <v>21.15</v>
      </c>
      <c r="J377">
        <v>2</v>
      </c>
      <c r="K37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77" s="9">
        <f>PRODUCT(Fichier_Client[[#This Row],[Facture_Mensuelle]],Fichier_Client[[#This Row],[Remise]])</f>
        <v>0</v>
      </c>
    </row>
    <row r="378" spans="1:12" x14ac:dyDescent="0.25">
      <c r="A378" s="1" t="s">
        <v>412</v>
      </c>
      <c r="B378" s="1" t="s">
        <v>28</v>
      </c>
      <c r="C378">
        <v>63</v>
      </c>
      <c r="D378" s="8">
        <f>Fichier_Client[[#This Row],[Anciennete_Mois]]/12</f>
        <v>5.25</v>
      </c>
      <c r="E378" s="1" t="s">
        <v>16</v>
      </c>
      <c r="F378" s="1" t="str">
        <f>IF(Fichier_Client[[#This Row],[Type_Forfait]]="Pro Monde","B2B","B2C")</f>
        <v>B2C</v>
      </c>
      <c r="G378">
        <v>263</v>
      </c>
      <c r="H378" s="3">
        <f>Fichier_Client[[#This Row],[Duree_Cumulee_Panne_Min]]/1440</f>
        <v>0.18263888888888888</v>
      </c>
      <c r="I378" s="2">
        <v>53.87</v>
      </c>
      <c r="J378">
        <v>4</v>
      </c>
      <c r="K37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78" s="9">
        <f>PRODUCT(Fichier_Client[[#This Row],[Facture_Mensuelle]],Fichier_Client[[#This Row],[Remise]])</f>
        <v>24.241499999999998</v>
      </c>
    </row>
    <row r="379" spans="1:12" x14ac:dyDescent="0.25">
      <c r="A379" s="1" t="s">
        <v>413</v>
      </c>
      <c r="B379" s="1" t="s">
        <v>26</v>
      </c>
      <c r="C379">
        <v>13</v>
      </c>
      <c r="D379" s="8">
        <f>Fichier_Client[[#This Row],[Anciennete_Mois]]/12</f>
        <v>1.0833333333333333</v>
      </c>
      <c r="E379" s="1" t="s">
        <v>16</v>
      </c>
      <c r="F379" s="1" t="str">
        <f>IF(Fichier_Client[[#This Row],[Type_Forfait]]="Pro Monde","B2B","B2C")</f>
        <v>B2C</v>
      </c>
      <c r="G379">
        <v>180</v>
      </c>
      <c r="H379" s="3">
        <f>Fichier_Client[[#This Row],[Duree_Cumulee_Panne_Min]]/1440</f>
        <v>0.125</v>
      </c>
      <c r="I379" s="2">
        <v>24.01</v>
      </c>
      <c r="J379">
        <v>0</v>
      </c>
      <c r="K37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79" s="9">
        <f>PRODUCT(Fichier_Client[[#This Row],[Facture_Mensuelle]],Fichier_Client[[#This Row],[Remise]])</f>
        <v>0</v>
      </c>
    </row>
    <row r="380" spans="1:12" x14ac:dyDescent="0.25">
      <c r="A380" s="1" t="s">
        <v>414</v>
      </c>
      <c r="B380" s="1" t="s">
        <v>7</v>
      </c>
      <c r="C380">
        <v>68</v>
      </c>
      <c r="D380" s="8">
        <f>Fichier_Client[[#This Row],[Anciennete_Mois]]/12</f>
        <v>5.666666666666667</v>
      </c>
      <c r="E380" s="1" t="s">
        <v>16</v>
      </c>
      <c r="F380" s="1" t="str">
        <f>IF(Fichier_Client[[#This Row],[Type_Forfait]]="Pro Monde","B2B","B2C")</f>
        <v>B2C</v>
      </c>
      <c r="G380">
        <v>487</v>
      </c>
      <c r="H380" s="3">
        <f>Fichier_Client[[#This Row],[Duree_Cumulee_Panne_Min]]/1440</f>
        <v>0.33819444444444446</v>
      </c>
      <c r="I380" s="2">
        <v>69.099999999999994</v>
      </c>
      <c r="J380">
        <v>5</v>
      </c>
      <c r="K38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80" s="9">
        <f>PRODUCT(Fichier_Client[[#This Row],[Facture_Mensuelle]],Fichier_Client[[#This Row],[Remise]])</f>
        <v>31.094999999999999</v>
      </c>
    </row>
    <row r="381" spans="1:12" x14ac:dyDescent="0.25">
      <c r="A381" s="1" t="s">
        <v>415</v>
      </c>
      <c r="B381" s="1" t="s">
        <v>41</v>
      </c>
      <c r="C381">
        <v>45</v>
      </c>
      <c r="D381" s="8">
        <f>Fichier_Client[[#This Row],[Anciennete_Mois]]/12</f>
        <v>3.75</v>
      </c>
      <c r="E381" s="1" t="s">
        <v>19</v>
      </c>
      <c r="F381" s="1" t="str">
        <f>IF(Fichier_Client[[#This Row],[Type_Forfait]]="Pro Monde","B2B","B2C")</f>
        <v>B2C</v>
      </c>
      <c r="G381">
        <v>26</v>
      </c>
      <c r="H381" s="3">
        <f>Fichier_Client[[#This Row],[Duree_Cumulee_Panne_Min]]/1440</f>
        <v>1.8055555555555554E-2</v>
      </c>
      <c r="I381" s="2">
        <v>30.35</v>
      </c>
      <c r="J381">
        <v>1</v>
      </c>
      <c r="K38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81" s="9">
        <f>PRODUCT(Fichier_Client[[#This Row],[Facture_Mensuelle]],Fichier_Client[[#This Row],[Remise]])</f>
        <v>0</v>
      </c>
    </row>
    <row r="382" spans="1:12" x14ac:dyDescent="0.25">
      <c r="A382" s="1" t="s">
        <v>416</v>
      </c>
      <c r="B382" s="1" t="s">
        <v>75</v>
      </c>
      <c r="C382">
        <v>90</v>
      </c>
      <c r="D382" s="8">
        <f>Fichier_Client[[#This Row],[Anciennete_Mois]]/12</f>
        <v>7.5</v>
      </c>
      <c r="E382" s="1" t="s">
        <v>16</v>
      </c>
      <c r="F382" s="1" t="str">
        <f>IF(Fichier_Client[[#This Row],[Type_Forfait]]="Pro Monde","B2B","B2C")</f>
        <v>B2C</v>
      </c>
      <c r="G382">
        <v>216</v>
      </c>
      <c r="H382" s="3">
        <f>Fichier_Client[[#This Row],[Duree_Cumulee_Panne_Min]]/1440</f>
        <v>0.15</v>
      </c>
      <c r="I382" s="2">
        <v>45.58</v>
      </c>
      <c r="J382">
        <v>0</v>
      </c>
      <c r="K38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82" s="9">
        <f>PRODUCT(Fichier_Client[[#This Row],[Facture_Mensuelle]],Fichier_Client[[#This Row],[Remise]])</f>
        <v>0</v>
      </c>
    </row>
    <row r="383" spans="1:12" x14ac:dyDescent="0.25">
      <c r="A383" s="1" t="s">
        <v>417</v>
      </c>
      <c r="B383" s="1" t="s">
        <v>21</v>
      </c>
      <c r="C383">
        <v>74</v>
      </c>
      <c r="D383" s="8">
        <f>Fichier_Client[[#This Row],[Anciennete_Mois]]/12</f>
        <v>6.166666666666667</v>
      </c>
      <c r="E383" s="1" t="s">
        <v>19</v>
      </c>
      <c r="F383" s="1" t="str">
        <f>IF(Fichier_Client[[#This Row],[Type_Forfait]]="Pro Monde","B2B","B2C")</f>
        <v>B2C</v>
      </c>
      <c r="G383">
        <v>253</v>
      </c>
      <c r="H383" s="3">
        <f>Fichier_Client[[#This Row],[Duree_Cumulee_Panne_Min]]/1440</f>
        <v>0.17569444444444443</v>
      </c>
      <c r="I383" s="2">
        <v>36.94</v>
      </c>
      <c r="J383">
        <v>5</v>
      </c>
      <c r="K38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83" s="9">
        <f>PRODUCT(Fichier_Client[[#This Row],[Facture_Mensuelle]],Fichier_Client[[#This Row],[Remise]])</f>
        <v>16.623000000000001</v>
      </c>
    </row>
    <row r="384" spans="1:12" x14ac:dyDescent="0.25">
      <c r="A384" s="1" t="s">
        <v>418</v>
      </c>
      <c r="B384" s="1" t="s">
        <v>7</v>
      </c>
      <c r="C384">
        <v>111</v>
      </c>
      <c r="D384" s="8">
        <f>Fichier_Client[[#This Row],[Anciennete_Mois]]/12</f>
        <v>9.25</v>
      </c>
      <c r="E384" s="1" t="s">
        <v>16</v>
      </c>
      <c r="F384" s="1" t="str">
        <f>IF(Fichier_Client[[#This Row],[Type_Forfait]]="Pro Monde","B2B","B2C")</f>
        <v>B2C</v>
      </c>
      <c r="G384">
        <v>194</v>
      </c>
      <c r="H384" s="3">
        <f>Fichier_Client[[#This Row],[Duree_Cumulee_Panne_Min]]/1440</f>
        <v>0.13472222222222222</v>
      </c>
      <c r="I384" s="2">
        <v>48.55</v>
      </c>
      <c r="J384">
        <v>2</v>
      </c>
      <c r="K38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84" s="9">
        <f>PRODUCT(Fichier_Client[[#This Row],[Facture_Mensuelle]],Fichier_Client[[#This Row],[Remise]])</f>
        <v>0</v>
      </c>
    </row>
    <row r="385" spans="1:12" x14ac:dyDescent="0.25">
      <c r="A385" s="1" t="s">
        <v>419</v>
      </c>
      <c r="B385" s="1" t="s">
        <v>127</v>
      </c>
      <c r="C385">
        <v>37</v>
      </c>
      <c r="D385" s="8">
        <f>Fichier_Client[[#This Row],[Anciennete_Mois]]/12</f>
        <v>3.0833333333333335</v>
      </c>
      <c r="E385" s="1" t="s">
        <v>16</v>
      </c>
      <c r="F385" s="1" t="str">
        <f>IF(Fichier_Client[[#This Row],[Type_Forfait]]="Pro Monde","B2B","B2C")</f>
        <v>B2C</v>
      </c>
      <c r="G385">
        <v>87</v>
      </c>
      <c r="H385" s="3">
        <f>Fichier_Client[[#This Row],[Duree_Cumulee_Panne_Min]]/1440</f>
        <v>6.0416666666666667E-2</v>
      </c>
      <c r="I385" s="2">
        <v>26.4</v>
      </c>
      <c r="J385">
        <v>3</v>
      </c>
      <c r="K38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85" s="9">
        <f>PRODUCT(Fichier_Client[[#This Row],[Facture_Mensuelle]],Fichier_Client[[#This Row],[Remise]])</f>
        <v>0</v>
      </c>
    </row>
    <row r="386" spans="1:12" x14ac:dyDescent="0.25">
      <c r="A386" s="1" t="s">
        <v>420</v>
      </c>
      <c r="B386" s="1" t="s">
        <v>61</v>
      </c>
      <c r="C386">
        <v>71</v>
      </c>
      <c r="D386" s="8">
        <f>Fichier_Client[[#This Row],[Anciennete_Mois]]/12</f>
        <v>5.916666666666667</v>
      </c>
      <c r="E386" s="1" t="s">
        <v>8</v>
      </c>
      <c r="F386" s="1" t="str">
        <f>IF(Fichier_Client[[#This Row],[Type_Forfait]]="Pro Monde","B2B","B2C")</f>
        <v>B2C</v>
      </c>
      <c r="G386">
        <v>191</v>
      </c>
      <c r="H386" s="3">
        <f>Fichier_Client[[#This Row],[Duree_Cumulee_Panne_Min]]/1440</f>
        <v>0.13263888888888889</v>
      </c>
      <c r="I386" s="2">
        <v>83.04</v>
      </c>
      <c r="J386">
        <v>4</v>
      </c>
      <c r="K38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86" s="9">
        <f>PRODUCT(Fichier_Client[[#This Row],[Facture_Mensuelle]],Fichier_Client[[#This Row],[Remise]])</f>
        <v>0</v>
      </c>
    </row>
    <row r="387" spans="1:12" x14ac:dyDescent="0.25">
      <c r="A387" s="1" t="s">
        <v>421</v>
      </c>
      <c r="B387" s="1" t="s">
        <v>28</v>
      </c>
      <c r="C387">
        <v>35</v>
      </c>
      <c r="D387" s="8">
        <f>Fichier_Client[[#This Row],[Anciennete_Mois]]/12</f>
        <v>2.9166666666666665</v>
      </c>
      <c r="E387" s="1" t="s">
        <v>11</v>
      </c>
      <c r="F387" s="1" t="str">
        <f>IF(Fichier_Client[[#This Row],[Type_Forfait]]="Pro Monde","B2B","B2C")</f>
        <v>B2B</v>
      </c>
      <c r="G387">
        <v>496</v>
      </c>
      <c r="H387" s="3">
        <f>Fichier_Client[[#This Row],[Duree_Cumulee_Panne_Min]]/1440</f>
        <v>0.34444444444444444</v>
      </c>
      <c r="I387" s="2">
        <v>19.78</v>
      </c>
      <c r="J387">
        <v>5</v>
      </c>
      <c r="K38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87" s="9">
        <f>PRODUCT(Fichier_Client[[#This Row],[Facture_Mensuelle]],Fichier_Client[[#This Row],[Remise]])</f>
        <v>8.9010000000000016</v>
      </c>
    </row>
    <row r="388" spans="1:12" x14ac:dyDescent="0.25">
      <c r="A388" s="1" t="s">
        <v>422</v>
      </c>
      <c r="B388" s="1" t="s">
        <v>54</v>
      </c>
      <c r="C388">
        <v>78</v>
      </c>
      <c r="D388" s="8">
        <f>Fichier_Client[[#This Row],[Anciennete_Mois]]/12</f>
        <v>6.5</v>
      </c>
      <c r="E388" s="1" t="s">
        <v>16</v>
      </c>
      <c r="F388" s="1" t="str">
        <f>IF(Fichier_Client[[#This Row],[Type_Forfait]]="Pro Monde","B2B","B2C")</f>
        <v>B2C</v>
      </c>
      <c r="G388">
        <v>57</v>
      </c>
      <c r="H388" s="3">
        <f>Fichier_Client[[#This Row],[Duree_Cumulee_Panne_Min]]/1440</f>
        <v>3.9583333333333331E-2</v>
      </c>
      <c r="I388" s="2">
        <v>49.47</v>
      </c>
      <c r="J388">
        <v>0</v>
      </c>
      <c r="K38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88" s="9">
        <f>PRODUCT(Fichier_Client[[#This Row],[Facture_Mensuelle]],Fichier_Client[[#This Row],[Remise]])</f>
        <v>0</v>
      </c>
    </row>
    <row r="389" spans="1:12" x14ac:dyDescent="0.25">
      <c r="A389" s="1" t="s">
        <v>423</v>
      </c>
      <c r="B389" s="1" t="s">
        <v>37</v>
      </c>
      <c r="C389">
        <v>13</v>
      </c>
      <c r="D389" s="8">
        <f>Fichier_Client[[#This Row],[Anciennete_Mois]]/12</f>
        <v>1.0833333333333333</v>
      </c>
      <c r="E389" s="1" t="s">
        <v>11</v>
      </c>
      <c r="F389" s="1" t="str">
        <f>IF(Fichier_Client[[#This Row],[Type_Forfait]]="Pro Monde","B2B","B2C")</f>
        <v>B2B</v>
      </c>
      <c r="G389">
        <v>173</v>
      </c>
      <c r="H389" s="3">
        <f>Fichier_Client[[#This Row],[Duree_Cumulee_Panne_Min]]/1440</f>
        <v>0.12013888888888889</v>
      </c>
      <c r="I389" s="2">
        <v>85.54</v>
      </c>
      <c r="J389">
        <v>3</v>
      </c>
      <c r="K38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89" s="9">
        <f>PRODUCT(Fichier_Client[[#This Row],[Facture_Mensuelle]],Fichier_Client[[#This Row],[Remise]])</f>
        <v>8.5540000000000003</v>
      </c>
    </row>
    <row r="390" spans="1:12" x14ac:dyDescent="0.25">
      <c r="A390" s="1" t="s">
        <v>424</v>
      </c>
      <c r="B390" s="1" t="s">
        <v>64</v>
      </c>
      <c r="C390">
        <v>115</v>
      </c>
      <c r="D390" s="8">
        <f>Fichier_Client[[#This Row],[Anciennete_Mois]]/12</f>
        <v>9.5833333333333339</v>
      </c>
      <c r="E390" s="1" t="s">
        <v>19</v>
      </c>
      <c r="F390" s="1" t="str">
        <f>IF(Fichier_Client[[#This Row],[Type_Forfait]]="Pro Monde","B2B","B2C")</f>
        <v>B2C</v>
      </c>
      <c r="G390">
        <v>467</v>
      </c>
      <c r="H390" s="3">
        <f>Fichier_Client[[#This Row],[Duree_Cumulee_Panne_Min]]/1440</f>
        <v>0.32430555555555557</v>
      </c>
      <c r="I390" s="2">
        <v>24.57</v>
      </c>
      <c r="J390">
        <v>3</v>
      </c>
      <c r="K39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90" s="9">
        <f>PRODUCT(Fichier_Client[[#This Row],[Facture_Mensuelle]],Fichier_Client[[#This Row],[Remise]])</f>
        <v>11.0565</v>
      </c>
    </row>
    <row r="391" spans="1:12" x14ac:dyDescent="0.25">
      <c r="A391" s="1" t="s">
        <v>425</v>
      </c>
      <c r="B391" s="1" t="s">
        <v>48</v>
      </c>
      <c r="C391">
        <v>7</v>
      </c>
      <c r="D391" s="8">
        <f>Fichier_Client[[#This Row],[Anciennete_Mois]]/12</f>
        <v>0.58333333333333337</v>
      </c>
      <c r="E391" s="1" t="s">
        <v>11</v>
      </c>
      <c r="F391" s="1" t="str">
        <f>IF(Fichier_Client[[#This Row],[Type_Forfait]]="Pro Monde","B2B","B2C")</f>
        <v>B2B</v>
      </c>
      <c r="G391">
        <v>347</v>
      </c>
      <c r="H391" s="3">
        <f>Fichier_Client[[#This Row],[Duree_Cumulee_Panne_Min]]/1440</f>
        <v>0.24097222222222223</v>
      </c>
      <c r="I391" s="2">
        <v>41.84</v>
      </c>
      <c r="J391">
        <v>2</v>
      </c>
      <c r="K39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91" s="9">
        <f>PRODUCT(Fichier_Client[[#This Row],[Facture_Mensuelle]],Fichier_Client[[#This Row],[Remise]])</f>
        <v>18.828000000000003</v>
      </c>
    </row>
    <row r="392" spans="1:12" x14ac:dyDescent="0.25">
      <c r="A392" s="1" t="s">
        <v>426</v>
      </c>
      <c r="B392" s="1" t="s">
        <v>57</v>
      </c>
      <c r="C392">
        <v>22</v>
      </c>
      <c r="D392" s="8">
        <f>Fichier_Client[[#This Row],[Anciennete_Mois]]/12</f>
        <v>1.8333333333333333</v>
      </c>
      <c r="E392" s="1" t="s">
        <v>11</v>
      </c>
      <c r="F392" s="1" t="str">
        <f>IF(Fichier_Client[[#This Row],[Type_Forfait]]="Pro Monde","B2B","B2C")</f>
        <v>B2B</v>
      </c>
      <c r="G392">
        <v>127</v>
      </c>
      <c r="H392" s="3">
        <f>Fichier_Client[[#This Row],[Duree_Cumulee_Panne_Min]]/1440</f>
        <v>8.819444444444445E-2</v>
      </c>
      <c r="I392" s="2">
        <v>49.06</v>
      </c>
      <c r="J392">
        <v>2</v>
      </c>
      <c r="K39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92" s="9">
        <f>PRODUCT(Fichier_Client[[#This Row],[Facture_Mensuelle]],Fichier_Client[[#This Row],[Remise]])</f>
        <v>4.9060000000000006</v>
      </c>
    </row>
    <row r="393" spans="1:12" x14ac:dyDescent="0.25">
      <c r="A393" s="1" t="s">
        <v>427</v>
      </c>
      <c r="B393" s="1" t="s">
        <v>48</v>
      </c>
      <c r="C393">
        <v>41</v>
      </c>
      <c r="D393" s="8">
        <f>Fichier_Client[[#This Row],[Anciennete_Mois]]/12</f>
        <v>3.4166666666666665</v>
      </c>
      <c r="E393" s="1" t="s">
        <v>16</v>
      </c>
      <c r="F393" s="1" t="str">
        <f>IF(Fichier_Client[[#This Row],[Type_Forfait]]="Pro Monde","B2B","B2C")</f>
        <v>B2C</v>
      </c>
      <c r="G393">
        <v>425</v>
      </c>
      <c r="H393" s="3">
        <f>Fichier_Client[[#This Row],[Duree_Cumulee_Panne_Min]]/1440</f>
        <v>0.2951388888888889</v>
      </c>
      <c r="I393" s="2">
        <v>42.33</v>
      </c>
      <c r="J393">
        <v>3</v>
      </c>
      <c r="K39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93" s="9">
        <f>PRODUCT(Fichier_Client[[#This Row],[Facture_Mensuelle]],Fichier_Client[[#This Row],[Remise]])</f>
        <v>19.048500000000001</v>
      </c>
    </row>
    <row r="394" spans="1:12" x14ac:dyDescent="0.25">
      <c r="A394" s="1" t="s">
        <v>428</v>
      </c>
      <c r="B394" s="1" t="s">
        <v>10</v>
      </c>
      <c r="C394">
        <v>97</v>
      </c>
      <c r="D394" s="8">
        <f>Fichier_Client[[#This Row],[Anciennete_Mois]]/12</f>
        <v>8.0833333333333339</v>
      </c>
      <c r="E394" s="1" t="s">
        <v>11</v>
      </c>
      <c r="F394" s="1" t="str">
        <f>IF(Fichier_Client[[#This Row],[Type_Forfait]]="Pro Monde","B2B","B2C")</f>
        <v>B2B</v>
      </c>
      <c r="G394">
        <v>276</v>
      </c>
      <c r="H394" s="3">
        <f>Fichier_Client[[#This Row],[Duree_Cumulee_Panne_Min]]/1440</f>
        <v>0.19166666666666668</v>
      </c>
      <c r="I394" s="2">
        <v>88.35</v>
      </c>
      <c r="J394">
        <v>0</v>
      </c>
      <c r="K39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94" s="9">
        <f>PRODUCT(Fichier_Client[[#This Row],[Facture_Mensuelle]],Fichier_Client[[#This Row],[Remise]])</f>
        <v>39.7575</v>
      </c>
    </row>
    <row r="395" spans="1:12" x14ac:dyDescent="0.25">
      <c r="A395" s="1" t="s">
        <v>429</v>
      </c>
      <c r="B395" s="1" t="s">
        <v>57</v>
      </c>
      <c r="C395">
        <v>50</v>
      </c>
      <c r="D395" s="8">
        <f>Fichier_Client[[#This Row],[Anciennete_Mois]]/12</f>
        <v>4.166666666666667</v>
      </c>
      <c r="E395" s="1" t="s">
        <v>16</v>
      </c>
      <c r="F395" s="1" t="str">
        <f>IF(Fichier_Client[[#This Row],[Type_Forfait]]="Pro Monde","B2B","B2C")</f>
        <v>B2C</v>
      </c>
      <c r="G395">
        <v>435</v>
      </c>
      <c r="H395" s="3">
        <f>Fichier_Client[[#This Row],[Duree_Cumulee_Panne_Min]]/1440</f>
        <v>0.30208333333333331</v>
      </c>
      <c r="I395" s="2">
        <v>27.86</v>
      </c>
      <c r="J395">
        <v>3</v>
      </c>
      <c r="K39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95" s="9">
        <f>PRODUCT(Fichier_Client[[#This Row],[Facture_Mensuelle]],Fichier_Client[[#This Row],[Remise]])</f>
        <v>12.537000000000001</v>
      </c>
    </row>
    <row r="396" spans="1:12" x14ac:dyDescent="0.25">
      <c r="A396" s="1" t="s">
        <v>430</v>
      </c>
      <c r="B396" s="1" t="s">
        <v>7</v>
      </c>
      <c r="C396">
        <v>24</v>
      </c>
      <c r="D396" s="8">
        <f>Fichier_Client[[#This Row],[Anciennete_Mois]]/12</f>
        <v>2</v>
      </c>
      <c r="E396" s="1" t="s">
        <v>19</v>
      </c>
      <c r="F396" s="1" t="str">
        <f>IF(Fichier_Client[[#This Row],[Type_Forfait]]="Pro Monde","B2B","B2C")</f>
        <v>B2C</v>
      </c>
      <c r="G396">
        <v>392</v>
      </c>
      <c r="H396" s="3">
        <f>Fichier_Client[[#This Row],[Duree_Cumulee_Panne_Min]]/1440</f>
        <v>0.2722222222222222</v>
      </c>
      <c r="I396" s="2">
        <v>27.06</v>
      </c>
      <c r="J396">
        <v>1</v>
      </c>
      <c r="K39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96" s="9">
        <f>PRODUCT(Fichier_Client[[#This Row],[Facture_Mensuelle]],Fichier_Client[[#This Row],[Remise]])</f>
        <v>12.177</v>
      </c>
    </row>
    <row r="397" spans="1:12" x14ac:dyDescent="0.25">
      <c r="A397" s="1" t="s">
        <v>431</v>
      </c>
      <c r="B397" s="1" t="s">
        <v>37</v>
      </c>
      <c r="C397">
        <v>45</v>
      </c>
      <c r="D397" s="8">
        <f>Fichier_Client[[#This Row],[Anciennete_Mois]]/12</f>
        <v>3.75</v>
      </c>
      <c r="E397" s="1" t="s">
        <v>16</v>
      </c>
      <c r="F397" s="1" t="str">
        <f>IF(Fichier_Client[[#This Row],[Type_Forfait]]="Pro Monde","B2B","B2C")</f>
        <v>B2C</v>
      </c>
      <c r="G397">
        <v>439</v>
      </c>
      <c r="H397" s="3">
        <f>Fichier_Client[[#This Row],[Duree_Cumulee_Panne_Min]]/1440</f>
        <v>0.30486111111111114</v>
      </c>
      <c r="I397" s="2">
        <v>13.62</v>
      </c>
      <c r="J397">
        <v>4</v>
      </c>
      <c r="K39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397" s="9">
        <f>PRODUCT(Fichier_Client[[#This Row],[Facture_Mensuelle]],Fichier_Client[[#This Row],[Remise]])</f>
        <v>6.1289999999999996</v>
      </c>
    </row>
    <row r="398" spans="1:12" x14ac:dyDescent="0.25">
      <c r="A398" s="1" t="s">
        <v>432</v>
      </c>
      <c r="B398" s="1" t="s">
        <v>75</v>
      </c>
      <c r="C398">
        <v>104</v>
      </c>
      <c r="D398" s="8">
        <f>Fichier_Client[[#This Row],[Anciennete_Mois]]/12</f>
        <v>8.6666666666666661</v>
      </c>
      <c r="E398" s="1" t="s">
        <v>11</v>
      </c>
      <c r="F398" s="1" t="str">
        <f>IF(Fichier_Client[[#This Row],[Type_Forfait]]="Pro Monde","B2B","B2C")</f>
        <v>B2B</v>
      </c>
      <c r="G398">
        <v>60</v>
      </c>
      <c r="H398" s="3">
        <f>Fichier_Client[[#This Row],[Duree_Cumulee_Panne_Min]]/1440</f>
        <v>4.1666666666666664E-2</v>
      </c>
      <c r="I398" s="2">
        <v>45.51</v>
      </c>
      <c r="J398">
        <v>1</v>
      </c>
      <c r="K39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398" s="9">
        <f>PRODUCT(Fichier_Client[[#This Row],[Facture_Mensuelle]],Fichier_Client[[#This Row],[Remise]])</f>
        <v>4.5510000000000002</v>
      </c>
    </row>
    <row r="399" spans="1:12" x14ac:dyDescent="0.25">
      <c r="A399" s="1" t="s">
        <v>433</v>
      </c>
      <c r="B399" s="1" t="s">
        <v>13</v>
      </c>
      <c r="C399">
        <v>95</v>
      </c>
      <c r="D399" s="8">
        <f>Fichier_Client[[#This Row],[Anciennete_Mois]]/12</f>
        <v>7.916666666666667</v>
      </c>
      <c r="E399" s="1" t="s">
        <v>8</v>
      </c>
      <c r="F399" s="1" t="str">
        <f>IF(Fichier_Client[[#This Row],[Type_Forfait]]="Pro Monde","B2B","B2C")</f>
        <v>B2C</v>
      </c>
      <c r="G399">
        <v>148</v>
      </c>
      <c r="H399" s="3">
        <f>Fichier_Client[[#This Row],[Duree_Cumulee_Panne_Min]]/1440</f>
        <v>0.10277777777777777</v>
      </c>
      <c r="I399" s="2">
        <v>76.95</v>
      </c>
      <c r="J399">
        <v>5</v>
      </c>
      <c r="K39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399" s="9">
        <f>PRODUCT(Fichier_Client[[#This Row],[Facture_Mensuelle]],Fichier_Client[[#This Row],[Remise]])</f>
        <v>0</v>
      </c>
    </row>
    <row r="400" spans="1:12" x14ac:dyDescent="0.25">
      <c r="A400" s="1" t="s">
        <v>434</v>
      </c>
      <c r="B400" s="1" t="s">
        <v>48</v>
      </c>
      <c r="C400">
        <v>83</v>
      </c>
      <c r="D400" s="8">
        <f>Fichier_Client[[#This Row],[Anciennete_Mois]]/12</f>
        <v>6.916666666666667</v>
      </c>
      <c r="E400" s="1" t="s">
        <v>8</v>
      </c>
      <c r="F400" s="1" t="str">
        <f>IF(Fichier_Client[[#This Row],[Type_Forfait]]="Pro Monde","B2B","B2C")</f>
        <v>B2C</v>
      </c>
      <c r="G400">
        <v>105</v>
      </c>
      <c r="H400" s="3">
        <f>Fichier_Client[[#This Row],[Duree_Cumulee_Panne_Min]]/1440</f>
        <v>7.2916666666666671E-2</v>
      </c>
      <c r="I400" s="2">
        <v>20.46</v>
      </c>
      <c r="J400">
        <v>1</v>
      </c>
      <c r="K40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00" s="9">
        <f>PRODUCT(Fichier_Client[[#This Row],[Facture_Mensuelle]],Fichier_Client[[#This Row],[Remise]])</f>
        <v>0</v>
      </c>
    </row>
    <row r="401" spans="1:12" x14ac:dyDescent="0.25">
      <c r="A401" s="1" t="s">
        <v>435</v>
      </c>
      <c r="B401" s="1" t="s">
        <v>64</v>
      </c>
      <c r="C401">
        <v>7</v>
      </c>
      <c r="D401" s="8">
        <f>Fichier_Client[[#This Row],[Anciennete_Mois]]/12</f>
        <v>0.58333333333333337</v>
      </c>
      <c r="E401" s="1" t="s">
        <v>19</v>
      </c>
      <c r="F401" s="1" t="str">
        <f>IF(Fichier_Client[[#This Row],[Type_Forfait]]="Pro Monde","B2B","B2C")</f>
        <v>B2C</v>
      </c>
      <c r="G401">
        <v>94</v>
      </c>
      <c r="H401" s="3">
        <f>Fichier_Client[[#This Row],[Duree_Cumulee_Panne_Min]]/1440</f>
        <v>6.5277777777777782E-2</v>
      </c>
      <c r="I401" s="2">
        <v>68.38</v>
      </c>
      <c r="J401">
        <v>3</v>
      </c>
      <c r="K40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01" s="9">
        <f>PRODUCT(Fichier_Client[[#This Row],[Facture_Mensuelle]],Fichier_Client[[#This Row],[Remise]])</f>
        <v>0</v>
      </c>
    </row>
    <row r="402" spans="1:12" x14ac:dyDescent="0.25">
      <c r="A402" s="1" t="s">
        <v>436</v>
      </c>
      <c r="B402" s="1" t="s">
        <v>34</v>
      </c>
      <c r="C402">
        <v>39</v>
      </c>
      <c r="D402" s="8">
        <f>Fichier_Client[[#This Row],[Anciennete_Mois]]/12</f>
        <v>3.25</v>
      </c>
      <c r="E402" s="1" t="s">
        <v>8</v>
      </c>
      <c r="F402" s="1" t="str">
        <f>IF(Fichier_Client[[#This Row],[Type_Forfait]]="Pro Monde","B2B","B2C")</f>
        <v>B2C</v>
      </c>
      <c r="G402">
        <v>1</v>
      </c>
      <c r="H402" s="3">
        <f>Fichier_Client[[#This Row],[Duree_Cumulee_Panne_Min]]/1440</f>
        <v>6.9444444444444447E-4</v>
      </c>
      <c r="I402" s="2">
        <v>66.94</v>
      </c>
      <c r="J402">
        <v>5</v>
      </c>
      <c r="K40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02" s="9">
        <f>PRODUCT(Fichier_Client[[#This Row],[Facture_Mensuelle]],Fichier_Client[[#This Row],[Remise]])</f>
        <v>30.123000000000001</v>
      </c>
    </row>
    <row r="403" spans="1:12" x14ac:dyDescent="0.25">
      <c r="A403" s="1" t="s">
        <v>437</v>
      </c>
      <c r="B403" s="1" t="s">
        <v>54</v>
      </c>
      <c r="C403">
        <v>15</v>
      </c>
      <c r="D403" s="8">
        <f>Fichier_Client[[#This Row],[Anciennete_Mois]]/12</f>
        <v>1.25</v>
      </c>
      <c r="E403" s="1" t="s">
        <v>19</v>
      </c>
      <c r="F403" s="1" t="str">
        <f>IF(Fichier_Client[[#This Row],[Type_Forfait]]="Pro Monde","B2B","B2C")</f>
        <v>B2C</v>
      </c>
      <c r="G403">
        <v>81</v>
      </c>
      <c r="H403" s="3">
        <f>Fichier_Client[[#This Row],[Duree_Cumulee_Panne_Min]]/1440</f>
        <v>5.6250000000000001E-2</v>
      </c>
      <c r="I403" s="2">
        <v>97.5</v>
      </c>
      <c r="J403">
        <v>4</v>
      </c>
      <c r="K40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03" s="9">
        <f>PRODUCT(Fichier_Client[[#This Row],[Facture_Mensuelle]],Fichier_Client[[#This Row],[Remise]])</f>
        <v>0</v>
      </c>
    </row>
    <row r="404" spans="1:12" x14ac:dyDescent="0.25">
      <c r="A404" s="1" t="s">
        <v>438</v>
      </c>
      <c r="B404" s="1" t="s">
        <v>10</v>
      </c>
      <c r="C404">
        <v>35</v>
      </c>
      <c r="D404" s="8">
        <f>Fichier_Client[[#This Row],[Anciennete_Mois]]/12</f>
        <v>2.9166666666666665</v>
      </c>
      <c r="E404" s="1" t="s">
        <v>11</v>
      </c>
      <c r="F404" s="1" t="str">
        <f>IF(Fichier_Client[[#This Row],[Type_Forfait]]="Pro Monde","B2B","B2C")</f>
        <v>B2B</v>
      </c>
      <c r="G404">
        <v>292</v>
      </c>
      <c r="H404" s="3">
        <f>Fichier_Client[[#This Row],[Duree_Cumulee_Panne_Min]]/1440</f>
        <v>0.20277777777777778</v>
      </c>
      <c r="I404" s="2">
        <v>39.21</v>
      </c>
      <c r="J404">
        <v>1</v>
      </c>
      <c r="K40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04" s="9">
        <f>PRODUCT(Fichier_Client[[#This Row],[Facture_Mensuelle]],Fichier_Client[[#This Row],[Remise]])</f>
        <v>17.644500000000001</v>
      </c>
    </row>
    <row r="405" spans="1:12" x14ac:dyDescent="0.25">
      <c r="A405" s="1" t="s">
        <v>439</v>
      </c>
      <c r="B405" s="1" t="s">
        <v>7</v>
      </c>
      <c r="C405">
        <v>47</v>
      </c>
      <c r="D405" s="8">
        <f>Fichier_Client[[#This Row],[Anciennete_Mois]]/12</f>
        <v>3.9166666666666665</v>
      </c>
      <c r="E405" s="1" t="s">
        <v>16</v>
      </c>
      <c r="F405" s="1" t="str">
        <f>IF(Fichier_Client[[#This Row],[Type_Forfait]]="Pro Monde","B2B","B2C")</f>
        <v>B2C</v>
      </c>
      <c r="G405">
        <v>111</v>
      </c>
      <c r="H405" s="3">
        <f>Fichier_Client[[#This Row],[Duree_Cumulee_Panne_Min]]/1440</f>
        <v>7.7083333333333337E-2</v>
      </c>
      <c r="I405" s="2">
        <v>95.18</v>
      </c>
      <c r="J405">
        <v>0</v>
      </c>
      <c r="K40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05" s="9">
        <f>PRODUCT(Fichier_Client[[#This Row],[Facture_Mensuelle]],Fichier_Client[[#This Row],[Remise]])</f>
        <v>0</v>
      </c>
    </row>
    <row r="406" spans="1:12" x14ac:dyDescent="0.25">
      <c r="A406" s="1" t="s">
        <v>440</v>
      </c>
      <c r="B406" s="1" t="s">
        <v>30</v>
      </c>
      <c r="C406">
        <v>36</v>
      </c>
      <c r="D406" s="8">
        <f>Fichier_Client[[#This Row],[Anciennete_Mois]]/12</f>
        <v>3</v>
      </c>
      <c r="E406" s="1" t="s">
        <v>16</v>
      </c>
      <c r="F406" s="1" t="str">
        <f>IF(Fichier_Client[[#This Row],[Type_Forfait]]="Pro Monde","B2B","B2C")</f>
        <v>B2C</v>
      </c>
      <c r="G406">
        <v>303</v>
      </c>
      <c r="H406" s="3">
        <f>Fichier_Client[[#This Row],[Duree_Cumulee_Panne_Min]]/1440</f>
        <v>0.21041666666666667</v>
      </c>
      <c r="I406" s="2">
        <v>89.56</v>
      </c>
      <c r="J406">
        <v>1</v>
      </c>
      <c r="K40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06" s="9">
        <f>PRODUCT(Fichier_Client[[#This Row],[Facture_Mensuelle]],Fichier_Client[[#This Row],[Remise]])</f>
        <v>40.302</v>
      </c>
    </row>
    <row r="407" spans="1:12" x14ac:dyDescent="0.25">
      <c r="A407" s="1" t="s">
        <v>441</v>
      </c>
      <c r="B407" s="1" t="s">
        <v>23</v>
      </c>
      <c r="C407">
        <v>45</v>
      </c>
      <c r="D407" s="8">
        <f>Fichier_Client[[#This Row],[Anciennete_Mois]]/12</f>
        <v>3.75</v>
      </c>
      <c r="E407" s="1" t="s">
        <v>19</v>
      </c>
      <c r="F407" s="1" t="str">
        <f>IF(Fichier_Client[[#This Row],[Type_Forfait]]="Pro Monde","B2B","B2C")</f>
        <v>B2C</v>
      </c>
      <c r="G407">
        <v>356</v>
      </c>
      <c r="H407" s="3">
        <f>Fichier_Client[[#This Row],[Duree_Cumulee_Panne_Min]]/1440</f>
        <v>0.24722222222222223</v>
      </c>
      <c r="I407" s="2">
        <v>33.76</v>
      </c>
      <c r="J407">
        <v>0</v>
      </c>
      <c r="K40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07" s="9">
        <f>PRODUCT(Fichier_Client[[#This Row],[Facture_Mensuelle]],Fichier_Client[[#This Row],[Remise]])</f>
        <v>15.192</v>
      </c>
    </row>
    <row r="408" spans="1:12" x14ac:dyDescent="0.25">
      <c r="A408" s="1" t="s">
        <v>442</v>
      </c>
      <c r="B408" s="1" t="s">
        <v>34</v>
      </c>
      <c r="C408">
        <v>92</v>
      </c>
      <c r="D408" s="8">
        <f>Fichier_Client[[#This Row],[Anciennete_Mois]]/12</f>
        <v>7.666666666666667</v>
      </c>
      <c r="E408" s="1" t="s">
        <v>16</v>
      </c>
      <c r="F408" s="1" t="str">
        <f>IF(Fichier_Client[[#This Row],[Type_Forfait]]="Pro Monde","B2B","B2C")</f>
        <v>B2C</v>
      </c>
      <c r="G408">
        <v>4</v>
      </c>
      <c r="H408" s="3">
        <f>Fichier_Client[[#This Row],[Duree_Cumulee_Panne_Min]]/1440</f>
        <v>2.7777777777777779E-3</v>
      </c>
      <c r="I408" s="2">
        <v>22.03</v>
      </c>
      <c r="J408">
        <v>3</v>
      </c>
      <c r="K40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08" s="9">
        <f>PRODUCT(Fichier_Client[[#This Row],[Facture_Mensuelle]],Fichier_Client[[#This Row],[Remise]])</f>
        <v>0</v>
      </c>
    </row>
    <row r="409" spans="1:12" x14ac:dyDescent="0.25">
      <c r="A409" s="1" t="s">
        <v>443</v>
      </c>
      <c r="B409" s="1" t="s">
        <v>21</v>
      </c>
      <c r="C409">
        <v>54</v>
      </c>
      <c r="D409" s="8">
        <f>Fichier_Client[[#This Row],[Anciennete_Mois]]/12</f>
        <v>4.5</v>
      </c>
      <c r="E409" s="1" t="s">
        <v>16</v>
      </c>
      <c r="F409" s="1" t="str">
        <f>IF(Fichier_Client[[#This Row],[Type_Forfait]]="Pro Monde","B2B","B2C")</f>
        <v>B2C</v>
      </c>
      <c r="G409">
        <v>450</v>
      </c>
      <c r="H409" s="3">
        <f>Fichier_Client[[#This Row],[Duree_Cumulee_Panne_Min]]/1440</f>
        <v>0.3125</v>
      </c>
      <c r="I409" s="2">
        <v>90.85</v>
      </c>
      <c r="J409">
        <v>1</v>
      </c>
      <c r="K40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09" s="9">
        <f>PRODUCT(Fichier_Client[[#This Row],[Facture_Mensuelle]],Fichier_Client[[#This Row],[Remise]])</f>
        <v>40.8825</v>
      </c>
    </row>
    <row r="410" spans="1:12" x14ac:dyDescent="0.25">
      <c r="A410" s="1" t="s">
        <v>444</v>
      </c>
      <c r="B410" s="1" t="s">
        <v>21</v>
      </c>
      <c r="C410">
        <v>32</v>
      </c>
      <c r="D410" s="8">
        <f>Fichier_Client[[#This Row],[Anciennete_Mois]]/12</f>
        <v>2.6666666666666665</v>
      </c>
      <c r="E410" s="1" t="s">
        <v>19</v>
      </c>
      <c r="F410" s="1" t="str">
        <f>IF(Fichier_Client[[#This Row],[Type_Forfait]]="Pro Monde","B2B","B2C")</f>
        <v>B2C</v>
      </c>
      <c r="G410">
        <v>475</v>
      </c>
      <c r="H410" s="3">
        <f>Fichier_Client[[#This Row],[Duree_Cumulee_Panne_Min]]/1440</f>
        <v>0.3298611111111111</v>
      </c>
      <c r="I410" s="2">
        <v>36.54</v>
      </c>
      <c r="J410">
        <v>3</v>
      </c>
      <c r="K41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10" s="9">
        <f>PRODUCT(Fichier_Client[[#This Row],[Facture_Mensuelle]],Fichier_Client[[#This Row],[Remise]])</f>
        <v>16.443000000000001</v>
      </c>
    </row>
    <row r="411" spans="1:12" x14ac:dyDescent="0.25">
      <c r="A411" s="1" t="s">
        <v>445</v>
      </c>
      <c r="B411" s="1" t="s">
        <v>48</v>
      </c>
      <c r="C411">
        <v>41</v>
      </c>
      <c r="D411" s="8">
        <f>Fichier_Client[[#This Row],[Anciennete_Mois]]/12</f>
        <v>3.4166666666666665</v>
      </c>
      <c r="E411" s="1" t="s">
        <v>19</v>
      </c>
      <c r="F411" s="1" t="str">
        <f>IF(Fichier_Client[[#This Row],[Type_Forfait]]="Pro Monde","B2B","B2C")</f>
        <v>B2C</v>
      </c>
      <c r="G411">
        <v>404</v>
      </c>
      <c r="H411" s="3">
        <f>Fichier_Client[[#This Row],[Duree_Cumulee_Panne_Min]]/1440</f>
        <v>0.28055555555555556</v>
      </c>
      <c r="I411" s="2">
        <v>98.67</v>
      </c>
      <c r="J411">
        <v>5</v>
      </c>
      <c r="K41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11" s="9">
        <f>PRODUCT(Fichier_Client[[#This Row],[Facture_Mensuelle]],Fichier_Client[[#This Row],[Remise]])</f>
        <v>44.401499999999999</v>
      </c>
    </row>
    <row r="412" spans="1:12" x14ac:dyDescent="0.25">
      <c r="A412" s="1" t="s">
        <v>446</v>
      </c>
      <c r="B412" s="1" t="s">
        <v>34</v>
      </c>
      <c r="C412">
        <v>115</v>
      </c>
      <c r="D412" s="8">
        <f>Fichier_Client[[#This Row],[Anciennete_Mois]]/12</f>
        <v>9.5833333333333339</v>
      </c>
      <c r="E412" s="1" t="s">
        <v>11</v>
      </c>
      <c r="F412" s="1" t="str">
        <f>IF(Fichier_Client[[#This Row],[Type_Forfait]]="Pro Monde","B2B","B2C")</f>
        <v>B2B</v>
      </c>
      <c r="G412">
        <v>262</v>
      </c>
      <c r="H412" s="3">
        <f>Fichier_Client[[#This Row],[Duree_Cumulee_Panne_Min]]/1440</f>
        <v>0.18194444444444444</v>
      </c>
      <c r="I412" s="2">
        <v>66.34</v>
      </c>
      <c r="J412">
        <v>3</v>
      </c>
      <c r="K41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12" s="9">
        <f>PRODUCT(Fichier_Client[[#This Row],[Facture_Mensuelle]],Fichier_Client[[#This Row],[Remise]])</f>
        <v>29.853000000000002</v>
      </c>
    </row>
    <row r="413" spans="1:12" x14ac:dyDescent="0.25">
      <c r="A413" s="1" t="s">
        <v>447</v>
      </c>
      <c r="B413" s="1" t="s">
        <v>15</v>
      </c>
      <c r="C413">
        <v>7</v>
      </c>
      <c r="D413" s="8">
        <f>Fichier_Client[[#This Row],[Anciennete_Mois]]/12</f>
        <v>0.58333333333333337</v>
      </c>
      <c r="E413" s="1" t="s">
        <v>16</v>
      </c>
      <c r="F413" s="1" t="str">
        <f>IF(Fichier_Client[[#This Row],[Type_Forfait]]="Pro Monde","B2B","B2C")</f>
        <v>B2C</v>
      </c>
      <c r="G413">
        <v>233</v>
      </c>
      <c r="H413" s="3">
        <f>Fichier_Client[[#This Row],[Duree_Cumulee_Panne_Min]]/1440</f>
        <v>0.16180555555555556</v>
      </c>
      <c r="I413" s="2">
        <v>10.94</v>
      </c>
      <c r="J413">
        <v>0</v>
      </c>
      <c r="K41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13" s="9">
        <f>PRODUCT(Fichier_Client[[#This Row],[Facture_Mensuelle]],Fichier_Client[[#This Row],[Remise]])</f>
        <v>0</v>
      </c>
    </row>
    <row r="414" spans="1:12" x14ac:dyDescent="0.25">
      <c r="A414" s="1" t="s">
        <v>448</v>
      </c>
      <c r="B414" s="1" t="s">
        <v>70</v>
      </c>
      <c r="C414">
        <v>24</v>
      </c>
      <c r="D414" s="8">
        <f>Fichier_Client[[#This Row],[Anciennete_Mois]]/12</f>
        <v>2</v>
      </c>
      <c r="E414" s="1" t="s">
        <v>16</v>
      </c>
      <c r="F414" s="1" t="str">
        <f>IF(Fichier_Client[[#This Row],[Type_Forfait]]="Pro Monde","B2B","B2C")</f>
        <v>B2C</v>
      </c>
      <c r="G414">
        <v>257</v>
      </c>
      <c r="H414" s="3">
        <f>Fichier_Client[[#This Row],[Duree_Cumulee_Panne_Min]]/1440</f>
        <v>0.17847222222222223</v>
      </c>
      <c r="I414" s="2">
        <v>41.99</v>
      </c>
      <c r="J414">
        <v>5</v>
      </c>
      <c r="K41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14" s="9">
        <f>PRODUCT(Fichier_Client[[#This Row],[Facture_Mensuelle]],Fichier_Client[[#This Row],[Remise]])</f>
        <v>18.895500000000002</v>
      </c>
    </row>
    <row r="415" spans="1:12" x14ac:dyDescent="0.25">
      <c r="A415" s="1" t="s">
        <v>449</v>
      </c>
      <c r="B415" s="1" t="s">
        <v>28</v>
      </c>
      <c r="C415">
        <v>6</v>
      </c>
      <c r="D415" s="8">
        <f>Fichier_Client[[#This Row],[Anciennete_Mois]]/12</f>
        <v>0.5</v>
      </c>
      <c r="E415" s="1" t="s">
        <v>8</v>
      </c>
      <c r="F415" s="1" t="str">
        <f>IF(Fichier_Client[[#This Row],[Type_Forfait]]="Pro Monde","B2B","B2C")</f>
        <v>B2C</v>
      </c>
      <c r="G415">
        <v>362</v>
      </c>
      <c r="H415" s="3">
        <f>Fichier_Client[[#This Row],[Duree_Cumulee_Panne_Min]]/1440</f>
        <v>0.25138888888888888</v>
      </c>
      <c r="I415" s="2">
        <v>75.739999999999995</v>
      </c>
      <c r="J415">
        <v>4</v>
      </c>
      <c r="K41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15" s="9">
        <f>PRODUCT(Fichier_Client[[#This Row],[Facture_Mensuelle]],Fichier_Client[[#This Row],[Remise]])</f>
        <v>34.082999999999998</v>
      </c>
    </row>
    <row r="416" spans="1:12" x14ac:dyDescent="0.25">
      <c r="A416" s="1" t="s">
        <v>450</v>
      </c>
      <c r="B416" s="1" t="s">
        <v>26</v>
      </c>
      <c r="C416">
        <v>1</v>
      </c>
      <c r="D416" s="8">
        <f>Fichier_Client[[#This Row],[Anciennete_Mois]]/12</f>
        <v>8.3333333333333329E-2</v>
      </c>
      <c r="E416" s="1" t="s">
        <v>8</v>
      </c>
      <c r="F416" s="1" t="str">
        <f>IF(Fichier_Client[[#This Row],[Type_Forfait]]="Pro Monde","B2B","B2C")</f>
        <v>B2C</v>
      </c>
      <c r="G416">
        <v>368</v>
      </c>
      <c r="H416" s="3">
        <f>Fichier_Client[[#This Row],[Duree_Cumulee_Panne_Min]]/1440</f>
        <v>0.25555555555555554</v>
      </c>
      <c r="I416" s="2">
        <v>35.17</v>
      </c>
      <c r="J416">
        <v>1</v>
      </c>
      <c r="K41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16" s="9">
        <f>PRODUCT(Fichier_Client[[#This Row],[Facture_Mensuelle]],Fichier_Client[[#This Row],[Remise]])</f>
        <v>15.826500000000001</v>
      </c>
    </row>
    <row r="417" spans="1:12" x14ac:dyDescent="0.25">
      <c r="A417" s="1" t="s">
        <v>451</v>
      </c>
      <c r="B417" s="1" t="s">
        <v>30</v>
      </c>
      <c r="C417">
        <v>7</v>
      </c>
      <c r="D417" s="8">
        <f>Fichier_Client[[#This Row],[Anciennete_Mois]]/12</f>
        <v>0.58333333333333337</v>
      </c>
      <c r="E417" s="1" t="s">
        <v>11</v>
      </c>
      <c r="F417" s="1" t="str">
        <f>IF(Fichier_Client[[#This Row],[Type_Forfait]]="Pro Monde","B2B","B2C")</f>
        <v>B2B</v>
      </c>
      <c r="G417">
        <v>268</v>
      </c>
      <c r="H417" s="3">
        <f>Fichier_Client[[#This Row],[Duree_Cumulee_Panne_Min]]/1440</f>
        <v>0.18611111111111112</v>
      </c>
      <c r="I417" s="2">
        <v>33.04</v>
      </c>
      <c r="J417">
        <v>5</v>
      </c>
      <c r="K41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17" s="9">
        <f>PRODUCT(Fichier_Client[[#This Row],[Facture_Mensuelle]],Fichier_Client[[#This Row],[Remise]])</f>
        <v>14.868</v>
      </c>
    </row>
    <row r="418" spans="1:12" x14ac:dyDescent="0.25">
      <c r="A418" s="1" t="s">
        <v>452</v>
      </c>
      <c r="B418" s="1" t="s">
        <v>85</v>
      </c>
      <c r="C418">
        <v>85</v>
      </c>
      <c r="D418" s="8">
        <f>Fichier_Client[[#This Row],[Anciennete_Mois]]/12</f>
        <v>7.083333333333333</v>
      </c>
      <c r="E418" s="1" t="s">
        <v>19</v>
      </c>
      <c r="F418" s="1" t="str">
        <f>IF(Fichier_Client[[#This Row],[Type_Forfait]]="Pro Monde","B2B","B2C")</f>
        <v>B2C</v>
      </c>
      <c r="G418">
        <v>132</v>
      </c>
      <c r="H418" s="3">
        <f>Fichier_Client[[#This Row],[Duree_Cumulee_Panne_Min]]/1440</f>
        <v>9.166666666666666E-2</v>
      </c>
      <c r="I418" s="2">
        <v>11.41</v>
      </c>
      <c r="J418">
        <v>0</v>
      </c>
      <c r="K41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18" s="9">
        <f>PRODUCT(Fichier_Client[[#This Row],[Facture_Mensuelle]],Fichier_Client[[#This Row],[Remise]])</f>
        <v>0</v>
      </c>
    </row>
    <row r="419" spans="1:12" x14ac:dyDescent="0.25">
      <c r="A419" s="1" t="s">
        <v>453</v>
      </c>
      <c r="B419" s="1" t="s">
        <v>13</v>
      </c>
      <c r="C419">
        <v>96</v>
      </c>
      <c r="D419" s="8">
        <f>Fichier_Client[[#This Row],[Anciennete_Mois]]/12</f>
        <v>8</v>
      </c>
      <c r="E419" s="1" t="s">
        <v>19</v>
      </c>
      <c r="F419" s="1" t="str">
        <f>IF(Fichier_Client[[#This Row],[Type_Forfait]]="Pro Monde","B2B","B2C")</f>
        <v>B2C</v>
      </c>
      <c r="G419">
        <v>155</v>
      </c>
      <c r="H419" s="3">
        <f>Fichier_Client[[#This Row],[Duree_Cumulee_Panne_Min]]/1440</f>
        <v>0.1076388888888889</v>
      </c>
      <c r="I419" s="2">
        <v>69.16</v>
      </c>
      <c r="J419">
        <v>4</v>
      </c>
      <c r="K41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19" s="9">
        <f>PRODUCT(Fichier_Client[[#This Row],[Facture_Mensuelle]],Fichier_Client[[#This Row],[Remise]])</f>
        <v>0</v>
      </c>
    </row>
    <row r="420" spans="1:12" x14ac:dyDescent="0.25">
      <c r="A420" s="1" t="s">
        <v>454</v>
      </c>
      <c r="B420" s="1" t="s">
        <v>13</v>
      </c>
      <c r="C420">
        <v>42</v>
      </c>
      <c r="D420" s="8">
        <f>Fichier_Client[[#This Row],[Anciennete_Mois]]/12</f>
        <v>3.5</v>
      </c>
      <c r="E420" s="1" t="s">
        <v>16</v>
      </c>
      <c r="F420" s="1" t="str">
        <f>IF(Fichier_Client[[#This Row],[Type_Forfait]]="Pro Monde","B2B","B2C")</f>
        <v>B2C</v>
      </c>
      <c r="G420">
        <v>436</v>
      </c>
      <c r="H420" s="3">
        <f>Fichier_Client[[#This Row],[Duree_Cumulee_Panne_Min]]/1440</f>
        <v>0.30277777777777776</v>
      </c>
      <c r="I420" s="2">
        <v>88.12</v>
      </c>
      <c r="J420">
        <v>0</v>
      </c>
      <c r="K42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20" s="9">
        <f>PRODUCT(Fichier_Client[[#This Row],[Facture_Mensuelle]],Fichier_Client[[#This Row],[Remise]])</f>
        <v>39.654000000000003</v>
      </c>
    </row>
    <row r="421" spans="1:12" x14ac:dyDescent="0.25">
      <c r="A421" s="1" t="s">
        <v>455</v>
      </c>
      <c r="B421" s="1" t="s">
        <v>41</v>
      </c>
      <c r="C421">
        <v>28</v>
      </c>
      <c r="D421" s="8">
        <f>Fichier_Client[[#This Row],[Anciennete_Mois]]/12</f>
        <v>2.3333333333333335</v>
      </c>
      <c r="E421" s="1" t="s">
        <v>19</v>
      </c>
      <c r="F421" s="1" t="str">
        <f>IF(Fichier_Client[[#This Row],[Type_Forfait]]="Pro Monde","B2B","B2C")</f>
        <v>B2C</v>
      </c>
      <c r="G421">
        <v>112</v>
      </c>
      <c r="H421" s="3">
        <f>Fichier_Client[[#This Row],[Duree_Cumulee_Panne_Min]]/1440</f>
        <v>7.7777777777777779E-2</v>
      </c>
      <c r="I421" s="2">
        <v>94.51</v>
      </c>
      <c r="J421">
        <v>3</v>
      </c>
      <c r="K42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21" s="9">
        <f>PRODUCT(Fichier_Client[[#This Row],[Facture_Mensuelle]],Fichier_Client[[#This Row],[Remise]])</f>
        <v>0</v>
      </c>
    </row>
    <row r="422" spans="1:12" x14ac:dyDescent="0.25">
      <c r="A422" s="1" t="s">
        <v>456</v>
      </c>
      <c r="B422" s="1" t="s">
        <v>54</v>
      </c>
      <c r="C422">
        <v>37</v>
      </c>
      <c r="D422" s="8">
        <f>Fichier_Client[[#This Row],[Anciennete_Mois]]/12</f>
        <v>3.0833333333333335</v>
      </c>
      <c r="E422" s="1" t="s">
        <v>19</v>
      </c>
      <c r="F422" s="1" t="str">
        <f>IF(Fichier_Client[[#This Row],[Type_Forfait]]="Pro Monde","B2B","B2C")</f>
        <v>B2C</v>
      </c>
      <c r="G422">
        <v>151</v>
      </c>
      <c r="H422" s="3">
        <f>Fichier_Client[[#This Row],[Duree_Cumulee_Panne_Min]]/1440</f>
        <v>0.10486111111111111</v>
      </c>
      <c r="I422" s="2">
        <v>62.49</v>
      </c>
      <c r="J422">
        <v>3</v>
      </c>
      <c r="K42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22" s="9">
        <f>PRODUCT(Fichier_Client[[#This Row],[Facture_Mensuelle]],Fichier_Client[[#This Row],[Remise]])</f>
        <v>0</v>
      </c>
    </row>
    <row r="423" spans="1:12" x14ac:dyDescent="0.25">
      <c r="A423" s="1" t="s">
        <v>457</v>
      </c>
      <c r="B423" s="1" t="s">
        <v>48</v>
      </c>
      <c r="C423">
        <v>61</v>
      </c>
      <c r="D423" s="8">
        <f>Fichier_Client[[#This Row],[Anciennete_Mois]]/12</f>
        <v>5.083333333333333</v>
      </c>
      <c r="E423" s="1" t="s">
        <v>11</v>
      </c>
      <c r="F423" s="1" t="str">
        <f>IF(Fichier_Client[[#This Row],[Type_Forfait]]="Pro Monde","B2B","B2C")</f>
        <v>B2B</v>
      </c>
      <c r="G423">
        <v>362</v>
      </c>
      <c r="H423" s="3">
        <f>Fichier_Client[[#This Row],[Duree_Cumulee_Panne_Min]]/1440</f>
        <v>0.25138888888888888</v>
      </c>
      <c r="I423" s="2">
        <v>75.03</v>
      </c>
      <c r="J423">
        <v>0</v>
      </c>
      <c r="K42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23" s="9">
        <f>PRODUCT(Fichier_Client[[#This Row],[Facture_Mensuelle]],Fichier_Client[[#This Row],[Remise]])</f>
        <v>33.763500000000001</v>
      </c>
    </row>
    <row r="424" spans="1:12" x14ac:dyDescent="0.25">
      <c r="A424" s="1" t="s">
        <v>458</v>
      </c>
      <c r="B424" s="1" t="s">
        <v>41</v>
      </c>
      <c r="C424">
        <v>36</v>
      </c>
      <c r="D424" s="8">
        <f>Fichier_Client[[#This Row],[Anciennete_Mois]]/12</f>
        <v>3</v>
      </c>
      <c r="E424" s="1" t="s">
        <v>8</v>
      </c>
      <c r="F424" s="1" t="str">
        <f>IF(Fichier_Client[[#This Row],[Type_Forfait]]="Pro Monde","B2B","B2C")</f>
        <v>B2C</v>
      </c>
      <c r="G424">
        <v>137</v>
      </c>
      <c r="H424" s="3">
        <f>Fichier_Client[[#This Row],[Duree_Cumulee_Panne_Min]]/1440</f>
        <v>9.5138888888888884E-2</v>
      </c>
      <c r="I424" s="2">
        <v>71.930000000000007</v>
      </c>
      <c r="J424">
        <v>0</v>
      </c>
      <c r="K42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24" s="9">
        <f>PRODUCT(Fichier_Client[[#This Row],[Facture_Mensuelle]],Fichier_Client[[#This Row],[Remise]])</f>
        <v>32.368500000000004</v>
      </c>
    </row>
    <row r="425" spans="1:12" x14ac:dyDescent="0.25">
      <c r="A425" s="1" t="s">
        <v>459</v>
      </c>
      <c r="B425" s="1" t="s">
        <v>127</v>
      </c>
      <c r="C425">
        <v>117</v>
      </c>
      <c r="D425" s="8">
        <f>Fichier_Client[[#This Row],[Anciennete_Mois]]/12</f>
        <v>9.75</v>
      </c>
      <c r="E425" s="1" t="s">
        <v>8</v>
      </c>
      <c r="F425" s="1" t="str">
        <f>IF(Fichier_Client[[#This Row],[Type_Forfait]]="Pro Monde","B2B","B2C")</f>
        <v>B2C</v>
      </c>
      <c r="G425">
        <v>282</v>
      </c>
      <c r="H425" s="3">
        <f>Fichier_Client[[#This Row],[Duree_Cumulee_Panne_Min]]/1440</f>
        <v>0.19583333333333333</v>
      </c>
      <c r="I425" s="2">
        <v>95.11</v>
      </c>
      <c r="J425">
        <v>0</v>
      </c>
      <c r="K42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25" s="9">
        <f>PRODUCT(Fichier_Client[[#This Row],[Facture_Mensuelle]],Fichier_Client[[#This Row],[Remise]])</f>
        <v>42.799500000000002</v>
      </c>
    </row>
    <row r="426" spans="1:12" x14ac:dyDescent="0.25">
      <c r="A426" s="1" t="s">
        <v>460</v>
      </c>
      <c r="B426" s="1" t="s">
        <v>59</v>
      </c>
      <c r="C426">
        <v>78</v>
      </c>
      <c r="D426" s="8">
        <f>Fichier_Client[[#This Row],[Anciennete_Mois]]/12</f>
        <v>6.5</v>
      </c>
      <c r="E426" s="1" t="s">
        <v>8</v>
      </c>
      <c r="F426" s="1" t="str">
        <f>IF(Fichier_Client[[#This Row],[Type_Forfait]]="Pro Monde","B2B","B2C")</f>
        <v>B2C</v>
      </c>
      <c r="G426">
        <v>60</v>
      </c>
      <c r="H426" s="3">
        <f>Fichier_Client[[#This Row],[Duree_Cumulee_Panne_Min]]/1440</f>
        <v>4.1666666666666664E-2</v>
      </c>
      <c r="I426" s="2">
        <v>33.159999999999997</v>
      </c>
      <c r="J426">
        <v>5</v>
      </c>
      <c r="K42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26" s="9">
        <f>PRODUCT(Fichier_Client[[#This Row],[Facture_Mensuelle]],Fichier_Client[[#This Row],[Remise]])</f>
        <v>0</v>
      </c>
    </row>
    <row r="427" spans="1:12" x14ac:dyDescent="0.25">
      <c r="A427" s="1" t="s">
        <v>461</v>
      </c>
      <c r="B427" s="1" t="s">
        <v>64</v>
      </c>
      <c r="C427">
        <v>13</v>
      </c>
      <c r="D427" s="8">
        <f>Fichier_Client[[#This Row],[Anciennete_Mois]]/12</f>
        <v>1.0833333333333333</v>
      </c>
      <c r="E427" s="1" t="s">
        <v>11</v>
      </c>
      <c r="F427" s="1" t="str">
        <f>IF(Fichier_Client[[#This Row],[Type_Forfait]]="Pro Monde","B2B","B2C")</f>
        <v>B2B</v>
      </c>
      <c r="G427">
        <v>87</v>
      </c>
      <c r="H427" s="3">
        <f>Fichier_Client[[#This Row],[Duree_Cumulee_Panne_Min]]/1440</f>
        <v>6.0416666666666667E-2</v>
      </c>
      <c r="I427" s="2">
        <v>66.36</v>
      </c>
      <c r="J427">
        <v>0</v>
      </c>
      <c r="K42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27" s="9">
        <f>PRODUCT(Fichier_Client[[#This Row],[Facture_Mensuelle]],Fichier_Client[[#This Row],[Remise]])</f>
        <v>6.6360000000000001</v>
      </c>
    </row>
    <row r="428" spans="1:12" x14ac:dyDescent="0.25">
      <c r="A428" s="1" t="s">
        <v>462</v>
      </c>
      <c r="B428" s="1" t="s">
        <v>30</v>
      </c>
      <c r="C428">
        <v>56</v>
      </c>
      <c r="D428" s="8">
        <f>Fichier_Client[[#This Row],[Anciennete_Mois]]/12</f>
        <v>4.666666666666667</v>
      </c>
      <c r="E428" s="1" t="s">
        <v>16</v>
      </c>
      <c r="F428" s="1" t="str">
        <f>IF(Fichier_Client[[#This Row],[Type_Forfait]]="Pro Monde","B2B","B2C")</f>
        <v>B2C</v>
      </c>
      <c r="G428">
        <v>114</v>
      </c>
      <c r="H428" s="3">
        <f>Fichier_Client[[#This Row],[Duree_Cumulee_Panne_Min]]/1440</f>
        <v>7.9166666666666663E-2</v>
      </c>
      <c r="I428" s="2">
        <v>64.39</v>
      </c>
      <c r="J428">
        <v>1</v>
      </c>
      <c r="K42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28" s="9">
        <f>PRODUCT(Fichier_Client[[#This Row],[Facture_Mensuelle]],Fichier_Client[[#This Row],[Remise]])</f>
        <v>0</v>
      </c>
    </row>
    <row r="429" spans="1:12" x14ac:dyDescent="0.25">
      <c r="A429" s="1" t="s">
        <v>463</v>
      </c>
      <c r="B429" s="1" t="s">
        <v>41</v>
      </c>
      <c r="C429">
        <v>24</v>
      </c>
      <c r="D429" s="8">
        <f>Fichier_Client[[#This Row],[Anciennete_Mois]]/12</f>
        <v>2</v>
      </c>
      <c r="E429" s="1" t="s">
        <v>11</v>
      </c>
      <c r="F429" s="1" t="str">
        <f>IF(Fichier_Client[[#This Row],[Type_Forfait]]="Pro Monde","B2B","B2C")</f>
        <v>B2B</v>
      </c>
      <c r="G429">
        <v>23</v>
      </c>
      <c r="H429" s="3">
        <f>Fichier_Client[[#This Row],[Duree_Cumulee_Panne_Min]]/1440</f>
        <v>1.5972222222222221E-2</v>
      </c>
      <c r="I429" s="2">
        <v>28.55</v>
      </c>
      <c r="J429">
        <v>1</v>
      </c>
      <c r="K42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29" s="9">
        <f>PRODUCT(Fichier_Client[[#This Row],[Facture_Mensuelle]],Fichier_Client[[#This Row],[Remise]])</f>
        <v>2.8550000000000004</v>
      </c>
    </row>
    <row r="430" spans="1:12" x14ac:dyDescent="0.25">
      <c r="A430" s="1" t="s">
        <v>464</v>
      </c>
      <c r="B430" s="1" t="s">
        <v>7</v>
      </c>
      <c r="C430">
        <v>33</v>
      </c>
      <c r="D430" s="8">
        <f>Fichier_Client[[#This Row],[Anciennete_Mois]]/12</f>
        <v>2.75</v>
      </c>
      <c r="E430" s="1" t="s">
        <v>16</v>
      </c>
      <c r="F430" s="1" t="str">
        <f>IF(Fichier_Client[[#This Row],[Type_Forfait]]="Pro Monde","B2B","B2C")</f>
        <v>B2C</v>
      </c>
      <c r="G430">
        <v>273</v>
      </c>
      <c r="H430" s="3">
        <f>Fichier_Client[[#This Row],[Duree_Cumulee_Panne_Min]]/1440</f>
        <v>0.18958333333333333</v>
      </c>
      <c r="I430" s="2">
        <v>49.8</v>
      </c>
      <c r="J430">
        <v>0</v>
      </c>
      <c r="K43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30" s="9">
        <f>PRODUCT(Fichier_Client[[#This Row],[Facture_Mensuelle]],Fichier_Client[[#This Row],[Remise]])</f>
        <v>22.41</v>
      </c>
    </row>
    <row r="431" spans="1:12" x14ac:dyDescent="0.25">
      <c r="A431" s="1" t="s">
        <v>465</v>
      </c>
      <c r="B431" s="1" t="s">
        <v>61</v>
      </c>
      <c r="C431">
        <v>63</v>
      </c>
      <c r="D431" s="8">
        <f>Fichier_Client[[#This Row],[Anciennete_Mois]]/12</f>
        <v>5.25</v>
      </c>
      <c r="E431" s="1" t="s">
        <v>11</v>
      </c>
      <c r="F431" s="1" t="str">
        <f>IF(Fichier_Client[[#This Row],[Type_Forfait]]="Pro Monde","B2B","B2C")</f>
        <v>B2B</v>
      </c>
      <c r="G431">
        <v>121</v>
      </c>
      <c r="H431" s="3">
        <f>Fichier_Client[[#This Row],[Duree_Cumulee_Panne_Min]]/1440</f>
        <v>8.4027777777777785E-2</v>
      </c>
      <c r="I431" s="2">
        <v>39.18</v>
      </c>
      <c r="J431">
        <v>2</v>
      </c>
      <c r="K43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31" s="9">
        <f>PRODUCT(Fichier_Client[[#This Row],[Facture_Mensuelle]],Fichier_Client[[#This Row],[Remise]])</f>
        <v>3.9180000000000001</v>
      </c>
    </row>
    <row r="432" spans="1:12" x14ac:dyDescent="0.25">
      <c r="A432" s="1" t="s">
        <v>466</v>
      </c>
      <c r="B432" s="1" t="s">
        <v>28</v>
      </c>
      <c r="C432">
        <v>47</v>
      </c>
      <c r="D432" s="8">
        <f>Fichier_Client[[#This Row],[Anciennete_Mois]]/12</f>
        <v>3.9166666666666665</v>
      </c>
      <c r="E432" s="1" t="s">
        <v>11</v>
      </c>
      <c r="F432" s="1" t="str">
        <f>IF(Fichier_Client[[#This Row],[Type_Forfait]]="Pro Monde","B2B","B2C")</f>
        <v>B2B</v>
      </c>
      <c r="G432">
        <v>149</v>
      </c>
      <c r="H432" s="3">
        <f>Fichier_Client[[#This Row],[Duree_Cumulee_Panne_Min]]/1440</f>
        <v>0.10347222222222222</v>
      </c>
      <c r="I432" s="2">
        <v>28.35</v>
      </c>
      <c r="J432">
        <v>1</v>
      </c>
      <c r="K43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32" s="9">
        <f>PRODUCT(Fichier_Client[[#This Row],[Facture_Mensuelle]],Fichier_Client[[#This Row],[Remise]])</f>
        <v>2.8350000000000004</v>
      </c>
    </row>
    <row r="433" spans="1:12" x14ac:dyDescent="0.25">
      <c r="A433" s="1" t="s">
        <v>467</v>
      </c>
      <c r="B433" s="1" t="s">
        <v>30</v>
      </c>
      <c r="C433">
        <v>43</v>
      </c>
      <c r="D433" s="8">
        <f>Fichier_Client[[#This Row],[Anciennete_Mois]]/12</f>
        <v>3.5833333333333335</v>
      </c>
      <c r="E433" s="1" t="s">
        <v>16</v>
      </c>
      <c r="F433" s="1" t="str">
        <f>IF(Fichier_Client[[#This Row],[Type_Forfait]]="Pro Monde","B2B","B2C")</f>
        <v>B2C</v>
      </c>
      <c r="G433">
        <v>20</v>
      </c>
      <c r="H433" s="3">
        <f>Fichier_Client[[#This Row],[Duree_Cumulee_Panne_Min]]/1440</f>
        <v>1.3888888888888888E-2</v>
      </c>
      <c r="I433" s="2">
        <v>66.680000000000007</v>
      </c>
      <c r="J433">
        <v>5</v>
      </c>
      <c r="K43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33" s="9">
        <f>PRODUCT(Fichier_Client[[#This Row],[Facture_Mensuelle]],Fichier_Client[[#This Row],[Remise]])</f>
        <v>0</v>
      </c>
    </row>
    <row r="434" spans="1:12" x14ac:dyDescent="0.25">
      <c r="A434" s="1" t="s">
        <v>468</v>
      </c>
      <c r="B434" s="1" t="s">
        <v>37</v>
      </c>
      <c r="C434">
        <v>39</v>
      </c>
      <c r="D434" s="8">
        <f>Fichier_Client[[#This Row],[Anciennete_Mois]]/12</f>
        <v>3.25</v>
      </c>
      <c r="E434" s="1" t="s">
        <v>19</v>
      </c>
      <c r="F434" s="1" t="str">
        <f>IF(Fichier_Client[[#This Row],[Type_Forfait]]="Pro Monde","B2B","B2C")</f>
        <v>B2C</v>
      </c>
      <c r="G434">
        <v>327</v>
      </c>
      <c r="H434" s="3">
        <f>Fichier_Client[[#This Row],[Duree_Cumulee_Panne_Min]]/1440</f>
        <v>0.22708333333333333</v>
      </c>
      <c r="I434" s="2">
        <v>87.24</v>
      </c>
      <c r="J434">
        <v>4</v>
      </c>
      <c r="K43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34" s="9">
        <f>PRODUCT(Fichier_Client[[#This Row],[Facture_Mensuelle]],Fichier_Client[[#This Row],[Remise]])</f>
        <v>39.257999999999996</v>
      </c>
    </row>
    <row r="435" spans="1:12" x14ac:dyDescent="0.25">
      <c r="A435" s="1" t="s">
        <v>469</v>
      </c>
      <c r="B435" s="1" t="s">
        <v>59</v>
      </c>
      <c r="C435">
        <v>15</v>
      </c>
      <c r="D435" s="8">
        <f>Fichier_Client[[#This Row],[Anciennete_Mois]]/12</f>
        <v>1.25</v>
      </c>
      <c r="E435" s="1" t="s">
        <v>8</v>
      </c>
      <c r="F435" s="1" t="str">
        <f>IF(Fichier_Client[[#This Row],[Type_Forfait]]="Pro Monde","B2B","B2C")</f>
        <v>B2C</v>
      </c>
      <c r="G435">
        <v>75</v>
      </c>
      <c r="H435" s="3">
        <f>Fichier_Client[[#This Row],[Duree_Cumulee_Panne_Min]]/1440</f>
        <v>5.2083333333333336E-2</v>
      </c>
      <c r="I435" s="2">
        <v>45.59</v>
      </c>
      <c r="J435">
        <v>0</v>
      </c>
      <c r="K43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35" s="9">
        <f>PRODUCT(Fichier_Client[[#This Row],[Facture_Mensuelle]],Fichier_Client[[#This Row],[Remise]])</f>
        <v>20.515500000000003</v>
      </c>
    </row>
    <row r="436" spans="1:12" x14ac:dyDescent="0.25">
      <c r="A436" s="1" t="s">
        <v>470</v>
      </c>
      <c r="B436" s="1" t="s">
        <v>127</v>
      </c>
      <c r="C436">
        <v>13</v>
      </c>
      <c r="D436" s="8">
        <f>Fichier_Client[[#This Row],[Anciennete_Mois]]/12</f>
        <v>1.0833333333333333</v>
      </c>
      <c r="E436" s="1" t="s">
        <v>19</v>
      </c>
      <c r="F436" s="1" t="str">
        <f>IF(Fichier_Client[[#This Row],[Type_Forfait]]="Pro Monde","B2B","B2C")</f>
        <v>B2C</v>
      </c>
      <c r="G436">
        <v>482</v>
      </c>
      <c r="H436" s="3">
        <f>Fichier_Client[[#This Row],[Duree_Cumulee_Panne_Min]]/1440</f>
        <v>0.3347222222222222</v>
      </c>
      <c r="I436" s="2">
        <v>50.15</v>
      </c>
      <c r="J436">
        <v>0</v>
      </c>
      <c r="K43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36" s="9">
        <f>PRODUCT(Fichier_Client[[#This Row],[Facture_Mensuelle]],Fichier_Client[[#This Row],[Remise]])</f>
        <v>22.567499999999999</v>
      </c>
    </row>
    <row r="437" spans="1:12" x14ac:dyDescent="0.25">
      <c r="A437" s="1" t="s">
        <v>471</v>
      </c>
      <c r="B437" s="1" t="s">
        <v>7</v>
      </c>
      <c r="C437">
        <v>86</v>
      </c>
      <c r="D437" s="8">
        <f>Fichier_Client[[#This Row],[Anciennete_Mois]]/12</f>
        <v>7.166666666666667</v>
      </c>
      <c r="E437" s="1" t="s">
        <v>8</v>
      </c>
      <c r="F437" s="1" t="str">
        <f>IF(Fichier_Client[[#This Row],[Type_Forfait]]="Pro Monde","B2B","B2C")</f>
        <v>B2C</v>
      </c>
      <c r="G437">
        <v>452</v>
      </c>
      <c r="H437" s="3">
        <f>Fichier_Client[[#This Row],[Duree_Cumulee_Panne_Min]]/1440</f>
        <v>0.31388888888888888</v>
      </c>
      <c r="I437" s="2">
        <v>75.680000000000007</v>
      </c>
      <c r="J437">
        <v>0</v>
      </c>
      <c r="K43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37" s="9">
        <f>PRODUCT(Fichier_Client[[#This Row],[Facture_Mensuelle]],Fichier_Client[[#This Row],[Remise]])</f>
        <v>34.056000000000004</v>
      </c>
    </row>
    <row r="438" spans="1:12" x14ac:dyDescent="0.25">
      <c r="A438" s="1" t="s">
        <v>472</v>
      </c>
      <c r="B438" s="1" t="s">
        <v>70</v>
      </c>
      <c r="C438">
        <v>2</v>
      </c>
      <c r="D438" s="8">
        <f>Fichier_Client[[#This Row],[Anciennete_Mois]]/12</f>
        <v>0.16666666666666666</v>
      </c>
      <c r="E438" s="1" t="s">
        <v>16</v>
      </c>
      <c r="F438" s="1" t="str">
        <f>IF(Fichier_Client[[#This Row],[Type_Forfait]]="Pro Monde","B2B","B2C")</f>
        <v>B2C</v>
      </c>
      <c r="G438">
        <v>142</v>
      </c>
      <c r="H438" s="3">
        <f>Fichier_Client[[#This Row],[Duree_Cumulee_Panne_Min]]/1440</f>
        <v>9.8611111111111108E-2</v>
      </c>
      <c r="I438" s="2">
        <v>49.05</v>
      </c>
      <c r="J438">
        <v>4</v>
      </c>
      <c r="K43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38" s="9">
        <f>PRODUCT(Fichier_Client[[#This Row],[Facture_Mensuelle]],Fichier_Client[[#This Row],[Remise]])</f>
        <v>0</v>
      </c>
    </row>
    <row r="439" spans="1:12" x14ac:dyDescent="0.25">
      <c r="A439" s="1" t="s">
        <v>473</v>
      </c>
      <c r="B439" s="1" t="s">
        <v>32</v>
      </c>
      <c r="C439">
        <v>88</v>
      </c>
      <c r="D439" s="8">
        <f>Fichier_Client[[#This Row],[Anciennete_Mois]]/12</f>
        <v>7.333333333333333</v>
      </c>
      <c r="E439" s="1" t="s">
        <v>16</v>
      </c>
      <c r="F439" s="1" t="str">
        <f>IF(Fichier_Client[[#This Row],[Type_Forfait]]="Pro Monde","B2B","B2C")</f>
        <v>B2C</v>
      </c>
      <c r="G439">
        <v>474</v>
      </c>
      <c r="H439" s="3">
        <f>Fichier_Client[[#This Row],[Duree_Cumulee_Panne_Min]]/1440</f>
        <v>0.32916666666666666</v>
      </c>
      <c r="I439" s="2">
        <v>23.35</v>
      </c>
      <c r="J439">
        <v>5</v>
      </c>
      <c r="K43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39" s="9">
        <f>PRODUCT(Fichier_Client[[#This Row],[Facture_Mensuelle]],Fichier_Client[[#This Row],[Remise]])</f>
        <v>10.5075</v>
      </c>
    </row>
    <row r="440" spans="1:12" x14ac:dyDescent="0.25">
      <c r="A440" s="1" t="s">
        <v>474</v>
      </c>
      <c r="B440" s="1" t="s">
        <v>34</v>
      </c>
      <c r="C440">
        <v>71</v>
      </c>
      <c r="D440" s="8">
        <f>Fichier_Client[[#This Row],[Anciennete_Mois]]/12</f>
        <v>5.916666666666667</v>
      </c>
      <c r="E440" s="1" t="s">
        <v>19</v>
      </c>
      <c r="F440" s="1" t="str">
        <f>IF(Fichier_Client[[#This Row],[Type_Forfait]]="Pro Monde","B2B","B2C")</f>
        <v>B2C</v>
      </c>
      <c r="G440">
        <v>68</v>
      </c>
      <c r="H440" s="3">
        <f>Fichier_Client[[#This Row],[Duree_Cumulee_Panne_Min]]/1440</f>
        <v>4.7222222222222221E-2</v>
      </c>
      <c r="I440" s="2">
        <v>53.11</v>
      </c>
      <c r="J440">
        <v>2</v>
      </c>
      <c r="K44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40" s="9">
        <f>PRODUCT(Fichier_Client[[#This Row],[Facture_Mensuelle]],Fichier_Client[[#This Row],[Remise]])</f>
        <v>0</v>
      </c>
    </row>
    <row r="441" spans="1:12" x14ac:dyDescent="0.25">
      <c r="A441" s="1" t="s">
        <v>475</v>
      </c>
      <c r="B441" s="1" t="s">
        <v>13</v>
      </c>
      <c r="C441">
        <v>99</v>
      </c>
      <c r="D441" s="8">
        <f>Fichier_Client[[#This Row],[Anciennete_Mois]]/12</f>
        <v>8.25</v>
      </c>
      <c r="E441" s="1" t="s">
        <v>11</v>
      </c>
      <c r="F441" s="1" t="str">
        <f>IF(Fichier_Client[[#This Row],[Type_Forfait]]="Pro Monde","B2B","B2C")</f>
        <v>B2B</v>
      </c>
      <c r="G441">
        <v>138</v>
      </c>
      <c r="H441" s="3">
        <f>Fichier_Client[[#This Row],[Duree_Cumulee_Panne_Min]]/1440</f>
        <v>9.583333333333334E-2</v>
      </c>
      <c r="I441" s="2">
        <v>54.64</v>
      </c>
      <c r="J441">
        <v>5</v>
      </c>
      <c r="K44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41" s="9">
        <f>PRODUCT(Fichier_Client[[#This Row],[Facture_Mensuelle]],Fichier_Client[[#This Row],[Remise]])</f>
        <v>5.4640000000000004</v>
      </c>
    </row>
    <row r="442" spans="1:12" x14ac:dyDescent="0.25">
      <c r="A442" s="1" t="s">
        <v>476</v>
      </c>
      <c r="B442" s="1" t="s">
        <v>54</v>
      </c>
      <c r="C442">
        <v>111</v>
      </c>
      <c r="D442" s="8">
        <f>Fichier_Client[[#This Row],[Anciennete_Mois]]/12</f>
        <v>9.25</v>
      </c>
      <c r="E442" s="1" t="s">
        <v>11</v>
      </c>
      <c r="F442" s="1" t="str">
        <f>IF(Fichier_Client[[#This Row],[Type_Forfait]]="Pro Monde","B2B","B2C")</f>
        <v>B2B</v>
      </c>
      <c r="G442">
        <v>447</v>
      </c>
      <c r="H442" s="3">
        <f>Fichier_Client[[#This Row],[Duree_Cumulee_Panne_Min]]/1440</f>
        <v>0.31041666666666667</v>
      </c>
      <c r="I442" s="2">
        <v>51.35</v>
      </c>
      <c r="J442">
        <v>0</v>
      </c>
      <c r="K44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42" s="9">
        <f>PRODUCT(Fichier_Client[[#This Row],[Facture_Mensuelle]],Fichier_Client[[#This Row],[Remise]])</f>
        <v>23.107500000000002</v>
      </c>
    </row>
    <row r="443" spans="1:12" x14ac:dyDescent="0.25">
      <c r="A443" s="1" t="s">
        <v>477</v>
      </c>
      <c r="B443" s="1" t="s">
        <v>54</v>
      </c>
      <c r="C443">
        <v>17</v>
      </c>
      <c r="D443" s="8">
        <f>Fichier_Client[[#This Row],[Anciennete_Mois]]/12</f>
        <v>1.4166666666666667</v>
      </c>
      <c r="E443" s="1" t="s">
        <v>16</v>
      </c>
      <c r="F443" s="1" t="str">
        <f>IF(Fichier_Client[[#This Row],[Type_Forfait]]="Pro Monde","B2B","B2C")</f>
        <v>B2C</v>
      </c>
      <c r="G443">
        <v>404</v>
      </c>
      <c r="H443" s="3">
        <f>Fichier_Client[[#This Row],[Duree_Cumulee_Panne_Min]]/1440</f>
        <v>0.28055555555555556</v>
      </c>
      <c r="I443" s="2">
        <v>83.4</v>
      </c>
      <c r="J443">
        <v>1</v>
      </c>
      <c r="K44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43" s="9">
        <f>PRODUCT(Fichier_Client[[#This Row],[Facture_Mensuelle]],Fichier_Client[[#This Row],[Remise]])</f>
        <v>37.53</v>
      </c>
    </row>
    <row r="444" spans="1:12" x14ac:dyDescent="0.25">
      <c r="A444" s="1" t="s">
        <v>478</v>
      </c>
      <c r="B444" s="1" t="s">
        <v>75</v>
      </c>
      <c r="C444">
        <v>43</v>
      </c>
      <c r="D444" s="8">
        <f>Fichier_Client[[#This Row],[Anciennete_Mois]]/12</f>
        <v>3.5833333333333335</v>
      </c>
      <c r="E444" s="1" t="s">
        <v>19</v>
      </c>
      <c r="F444" s="1" t="str">
        <f>IF(Fichier_Client[[#This Row],[Type_Forfait]]="Pro Monde","B2B","B2C")</f>
        <v>B2C</v>
      </c>
      <c r="G444">
        <v>26</v>
      </c>
      <c r="H444" s="3">
        <f>Fichier_Client[[#This Row],[Duree_Cumulee_Panne_Min]]/1440</f>
        <v>1.8055555555555554E-2</v>
      </c>
      <c r="I444" s="2">
        <v>25.85</v>
      </c>
      <c r="J444">
        <v>1</v>
      </c>
      <c r="K44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44" s="9">
        <f>PRODUCT(Fichier_Client[[#This Row],[Facture_Mensuelle]],Fichier_Client[[#This Row],[Remise]])</f>
        <v>0</v>
      </c>
    </row>
    <row r="445" spans="1:12" x14ac:dyDescent="0.25">
      <c r="A445" s="1" t="s">
        <v>479</v>
      </c>
      <c r="B445" s="1" t="s">
        <v>7</v>
      </c>
      <c r="C445">
        <v>47</v>
      </c>
      <c r="D445" s="8">
        <f>Fichier_Client[[#This Row],[Anciennete_Mois]]/12</f>
        <v>3.9166666666666665</v>
      </c>
      <c r="E445" s="1" t="s">
        <v>11</v>
      </c>
      <c r="F445" s="1" t="str">
        <f>IF(Fichier_Client[[#This Row],[Type_Forfait]]="Pro Monde","B2B","B2C")</f>
        <v>B2B</v>
      </c>
      <c r="G445">
        <v>328</v>
      </c>
      <c r="H445" s="3">
        <f>Fichier_Client[[#This Row],[Duree_Cumulee_Panne_Min]]/1440</f>
        <v>0.22777777777777777</v>
      </c>
      <c r="I445" s="2">
        <v>61.27</v>
      </c>
      <c r="J445">
        <v>3</v>
      </c>
      <c r="K44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45" s="9">
        <f>PRODUCT(Fichier_Client[[#This Row],[Facture_Mensuelle]],Fichier_Client[[#This Row],[Remise]])</f>
        <v>27.5715</v>
      </c>
    </row>
    <row r="446" spans="1:12" x14ac:dyDescent="0.25">
      <c r="A446" s="1" t="s">
        <v>480</v>
      </c>
      <c r="B446" s="1" t="s">
        <v>23</v>
      </c>
      <c r="C446">
        <v>95</v>
      </c>
      <c r="D446" s="8">
        <f>Fichier_Client[[#This Row],[Anciennete_Mois]]/12</f>
        <v>7.916666666666667</v>
      </c>
      <c r="E446" s="1" t="s">
        <v>11</v>
      </c>
      <c r="F446" s="1" t="str">
        <f>IF(Fichier_Client[[#This Row],[Type_Forfait]]="Pro Monde","B2B","B2C")</f>
        <v>B2B</v>
      </c>
      <c r="G446">
        <v>127</v>
      </c>
      <c r="H446" s="3">
        <f>Fichier_Client[[#This Row],[Duree_Cumulee_Panne_Min]]/1440</f>
        <v>8.819444444444445E-2</v>
      </c>
      <c r="I446" s="2">
        <v>94.9</v>
      </c>
      <c r="J446">
        <v>4</v>
      </c>
      <c r="K44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46" s="9">
        <f>PRODUCT(Fichier_Client[[#This Row],[Facture_Mensuelle]],Fichier_Client[[#This Row],[Remise]])</f>
        <v>9.49</v>
      </c>
    </row>
    <row r="447" spans="1:12" x14ac:dyDescent="0.25">
      <c r="A447" s="1" t="s">
        <v>481</v>
      </c>
      <c r="B447" s="1" t="s">
        <v>59</v>
      </c>
      <c r="C447">
        <v>104</v>
      </c>
      <c r="D447" s="8">
        <f>Fichier_Client[[#This Row],[Anciennete_Mois]]/12</f>
        <v>8.6666666666666661</v>
      </c>
      <c r="E447" s="1" t="s">
        <v>11</v>
      </c>
      <c r="F447" s="1" t="str">
        <f>IF(Fichier_Client[[#This Row],[Type_Forfait]]="Pro Monde","B2B","B2C")</f>
        <v>B2B</v>
      </c>
      <c r="G447">
        <v>421</v>
      </c>
      <c r="H447" s="3">
        <f>Fichier_Client[[#This Row],[Duree_Cumulee_Panne_Min]]/1440</f>
        <v>0.29236111111111113</v>
      </c>
      <c r="I447" s="2">
        <v>26.24</v>
      </c>
      <c r="J447">
        <v>3</v>
      </c>
      <c r="K44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47" s="9">
        <f>PRODUCT(Fichier_Client[[#This Row],[Facture_Mensuelle]],Fichier_Client[[#This Row],[Remise]])</f>
        <v>11.808</v>
      </c>
    </row>
    <row r="448" spans="1:12" x14ac:dyDescent="0.25">
      <c r="A448" s="1" t="s">
        <v>482</v>
      </c>
      <c r="B448" s="1" t="s">
        <v>70</v>
      </c>
      <c r="C448">
        <v>47</v>
      </c>
      <c r="D448" s="8">
        <f>Fichier_Client[[#This Row],[Anciennete_Mois]]/12</f>
        <v>3.9166666666666665</v>
      </c>
      <c r="E448" s="1" t="s">
        <v>11</v>
      </c>
      <c r="F448" s="1" t="str">
        <f>IF(Fichier_Client[[#This Row],[Type_Forfait]]="Pro Monde","B2B","B2C")</f>
        <v>B2B</v>
      </c>
      <c r="G448">
        <v>107</v>
      </c>
      <c r="H448" s="3">
        <f>Fichier_Client[[#This Row],[Duree_Cumulee_Panne_Min]]/1440</f>
        <v>7.4305555555555555E-2</v>
      </c>
      <c r="I448" s="2">
        <v>35.380000000000003</v>
      </c>
      <c r="J448">
        <v>1</v>
      </c>
      <c r="K44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48" s="9">
        <f>PRODUCT(Fichier_Client[[#This Row],[Facture_Mensuelle]],Fichier_Client[[#This Row],[Remise]])</f>
        <v>3.5380000000000003</v>
      </c>
    </row>
    <row r="449" spans="1:12" x14ac:dyDescent="0.25">
      <c r="A449" s="1" t="s">
        <v>483</v>
      </c>
      <c r="B449" s="1" t="s">
        <v>7</v>
      </c>
      <c r="C449">
        <v>96</v>
      </c>
      <c r="D449" s="8">
        <f>Fichier_Client[[#This Row],[Anciennete_Mois]]/12</f>
        <v>8</v>
      </c>
      <c r="E449" s="1" t="s">
        <v>8</v>
      </c>
      <c r="F449" s="1" t="str">
        <f>IF(Fichier_Client[[#This Row],[Type_Forfait]]="Pro Monde","B2B","B2C")</f>
        <v>B2C</v>
      </c>
      <c r="G449">
        <v>273</v>
      </c>
      <c r="H449" s="3">
        <f>Fichier_Client[[#This Row],[Duree_Cumulee_Panne_Min]]/1440</f>
        <v>0.18958333333333333</v>
      </c>
      <c r="I449" s="2">
        <v>37.909999999999997</v>
      </c>
      <c r="J449">
        <v>2</v>
      </c>
      <c r="K44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49" s="9">
        <f>PRODUCT(Fichier_Client[[#This Row],[Facture_Mensuelle]],Fichier_Client[[#This Row],[Remise]])</f>
        <v>17.0595</v>
      </c>
    </row>
    <row r="450" spans="1:12" x14ac:dyDescent="0.25">
      <c r="A450" s="1" t="s">
        <v>484</v>
      </c>
      <c r="B450" s="1" t="s">
        <v>57</v>
      </c>
      <c r="C450">
        <v>43</v>
      </c>
      <c r="D450" s="8">
        <f>Fichier_Client[[#This Row],[Anciennete_Mois]]/12</f>
        <v>3.5833333333333335</v>
      </c>
      <c r="E450" s="1" t="s">
        <v>8</v>
      </c>
      <c r="F450" s="1" t="str">
        <f>IF(Fichier_Client[[#This Row],[Type_Forfait]]="Pro Monde","B2B","B2C")</f>
        <v>B2C</v>
      </c>
      <c r="G450">
        <v>193</v>
      </c>
      <c r="H450" s="3">
        <f>Fichier_Client[[#This Row],[Duree_Cumulee_Panne_Min]]/1440</f>
        <v>0.13402777777777777</v>
      </c>
      <c r="I450" s="2">
        <v>35.81</v>
      </c>
      <c r="J450">
        <v>0</v>
      </c>
      <c r="K45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50" s="9">
        <f>PRODUCT(Fichier_Client[[#This Row],[Facture_Mensuelle]],Fichier_Client[[#This Row],[Remise]])</f>
        <v>16.114500000000003</v>
      </c>
    </row>
    <row r="451" spans="1:12" x14ac:dyDescent="0.25">
      <c r="A451" s="1" t="s">
        <v>485</v>
      </c>
      <c r="B451" s="1" t="s">
        <v>34</v>
      </c>
      <c r="C451">
        <v>77</v>
      </c>
      <c r="D451" s="8">
        <f>Fichier_Client[[#This Row],[Anciennete_Mois]]/12</f>
        <v>6.416666666666667</v>
      </c>
      <c r="E451" s="1" t="s">
        <v>19</v>
      </c>
      <c r="F451" s="1" t="str">
        <f>IF(Fichier_Client[[#This Row],[Type_Forfait]]="Pro Monde","B2B","B2C")</f>
        <v>B2C</v>
      </c>
      <c r="G451">
        <v>375</v>
      </c>
      <c r="H451" s="3">
        <f>Fichier_Client[[#This Row],[Duree_Cumulee_Panne_Min]]/1440</f>
        <v>0.26041666666666669</v>
      </c>
      <c r="I451" s="2">
        <v>24.03</v>
      </c>
      <c r="J451">
        <v>1</v>
      </c>
      <c r="K45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51" s="9">
        <f>PRODUCT(Fichier_Client[[#This Row],[Facture_Mensuelle]],Fichier_Client[[#This Row],[Remise]])</f>
        <v>10.813500000000001</v>
      </c>
    </row>
    <row r="452" spans="1:12" x14ac:dyDescent="0.25">
      <c r="A452" s="1" t="s">
        <v>486</v>
      </c>
      <c r="B452" s="1" t="s">
        <v>64</v>
      </c>
      <c r="C452">
        <v>24</v>
      </c>
      <c r="D452" s="8">
        <f>Fichier_Client[[#This Row],[Anciennete_Mois]]/12</f>
        <v>2</v>
      </c>
      <c r="E452" s="1" t="s">
        <v>16</v>
      </c>
      <c r="F452" s="1" t="str">
        <f>IF(Fichier_Client[[#This Row],[Type_Forfait]]="Pro Monde","B2B","B2C")</f>
        <v>B2C</v>
      </c>
      <c r="G452">
        <v>13</v>
      </c>
      <c r="H452" s="3">
        <f>Fichier_Client[[#This Row],[Duree_Cumulee_Panne_Min]]/1440</f>
        <v>9.0277777777777769E-3</v>
      </c>
      <c r="I452" s="2">
        <v>89.3</v>
      </c>
      <c r="J452">
        <v>2</v>
      </c>
      <c r="K45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52" s="9">
        <f>PRODUCT(Fichier_Client[[#This Row],[Facture_Mensuelle]],Fichier_Client[[#This Row],[Remise]])</f>
        <v>0</v>
      </c>
    </row>
    <row r="453" spans="1:12" x14ac:dyDescent="0.25">
      <c r="A453" s="1" t="s">
        <v>487</v>
      </c>
      <c r="B453" s="1" t="s">
        <v>13</v>
      </c>
      <c r="C453">
        <v>87</v>
      </c>
      <c r="D453" s="8">
        <f>Fichier_Client[[#This Row],[Anciennete_Mois]]/12</f>
        <v>7.25</v>
      </c>
      <c r="E453" s="1" t="s">
        <v>8</v>
      </c>
      <c r="F453" s="1" t="str">
        <f>IF(Fichier_Client[[#This Row],[Type_Forfait]]="Pro Monde","B2B","B2C")</f>
        <v>B2C</v>
      </c>
      <c r="G453">
        <v>356</v>
      </c>
      <c r="H453" s="3">
        <f>Fichier_Client[[#This Row],[Duree_Cumulee_Panne_Min]]/1440</f>
        <v>0.24722222222222223</v>
      </c>
      <c r="I453" s="2">
        <v>12.89</v>
      </c>
      <c r="J453">
        <v>0</v>
      </c>
      <c r="K45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53" s="9">
        <f>PRODUCT(Fichier_Client[[#This Row],[Facture_Mensuelle]],Fichier_Client[[#This Row],[Remise]])</f>
        <v>5.8005000000000004</v>
      </c>
    </row>
    <row r="454" spans="1:12" x14ac:dyDescent="0.25">
      <c r="A454" s="1" t="s">
        <v>488</v>
      </c>
      <c r="B454" s="1" t="s">
        <v>57</v>
      </c>
      <c r="C454">
        <v>55</v>
      </c>
      <c r="D454" s="8">
        <f>Fichier_Client[[#This Row],[Anciennete_Mois]]/12</f>
        <v>4.583333333333333</v>
      </c>
      <c r="E454" s="1" t="s">
        <v>19</v>
      </c>
      <c r="F454" s="1" t="str">
        <f>IF(Fichier_Client[[#This Row],[Type_Forfait]]="Pro Monde","B2B","B2C")</f>
        <v>B2C</v>
      </c>
      <c r="G454">
        <v>494</v>
      </c>
      <c r="H454" s="3">
        <f>Fichier_Client[[#This Row],[Duree_Cumulee_Panne_Min]]/1440</f>
        <v>0.34305555555555556</v>
      </c>
      <c r="I454" s="2">
        <v>77.599999999999994</v>
      </c>
      <c r="J454">
        <v>4</v>
      </c>
      <c r="K45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54" s="9">
        <f>PRODUCT(Fichier_Client[[#This Row],[Facture_Mensuelle]],Fichier_Client[[#This Row],[Remise]])</f>
        <v>34.92</v>
      </c>
    </row>
    <row r="455" spans="1:12" x14ac:dyDescent="0.25">
      <c r="A455" s="1" t="s">
        <v>489</v>
      </c>
      <c r="B455" s="1" t="s">
        <v>48</v>
      </c>
      <c r="C455">
        <v>20</v>
      </c>
      <c r="D455" s="8">
        <f>Fichier_Client[[#This Row],[Anciennete_Mois]]/12</f>
        <v>1.6666666666666667</v>
      </c>
      <c r="E455" s="1" t="s">
        <v>19</v>
      </c>
      <c r="F455" s="1" t="str">
        <f>IF(Fichier_Client[[#This Row],[Type_Forfait]]="Pro Monde","B2B","B2C")</f>
        <v>B2C</v>
      </c>
      <c r="G455">
        <v>217</v>
      </c>
      <c r="H455" s="3">
        <f>Fichier_Client[[#This Row],[Duree_Cumulee_Panne_Min]]/1440</f>
        <v>0.15069444444444444</v>
      </c>
      <c r="I455" s="2">
        <v>55.3</v>
      </c>
      <c r="J455">
        <v>4</v>
      </c>
      <c r="K45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55" s="9">
        <f>PRODUCT(Fichier_Client[[#This Row],[Facture_Mensuelle]],Fichier_Client[[#This Row],[Remise]])</f>
        <v>0</v>
      </c>
    </row>
    <row r="456" spans="1:12" x14ac:dyDescent="0.25">
      <c r="A456" s="1" t="s">
        <v>490</v>
      </c>
      <c r="B456" s="1" t="s">
        <v>61</v>
      </c>
      <c r="C456">
        <v>115</v>
      </c>
      <c r="D456" s="8">
        <f>Fichier_Client[[#This Row],[Anciennete_Mois]]/12</f>
        <v>9.5833333333333339</v>
      </c>
      <c r="E456" s="1" t="s">
        <v>11</v>
      </c>
      <c r="F456" s="1" t="str">
        <f>IF(Fichier_Client[[#This Row],[Type_Forfait]]="Pro Monde","B2B","B2C")</f>
        <v>B2B</v>
      </c>
      <c r="G456">
        <v>190</v>
      </c>
      <c r="H456" s="3">
        <f>Fichier_Client[[#This Row],[Duree_Cumulee_Panne_Min]]/1440</f>
        <v>0.13194444444444445</v>
      </c>
      <c r="I456" s="2">
        <v>10.98</v>
      </c>
      <c r="J456">
        <v>0</v>
      </c>
      <c r="K45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56" s="9">
        <f>PRODUCT(Fichier_Client[[#This Row],[Facture_Mensuelle]],Fichier_Client[[#This Row],[Remise]])</f>
        <v>1.0980000000000001</v>
      </c>
    </row>
    <row r="457" spans="1:12" x14ac:dyDescent="0.25">
      <c r="A457" s="1" t="s">
        <v>491</v>
      </c>
      <c r="B457" s="1" t="s">
        <v>59</v>
      </c>
      <c r="C457">
        <v>86</v>
      </c>
      <c r="D457" s="8">
        <f>Fichier_Client[[#This Row],[Anciennete_Mois]]/12</f>
        <v>7.166666666666667</v>
      </c>
      <c r="E457" s="1" t="s">
        <v>8</v>
      </c>
      <c r="F457" s="1" t="str">
        <f>IF(Fichier_Client[[#This Row],[Type_Forfait]]="Pro Monde","B2B","B2C")</f>
        <v>B2C</v>
      </c>
      <c r="G457">
        <v>27</v>
      </c>
      <c r="H457" s="3">
        <f>Fichier_Client[[#This Row],[Duree_Cumulee_Panne_Min]]/1440</f>
        <v>1.8749999999999999E-2</v>
      </c>
      <c r="I457" s="2">
        <v>84.94</v>
      </c>
      <c r="J457">
        <v>4</v>
      </c>
      <c r="K45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57" s="9">
        <f>PRODUCT(Fichier_Client[[#This Row],[Facture_Mensuelle]],Fichier_Client[[#This Row],[Remise]])</f>
        <v>0</v>
      </c>
    </row>
    <row r="458" spans="1:12" x14ac:dyDescent="0.25">
      <c r="A458" s="1" t="s">
        <v>492</v>
      </c>
      <c r="B458" s="1" t="s">
        <v>48</v>
      </c>
      <c r="C458">
        <v>88</v>
      </c>
      <c r="D458" s="8">
        <f>Fichier_Client[[#This Row],[Anciennete_Mois]]/12</f>
        <v>7.333333333333333</v>
      </c>
      <c r="E458" s="1" t="s">
        <v>8</v>
      </c>
      <c r="F458" s="1" t="str">
        <f>IF(Fichier_Client[[#This Row],[Type_Forfait]]="Pro Monde","B2B","B2C")</f>
        <v>B2C</v>
      </c>
      <c r="G458">
        <v>359</v>
      </c>
      <c r="H458" s="3">
        <f>Fichier_Client[[#This Row],[Duree_Cumulee_Panne_Min]]/1440</f>
        <v>0.24930555555555556</v>
      </c>
      <c r="I458" s="2">
        <v>71.19</v>
      </c>
      <c r="J458">
        <v>3</v>
      </c>
      <c r="K45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58" s="9">
        <f>PRODUCT(Fichier_Client[[#This Row],[Facture_Mensuelle]],Fichier_Client[[#This Row],[Remise]])</f>
        <v>32.035499999999999</v>
      </c>
    </row>
    <row r="459" spans="1:12" x14ac:dyDescent="0.25">
      <c r="A459" s="1" t="s">
        <v>493</v>
      </c>
      <c r="B459" s="1" t="s">
        <v>57</v>
      </c>
      <c r="C459">
        <v>39</v>
      </c>
      <c r="D459" s="8">
        <f>Fichier_Client[[#This Row],[Anciennete_Mois]]/12</f>
        <v>3.25</v>
      </c>
      <c r="E459" s="1" t="s">
        <v>11</v>
      </c>
      <c r="F459" s="1" t="str">
        <f>IF(Fichier_Client[[#This Row],[Type_Forfait]]="Pro Monde","B2B","B2C")</f>
        <v>B2B</v>
      </c>
      <c r="G459">
        <v>54</v>
      </c>
      <c r="H459" s="3">
        <f>Fichier_Client[[#This Row],[Duree_Cumulee_Panne_Min]]/1440</f>
        <v>3.7499999999999999E-2</v>
      </c>
      <c r="I459" s="2">
        <v>88.84</v>
      </c>
      <c r="J459">
        <v>0</v>
      </c>
      <c r="K45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59" s="9">
        <f>PRODUCT(Fichier_Client[[#This Row],[Facture_Mensuelle]],Fichier_Client[[#This Row],[Remise]])</f>
        <v>8.8840000000000003</v>
      </c>
    </row>
    <row r="460" spans="1:12" x14ac:dyDescent="0.25">
      <c r="A460" s="1" t="s">
        <v>494</v>
      </c>
      <c r="B460" s="1" t="s">
        <v>32</v>
      </c>
      <c r="C460">
        <v>80</v>
      </c>
      <c r="D460" s="8">
        <f>Fichier_Client[[#This Row],[Anciennete_Mois]]/12</f>
        <v>6.666666666666667</v>
      </c>
      <c r="E460" s="1" t="s">
        <v>11</v>
      </c>
      <c r="F460" s="1" t="str">
        <f>IF(Fichier_Client[[#This Row],[Type_Forfait]]="Pro Monde","B2B","B2C")</f>
        <v>B2B</v>
      </c>
      <c r="G460">
        <v>339</v>
      </c>
      <c r="H460" s="3">
        <f>Fichier_Client[[#This Row],[Duree_Cumulee_Panne_Min]]/1440</f>
        <v>0.23541666666666666</v>
      </c>
      <c r="I460" s="2">
        <v>59.87</v>
      </c>
      <c r="J460">
        <v>0</v>
      </c>
      <c r="K46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60" s="9">
        <f>PRODUCT(Fichier_Client[[#This Row],[Facture_Mensuelle]],Fichier_Client[[#This Row],[Remise]])</f>
        <v>26.941499999999998</v>
      </c>
    </row>
    <row r="461" spans="1:12" x14ac:dyDescent="0.25">
      <c r="A461" s="1" t="s">
        <v>495</v>
      </c>
      <c r="B461" s="1" t="s">
        <v>48</v>
      </c>
      <c r="C461">
        <v>105</v>
      </c>
      <c r="D461" s="8">
        <f>Fichier_Client[[#This Row],[Anciennete_Mois]]/12</f>
        <v>8.75</v>
      </c>
      <c r="E461" s="1" t="s">
        <v>11</v>
      </c>
      <c r="F461" s="1" t="str">
        <f>IF(Fichier_Client[[#This Row],[Type_Forfait]]="Pro Monde","B2B","B2C")</f>
        <v>B2B</v>
      </c>
      <c r="G461">
        <v>297</v>
      </c>
      <c r="H461" s="3">
        <f>Fichier_Client[[#This Row],[Duree_Cumulee_Panne_Min]]/1440</f>
        <v>0.20624999999999999</v>
      </c>
      <c r="I461" s="2">
        <v>84.66</v>
      </c>
      <c r="J461">
        <v>2</v>
      </c>
      <c r="K46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61" s="9">
        <f>PRODUCT(Fichier_Client[[#This Row],[Facture_Mensuelle]],Fichier_Client[[#This Row],[Remise]])</f>
        <v>38.097000000000001</v>
      </c>
    </row>
    <row r="462" spans="1:12" x14ac:dyDescent="0.25">
      <c r="A462" s="1" t="s">
        <v>496</v>
      </c>
      <c r="B462" s="1" t="s">
        <v>70</v>
      </c>
      <c r="C462">
        <v>37</v>
      </c>
      <c r="D462" s="8">
        <f>Fichier_Client[[#This Row],[Anciennete_Mois]]/12</f>
        <v>3.0833333333333335</v>
      </c>
      <c r="E462" s="1" t="s">
        <v>11</v>
      </c>
      <c r="F462" s="1" t="str">
        <f>IF(Fichier_Client[[#This Row],[Type_Forfait]]="Pro Monde","B2B","B2C")</f>
        <v>B2B</v>
      </c>
      <c r="G462">
        <v>37</v>
      </c>
      <c r="H462" s="3">
        <f>Fichier_Client[[#This Row],[Duree_Cumulee_Panne_Min]]/1440</f>
        <v>2.5694444444444443E-2</v>
      </c>
      <c r="I462" s="2">
        <v>92.72</v>
      </c>
      <c r="J462">
        <v>0</v>
      </c>
      <c r="K46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62" s="9">
        <f>PRODUCT(Fichier_Client[[#This Row],[Facture_Mensuelle]],Fichier_Client[[#This Row],[Remise]])</f>
        <v>9.2720000000000002</v>
      </c>
    </row>
    <row r="463" spans="1:12" x14ac:dyDescent="0.25">
      <c r="A463" s="1" t="s">
        <v>497</v>
      </c>
      <c r="B463" s="1" t="s">
        <v>7</v>
      </c>
      <c r="C463">
        <v>45</v>
      </c>
      <c r="D463" s="8">
        <f>Fichier_Client[[#This Row],[Anciennete_Mois]]/12</f>
        <v>3.75</v>
      </c>
      <c r="E463" s="1" t="s">
        <v>8</v>
      </c>
      <c r="F463" s="1" t="str">
        <f>IF(Fichier_Client[[#This Row],[Type_Forfait]]="Pro Monde","B2B","B2C")</f>
        <v>B2C</v>
      </c>
      <c r="G463">
        <v>244</v>
      </c>
      <c r="H463" s="3">
        <f>Fichier_Client[[#This Row],[Duree_Cumulee_Panne_Min]]/1440</f>
        <v>0.16944444444444445</v>
      </c>
      <c r="I463" s="2">
        <v>55.17</v>
      </c>
      <c r="J463">
        <v>2</v>
      </c>
      <c r="K46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63" s="9">
        <f>PRODUCT(Fichier_Client[[#This Row],[Facture_Mensuelle]],Fichier_Client[[#This Row],[Remise]])</f>
        <v>24.826500000000003</v>
      </c>
    </row>
    <row r="464" spans="1:12" x14ac:dyDescent="0.25">
      <c r="A464" s="1" t="s">
        <v>498</v>
      </c>
      <c r="B464" s="1" t="s">
        <v>41</v>
      </c>
      <c r="C464">
        <v>113</v>
      </c>
      <c r="D464" s="8">
        <f>Fichier_Client[[#This Row],[Anciennete_Mois]]/12</f>
        <v>9.4166666666666661</v>
      </c>
      <c r="E464" s="1" t="s">
        <v>19</v>
      </c>
      <c r="F464" s="1" t="str">
        <f>IF(Fichier_Client[[#This Row],[Type_Forfait]]="Pro Monde","B2B","B2C")</f>
        <v>B2C</v>
      </c>
      <c r="G464">
        <v>428</v>
      </c>
      <c r="H464" s="3">
        <f>Fichier_Client[[#This Row],[Duree_Cumulee_Panne_Min]]/1440</f>
        <v>0.29722222222222222</v>
      </c>
      <c r="I464" s="2">
        <v>73.84</v>
      </c>
      <c r="J464">
        <v>0</v>
      </c>
      <c r="K46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64" s="9">
        <f>PRODUCT(Fichier_Client[[#This Row],[Facture_Mensuelle]],Fichier_Client[[#This Row],[Remise]])</f>
        <v>33.228000000000002</v>
      </c>
    </row>
    <row r="465" spans="1:12" x14ac:dyDescent="0.25">
      <c r="A465" s="1" t="s">
        <v>499</v>
      </c>
      <c r="B465" s="1" t="s">
        <v>61</v>
      </c>
      <c r="C465">
        <v>14</v>
      </c>
      <c r="D465" s="8">
        <f>Fichier_Client[[#This Row],[Anciennete_Mois]]/12</f>
        <v>1.1666666666666667</v>
      </c>
      <c r="E465" s="1" t="s">
        <v>19</v>
      </c>
      <c r="F465" s="1" t="str">
        <f>IF(Fichier_Client[[#This Row],[Type_Forfait]]="Pro Monde","B2B","B2C")</f>
        <v>B2C</v>
      </c>
      <c r="G465">
        <v>304</v>
      </c>
      <c r="H465" s="3">
        <f>Fichier_Client[[#This Row],[Duree_Cumulee_Panne_Min]]/1440</f>
        <v>0.21111111111111111</v>
      </c>
      <c r="I465" s="2">
        <v>48.13</v>
      </c>
      <c r="J465">
        <v>2</v>
      </c>
      <c r="K46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65" s="9">
        <f>PRODUCT(Fichier_Client[[#This Row],[Facture_Mensuelle]],Fichier_Client[[#This Row],[Remise]])</f>
        <v>21.6585</v>
      </c>
    </row>
    <row r="466" spans="1:12" x14ac:dyDescent="0.25">
      <c r="A466" s="1" t="s">
        <v>500</v>
      </c>
      <c r="B466" s="1" t="s">
        <v>54</v>
      </c>
      <c r="C466">
        <v>35</v>
      </c>
      <c r="D466" s="8">
        <f>Fichier_Client[[#This Row],[Anciennete_Mois]]/12</f>
        <v>2.9166666666666665</v>
      </c>
      <c r="E466" s="1" t="s">
        <v>11</v>
      </c>
      <c r="F466" s="1" t="str">
        <f>IF(Fichier_Client[[#This Row],[Type_Forfait]]="Pro Monde","B2B","B2C")</f>
        <v>B2B</v>
      </c>
      <c r="G466">
        <v>445</v>
      </c>
      <c r="H466" s="3">
        <f>Fichier_Client[[#This Row],[Duree_Cumulee_Panne_Min]]/1440</f>
        <v>0.30902777777777779</v>
      </c>
      <c r="I466" s="2">
        <v>24.11</v>
      </c>
      <c r="J466">
        <v>2</v>
      </c>
      <c r="K46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66" s="9">
        <f>PRODUCT(Fichier_Client[[#This Row],[Facture_Mensuelle]],Fichier_Client[[#This Row],[Remise]])</f>
        <v>10.849500000000001</v>
      </c>
    </row>
    <row r="467" spans="1:12" x14ac:dyDescent="0.25">
      <c r="A467" s="1" t="s">
        <v>501</v>
      </c>
      <c r="B467" s="1" t="s">
        <v>61</v>
      </c>
      <c r="C467">
        <v>118</v>
      </c>
      <c r="D467" s="8">
        <f>Fichier_Client[[#This Row],[Anciennete_Mois]]/12</f>
        <v>9.8333333333333339</v>
      </c>
      <c r="E467" s="1" t="s">
        <v>11</v>
      </c>
      <c r="F467" s="1" t="str">
        <f>IF(Fichier_Client[[#This Row],[Type_Forfait]]="Pro Monde","B2B","B2C")</f>
        <v>B2B</v>
      </c>
      <c r="G467">
        <v>80</v>
      </c>
      <c r="H467" s="3">
        <f>Fichier_Client[[#This Row],[Duree_Cumulee_Panne_Min]]/1440</f>
        <v>5.5555555555555552E-2</v>
      </c>
      <c r="I467" s="2">
        <v>97.58</v>
      </c>
      <c r="J467">
        <v>3</v>
      </c>
      <c r="K46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67" s="9">
        <f>PRODUCT(Fichier_Client[[#This Row],[Facture_Mensuelle]],Fichier_Client[[#This Row],[Remise]])</f>
        <v>9.7580000000000009</v>
      </c>
    </row>
    <row r="468" spans="1:12" x14ac:dyDescent="0.25">
      <c r="A468" s="1" t="s">
        <v>502</v>
      </c>
      <c r="B468" s="1" t="s">
        <v>54</v>
      </c>
      <c r="C468">
        <v>64</v>
      </c>
      <c r="D468" s="8">
        <f>Fichier_Client[[#This Row],[Anciennete_Mois]]/12</f>
        <v>5.333333333333333</v>
      </c>
      <c r="E468" s="1" t="s">
        <v>11</v>
      </c>
      <c r="F468" s="1" t="str">
        <f>IF(Fichier_Client[[#This Row],[Type_Forfait]]="Pro Monde","B2B","B2C")</f>
        <v>B2B</v>
      </c>
      <c r="G468">
        <v>15</v>
      </c>
      <c r="H468" s="3">
        <f>Fichier_Client[[#This Row],[Duree_Cumulee_Panne_Min]]/1440</f>
        <v>1.0416666666666666E-2</v>
      </c>
      <c r="I468" s="2">
        <v>56.94</v>
      </c>
      <c r="J468">
        <v>4</v>
      </c>
      <c r="K46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68" s="9">
        <f>PRODUCT(Fichier_Client[[#This Row],[Facture_Mensuelle]],Fichier_Client[[#This Row],[Remise]])</f>
        <v>5.694</v>
      </c>
    </row>
    <row r="469" spans="1:12" x14ac:dyDescent="0.25">
      <c r="A469" s="1" t="s">
        <v>503</v>
      </c>
      <c r="B469" s="1" t="s">
        <v>7</v>
      </c>
      <c r="C469">
        <v>85</v>
      </c>
      <c r="D469" s="8">
        <f>Fichier_Client[[#This Row],[Anciennete_Mois]]/12</f>
        <v>7.083333333333333</v>
      </c>
      <c r="E469" s="1" t="s">
        <v>11</v>
      </c>
      <c r="F469" s="1" t="str">
        <f>IF(Fichier_Client[[#This Row],[Type_Forfait]]="Pro Monde","B2B","B2C")</f>
        <v>B2B</v>
      </c>
      <c r="G469">
        <v>75</v>
      </c>
      <c r="H469" s="3">
        <f>Fichier_Client[[#This Row],[Duree_Cumulee_Panne_Min]]/1440</f>
        <v>5.2083333333333336E-2</v>
      </c>
      <c r="I469" s="2">
        <v>98.01</v>
      </c>
      <c r="J469">
        <v>1</v>
      </c>
      <c r="K46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69" s="9">
        <f>PRODUCT(Fichier_Client[[#This Row],[Facture_Mensuelle]],Fichier_Client[[#This Row],[Remise]])</f>
        <v>9.8010000000000019</v>
      </c>
    </row>
    <row r="470" spans="1:12" x14ac:dyDescent="0.25">
      <c r="A470" s="1" t="s">
        <v>504</v>
      </c>
      <c r="B470" s="1" t="s">
        <v>127</v>
      </c>
      <c r="C470">
        <v>48</v>
      </c>
      <c r="D470" s="8">
        <f>Fichier_Client[[#This Row],[Anciennete_Mois]]/12</f>
        <v>4</v>
      </c>
      <c r="E470" s="1" t="s">
        <v>19</v>
      </c>
      <c r="F470" s="1" t="str">
        <f>IF(Fichier_Client[[#This Row],[Type_Forfait]]="Pro Monde","B2B","B2C")</f>
        <v>B2C</v>
      </c>
      <c r="G470">
        <v>187</v>
      </c>
      <c r="H470" s="3">
        <f>Fichier_Client[[#This Row],[Duree_Cumulee_Panne_Min]]/1440</f>
        <v>0.12986111111111112</v>
      </c>
      <c r="I470" s="2">
        <v>21.26</v>
      </c>
      <c r="J470">
        <v>2</v>
      </c>
      <c r="K47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70" s="9">
        <f>PRODUCT(Fichier_Client[[#This Row],[Facture_Mensuelle]],Fichier_Client[[#This Row],[Remise]])</f>
        <v>0</v>
      </c>
    </row>
    <row r="471" spans="1:12" x14ac:dyDescent="0.25">
      <c r="A471" s="1" t="s">
        <v>505</v>
      </c>
      <c r="B471" s="1" t="s">
        <v>41</v>
      </c>
      <c r="C471">
        <v>120</v>
      </c>
      <c r="D471" s="8">
        <f>Fichier_Client[[#This Row],[Anciennete_Mois]]/12</f>
        <v>10</v>
      </c>
      <c r="E471" s="1" t="s">
        <v>11</v>
      </c>
      <c r="F471" s="1" t="str">
        <f>IF(Fichier_Client[[#This Row],[Type_Forfait]]="Pro Monde","B2B","B2C")</f>
        <v>B2B</v>
      </c>
      <c r="G471">
        <v>72</v>
      </c>
      <c r="H471" s="3">
        <f>Fichier_Client[[#This Row],[Duree_Cumulee_Panne_Min]]/1440</f>
        <v>0.05</v>
      </c>
      <c r="I471" s="2">
        <v>29.07</v>
      </c>
      <c r="J471">
        <v>3</v>
      </c>
      <c r="K47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71" s="9">
        <f>PRODUCT(Fichier_Client[[#This Row],[Facture_Mensuelle]],Fichier_Client[[#This Row],[Remise]])</f>
        <v>2.907</v>
      </c>
    </row>
    <row r="472" spans="1:12" x14ac:dyDescent="0.25">
      <c r="A472" s="1" t="s">
        <v>506</v>
      </c>
      <c r="B472" s="1" t="s">
        <v>18</v>
      </c>
      <c r="C472">
        <v>34</v>
      </c>
      <c r="D472" s="8">
        <f>Fichier_Client[[#This Row],[Anciennete_Mois]]/12</f>
        <v>2.8333333333333335</v>
      </c>
      <c r="E472" s="1" t="s">
        <v>16</v>
      </c>
      <c r="F472" s="1" t="str">
        <f>IF(Fichier_Client[[#This Row],[Type_Forfait]]="Pro Monde","B2B","B2C")</f>
        <v>B2C</v>
      </c>
      <c r="G472">
        <v>40</v>
      </c>
      <c r="H472" s="3">
        <f>Fichier_Client[[#This Row],[Duree_Cumulee_Panne_Min]]/1440</f>
        <v>2.7777777777777776E-2</v>
      </c>
      <c r="I472" s="2">
        <v>65.709999999999994</v>
      </c>
      <c r="J472">
        <v>5</v>
      </c>
      <c r="K47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72" s="9">
        <f>PRODUCT(Fichier_Client[[#This Row],[Facture_Mensuelle]],Fichier_Client[[#This Row],[Remise]])</f>
        <v>0</v>
      </c>
    </row>
    <row r="473" spans="1:12" x14ac:dyDescent="0.25">
      <c r="A473" s="1" t="s">
        <v>507</v>
      </c>
      <c r="B473" s="1" t="s">
        <v>13</v>
      </c>
      <c r="C473">
        <v>104</v>
      </c>
      <c r="D473" s="8">
        <f>Fichier_Client[[#This Row],[Anciennete_Mois]]/12</f>
        <v>8.6666666666666661</v>
      </c>
      <c r="E473" s="1" t="s">
        <v>11</v>
      </c>
      <c r="F473" s="1" t="str">
        <f>IF(Fichier_Client[[#This Row],[Type_Forfait]]="Pro Monde","B2B","B2C")</f>
        <v>B2B</v>
      </c>
      <c r="G473">
        <v>125</v>
      </c>
      <c r="H473" s="3">
        <f>Fichier_Client[[#This Row],[Duree_Cumulee_Panne_Min]]/1440</f>
        <v>8.6805555555555552E-2</v>
      </c>
      <c r="I473" s="2">
        <v>29.7</v>
      </c>
      <c r="J473">
        <v>2</v>
      </c>
      <c r="K47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73" s="9">
        <f>PRODUCT(Fichier_Client[[#This Row],[Facture_Mensuelle]],Fichier_Client[[#This Row],[Remise]])</f>
        <v>2.97</v>
      </c>
    </row>
    <row r="474" spans="1:12" x14ac:dyDescent="0.25">
      <c r="A474" s="1" t="s">
        <v>508</v>
      </c>
      <c r="B474" s="1" t="s">
        <v>32</v>
      </c>
      <c r="C474">
        <v>117</v>
      </c>
      <c r="D474" s="8">
        <f>Fichier_Client[[#This Row],[Anciennete_Mois]]/12</f>
        <v>9.75</v>
      </c>
      <c r="E474" s="1" t="s">
        <v>19</v>
      </c>
      <c r="F474" s="1" t="str">
        <f>IF(Fichier_Client[[#This Row],[Type_Forfait]]="Pro Monde","B2B","B2C")</f>
        <v>B2C</v>
      </c>
      <c r="G474">
        <v>39</v>
      </c>
      <c r="H474" s="3">
        <f>Fichier_Client[[#This Row],[Duree_Cumulee_Panne_Min]]/1440</f>
        <v>2.7083333333333334E-2</v>
      </c>
      <c r="I474" s="2">
        <v>26.53</v>
      </c>
      <c r="J474">
        <v>1</v>
      </c>
      <c r="K47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74" s="9">
        <f>PRODUCT(Fichier_Client[[#This Row],[Facture_Mensuelle]],Fichier_Client[[#This Row],[Remise]])</f>
        <v>0</v>
      </c>
    </row>
    <row r="475" spans="1:12" x14ac:dyDescent="0.25">
      <c r="A475" s="1" t="s">
        <v>509</v>
      </c>
      <c r="B475" s="1" t="s">
        <v>54</v>
      </c>
      <c r="C475">
        <v>92</v>
      </c>
      <c r="D475" s="8">
        <f>Fichier_Client[[#This Row],[Anciennete_Mois]]/12</f>
        <v>7.666666666666667</v>
      </c>
      <c r="E475" s="1" t="s">
        <v>16</v>
      </c>
      <c r="F475" s="1" t="str">
        <f>IF(Fichier_Client[[#This Row],[Type_Forfait]]="Pro Monde","B2B","B2C")</f>
        <v>B2C</v>
      </c>
      <c r="G475">
        <v>6</v>
      </c>
      <c r="H475" s="3">
        <f>Fichier_Client[[#This Row],[Duree_Cumulee_Panne_Min]]/1440</f>
        <v>4.1666666666666666E-3</v>
      </c>
      <c r="I475" s="2">
        <v>77.14</v>
      </c>
      <c r="J475">
        <v>5</v>
      </c>
      <c r="K47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75" s="9">
        <f>PRODUCT(Fichier_Client[[#This Row],[Facture_Mensuelle]],Fichier_Client[[#This Row],[Remise]])</f>
        <v>0</v>
      </c>
    </row>
    <row r="476" spans="1:12" x14ac:dyDescent="0.25">
      <c r="A476" s="1" t="s">
        <v>510</v>
      </c>
      <c r="B476" s="1" t="s">
        <v>10</v>
      </c>
      <c r="C476">
        <v>103</v>
      </c>
      <c r="D476" s="8">
        <f>Fichier_Client[[#This Row],[Anciennete_Mois]]/12</f>
        <v>8.5833333333333339</v>
      </c>
      <c r="E476" s="1" t="s">
        <v>19</v>
      </c>
      <c r="F476" s="1" t="str">
        <f>IF(Fichier_Client[[#This Row],[Type_Forfait]]="Pro Monde","B2B","B2C")</f>
        <v>B2C</v>
      </c>
      <c r="G476">
        <v>291</v>
      </c>
      <c r="H476" s="3">
        <f>Fichier_Client[[#This Row],[Duree_Cumulee_Panne_Min]]/1440</f>
        <v>0.20208333333333334</v>
      </c>
      <c r="I476" s="2">
        <v>60.34</v>
      </c>
      <c r="J476">
        <v>5</v>
      </c>
      <c r="K47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76" s="9">
        <f>PRODUCT(Fichier_Client[[#This Row],[Facture_Mensuelle]],Fichier_Client[[#This Row],[Remise]])</f>
        <v>27.153000000000002</v>
      </c>
    </row>
    <row r="477" spans="1:12" x14ac:dyDescent="0.25">
      <c r="A477" s="1" t="s">
        <v>511</v>
      </c>
      <c r="B477" s="1" t="s">
        <v>127</v>
      </c>
      <c r="C477">
        <v>10</v>
      </c>
      <c r="D477" s="8">
        <f>Fichier_Client[[#This Row],[Anciennete_Mois]]/12</f>
        <v>0.83333333333333337</v>
      </c>
      <c r="E477" s="1" t="s">
        <v>8</v>
      </c>
      <c r="F477" s="1" t="str">
        <f>IF(Fichier_Client[[#This Row],[Type_Forfait]]="Pro Monde","B2B","B2C")</f>
        <v>B2C</v>
      </c>
      <c r="G477">
        <v>425</v>
      </c>
      <c r="H477" s="3">
        <f>Fichier_Client[[#This Row],[Duree_Cumulee_Panne_Min]]/1440</f>
        <v>0.2951388888888889</v>
      </c>
      <c r="I477" s="2">
        <v>85.75</v>
      </c>
      <c r="J477">
        <v>0</v>
      </c>
      <c r="K47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77" s="9">
        <f>PRODUCT(Fichier_Client[[#This Row],[Facture_Mensuelle]],Fichier_Client[[#This Row],[Remise]])</f>
        <v>38.587499999999999</v>
      </c>
    </row>
    <row r="478" spans="1:12" x14ac:dyDescent="0.25">
      <c r="A478" s="1" t="s">
        <v>512</v>
      </c>
      <c r="B478" s="1" t="s">
        <v>10</v>
      </c>
      <c r="C478">
        <v>101</v>
      </c>
      <c r="D478" s="8">
        <f>Fichier_Client[[#This Row],[Anciennete_Mois]]/12</f>
        <v>8.4166666666666661</v>
      </c>
      <c r="E478" s="1" t="s">
        <v>16</v>
      </c>
      <c r="F478" s="1" t="str">
        <f>IF(Fichier_Client[[#This Row],[Type_Forfait]]="Pro Monde","B2B","B2C")</f>
        <v>B2C</v>
      </c>
      <c r="G478">
        <v>416</v>
      </c>
      <c r="H478" s="3">
        <f>Fichier_Client[[#This Row],[Duree_Cumulee_Panne_Min]]/1440</f>
        <v>0.28888888888888886</v>
      </c>
      <c r="I478" s="2">
        <v>83.49</v>
      </c>
      <c r="J478">
        <v>2</v>
      </c>
      <c r="K47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78" s="9">
        <f>PRODUCT(Fichier_Client[[#This Row],[Facture_Mensuelle]],Fichier_Client[[#This Row],[Remise]])</f>
        <v>37.570499999999996</v>
      </c>
    </row>
    <row r="479" spans="1:12" x14ac:dyDescent="0.25">
      <c r="A479" s="1" t="s">
        <v>513</v>
      </c>
      <c r="B479" s="1" t="s">
        <v>34</v>
      </c>
      <c r="C479">
        <v>1</v>
      </c>
      <c r="D479" s="8">
        <f>Fichier_Client[[#This Row],[Anciennete_Mois]]/12</f>
        <v>8.3333333333333329E-2</v>
      </c>
      <c r="E479" s="1" t="s">
        <v>19</v>
      </c>
      <c r="F479" s="1" t="str">
        <f>IF(Fichier_Client[[#This Row],[Type_Forfait]]="Pro Monde","B2B","B2C")</f>
        <v>B2C</v>
      </c>
      <c r="G479">
        <v>213</v>
      </c>
      <c r="H479" s="3">
        <f>Fichier_Client[[#This Row],[Duree_Cumulee_Panne_Min]]/1440</f>
        <v>0.14791666666666667</v>
      </c>
      <c r="I479" s="2">
        <v>52.16</v>
      </c>
      <c r="J479">
        <v>3</v>
      </c>
      <c r="K47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79" s="9">
        <f>PRODUCT(Fichier_Client[[#This Row],[Facture_Mensuelle]],Fichier_Client[[#This Row],[Remise]])</f>
        <v>0</v>
      </c>
    </row>
    <row r="480" spans="1:12" x14ac:dyDescent="0.25">
      <c r="A480" s="1" t="s">
        <v>514</v>
      </c>
      <c r="B480" s="1" t="s">
        <v>48</v>
      </c>
      <c r="C480">
        <v>111</v>
      </c>
      <c r="D480" s="8">
        <f>Fichier_Client[[#This Row],[Anciennete_Mois]]/12</f>
        <v>9.25</v>
      </c>
      <c r="E480" s="1" t="s">
        <v>16</v>
      </c>
      <c r="F480" s="1" t="str">
        <f>IF(Fichier_Client[[#This Row],[Type_Forfait]]="Pro Monde","B2B","B2C")</f>
        <v>B2C</v>
      </c>
      <c r="G480">
        <v>76</v>
      </c>
      <c r="H480" s="3">
        <f>Fichier_Client[[#This Row],[Duree_Cumulee_Panne_Min]]/1440</f>
        <v>5.2777777777777778E-2</v>
      </c>
      <c r="I480" s="2">
        <v>38.19</v>
      </c>
      <c r="J480">
        <v>5</v>
      </c>
      <c r="K48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80" s="9">
        <f>PRODUCT(Fichier_Client[[#This Row],[Facture_Mensuelle]],Fichier_Client[[#This Row],[Remise]])</f>
        <v>0</v>
      </c>
    </row>
    <row r="481" spans="1:12" x14ac:dyDescent="0.25">
      <c r="A481" s="1" t="s">
        <v>515</v>
      </c>
      <c r="B481" s="1" t="s">
        <v>23</v>
      </c>
      <c r="C481">
        <v>120</v>
      </c>
      <c r="D481" s="8">
        <f>Fichier_Client[[#This Row],[Anciennete_Mois]]/12</f>
        <v>10</v>
      </c>
      <c r="E481" s="1" t="s">
        <v>8</v>
      </c>
      <c r="F481" s="1" t="str">
        <f>IF(Fichier_Client[[#This Row],[Type_Forfait]]="Pro Monde","B2B","B2C")</f>
        <v>B2C</v>
      </c>
      <c r="G481">
        <v>391</v>
      </c>
      <c r="H481" s="3">
        <f>Fichier_Client[[#This Row],[Duree_Cumulee_Panne_Min]]/1440</f>
        <v>0.27152777777777776</v>
      </c>
      <c r="I481" s="2">
        <v>67.77</v>
      </c>
      <c r="J481">
        <v>4</v>
      </c>
      <c r="K48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81" s="9">
        <f>PRODUCT(Fichier_Client[[#This Row],[Facture_Mensuelle]],Fichier_Client[[#This Row],[Remise]])</f>
        <v>30.496499999999997</v>
      </c>
    </row>
    <row r="482" spans="1:12" x14ac:dyDescent="0.25">
      <c r="A482" s="1" t="s">
        <v>516</v>
      </c>
      <c r="B482" s="1" t="s">
        <v>26</v>
      </c>
      <c r="C482">
        <v>20</v>
      </c>
      <c r="D482" s="8">
        <f>Fichier_Client[[#This Row],[Anciennete_Mois]]/12</f>
        <v>1.6666666666666667</v>
      </c>
      <c r="E482" s="1" t="s">
        <v>11</v>
      </c>
      <c r="F482" s="1" t="str">
        <f>IF(Fichier_Client[[#This Row],[Type_Forfait]]="Pro Monde","B2B","B2C")</f>
        <v>B2B</v>
      </c>
      <c r="G482">
        <v>93</v>
      </c>
      <c r="H482" s="3">
        <f>Fichier_Client[[#This Row],[Duree_Cumulee_Panne_Min]]/1440</f>
        <v>6.458333333333334E-2</v>
      </c>
      <c r="I482" s="2">
        <v>84.45</v>
      </c>
      <c r="J482">
        <v>0</v>
      </c>
      <c r="K48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82" s="9">
        <f>PRODUCT(Fichier_Client[[#This Row],[Facture_Mensuelle]],Fichier_Client[[#This Row],[Remise]])</f>
        <v>8.4450000000000003</v>
      </c>
    </row>
    <row r="483" spans="1:12" x14ac:dyDescent="0.25">
      <c r="A483" s="1" t="s">
        <v>517</v>
      </c>
      <c r="B483" s="1" t="s">
        <v>48</v>
      </c>
      <c r="C483">
        <v>100</v>
      </c>
      <c r="D483" s="8">
        <f>Fichier_Client[[#This Row],[Anciennete_Mois]]/12</f>
        <v>8.3333333333333339</v>
      </c>
      <c r="E483" s="1" t="s">
        <v>19</v>
      </c>
      <c r="F483" s="1" t="str">
        <f>IF(Fichier_Client[[#This Row],[Type_Forfait]]="Pro Monde","B2B","B2C")</f>
        <v>B2C</v>
      </c>
      <c r="G483">
        <v>240</v>
      </c>
      <c r="H483" s="3">
        <f>Fichier_Client[[#This Row],[Duree_Cumulee_Panne_Min]]/1440</f>
        <v>0.16666666666666666</v>
      </c>
      <c r="I483" s="2">
        <v>24.83</v>
      </c>
      <c r="J483">
        <v>4</v>
      </c>
      <c r="K48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83" s="9">
        <f>PRODUCT(Fichier_Client[[#This Row],[Facture_Mensuelle]],Fichier_Client[[#This Row],[Remise]])</f>
        <v>11.173499999999999</v>
      </c>
    </row>
    <row r="484" spans="1:12" x14ac:dyDescent="0.25">
      <c r="A484" s="1" t="s">
        <v>518</v>
      </c>
      <c r="B484" s="1" t="s">
        <v>54</v>
      </c>
      <c r="C484">
        <v>84</v>
      </c>
      <c r="D484" s="8">
        <f>Fichier_Client[[#This Row],[Anciennete_Mois]]/12</f>
        <v>7</v>
      </c>
      <c r="E484" s="1" t="s">
        <v>16</v>
      </c>
      <c r="F484" s="1" t="str">
        <f>IF(Fichier_Client[[#This Row],[Type_Forfait]]="Pro Monde","B2B","B2C")</f>
        <v>B2C</v>
      </c>
      <c r="G484">
        <v>380</v>
      </c>
      <c r="H484" s="3">
        <f>Fichier_Client[[#This Row],[Duree_Cumulee_Panne_Min]]/1440</f>
        <v>0.2638888888888889</v>
      </c>
      <c r="I484" s="2">
        <v>82.3</v>
      </c>
      <c r="J484">
        <v>1</v>
      </c>
      <c r="K48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84" s="9">
        <f>PRODUCT(Fichier_Client[[#This Row],[Facture_Mensuelle]],Fichier_Client[[#This Row],[Remise]])</f>
        <v>37.034999999999997</v>
      </c>
    </row>
    <row r="485" spans="1:12" x14ac:dyDescent="0.25">
      <c r="A485" s="1" t="s">
        <v>519</v>
      </c>
      <c r="B485" s="1" t="s">
        <v>48</v>
      </c>
      <c r="C485">
        <v>19</v>
      </c>
      <c r="D485" s="8">
        <f>Fichier_Client[[#This Row],[Anciennete_Mois]]/12</f>
        <v>1.5833333333333333</v>
      </c>
      <c r="E485" s="1" t="s">
        <v>16</v>
      </c>
      <c r="F485" s="1" t="str">
        <f>IF(Fichier_Client[[#This Row],[Type_Forfait]]="Pro Monde","B2B","B2C")</f>
        <v>B2C</v>
      </c>
      <c r="G485">
        <v>71</v>
      </c>
      <c r="H485" s="3">
        <f>Fichier_Client[[#This Row],[Duree_Cumulee_Panne_Min]]/1440</f>
        <v>4.9305555555555554E-2</v>
      </c>
      <c r="I485" s="2">
        <v>68.2</v>
      </c>
      <c r="J485">
        <v>0</v>
      </c>
      <c r="K48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85" s="9">
        <f>PRODUCT(Fichier_Client[[#This Row],[Facture_Mensuelle]],Fichier_Client[[#This Row],[Remise]])</f>
        <v>0</v>
      </c>
    </row>
    <row r="486" spans="1:12" x14ac:dyDescent="0.25">
      <c r="A486" s="1" t="s">
        <v>520</v>
      </c>
      <c r="B486" s="1" t="s">
        <v>32</v>
      </c>
      <c r="C486">
        <v>41</v>
      </c>
      <c r="D486" s="8">
        <f>Fichier_Client[[#This Row],[Anciennete_Mois]]/12</f>
        <v>3.4166666666666665</v>
      </c>
      <c r="E486" s="1" t="s">
        <v>8</v>
      </c>
      <c r="F486" s="1" t="str">
        <f>IF(Fichier_Client[[#This Row],[Type_Forfait]]="Pro Monde","B2B","B2C")</f>
        <v>B2C</v>
      </c>
      <c r="G486">
        <v>383</v>
      </c>
      <c r="H486" s="3">
        <f>Fichier_Client[[#This Row],[Duree_Cumulee_Panne_Min]]/1440</f>
        <v>0.26597222222222222</v>
      </c>
      <c r="I486" s="2">
        <v>27.53</v>
      </c>
      <c r="J486">
        <v>4</v>
      </c>
      <c r="K48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86" s="9">
        <f>PRODUCT(Fichier_Client[[#This Row],[Facture_Mensuelle]],Fichier_Client[[#This Row],[Remise]])</f>
        <v>12.388500000000001</v>
      </c>
    </row>
    <row r="487" spans="1:12" x14ac:dyDescent="0.25">
      <c r="A487" s="1" t="s">
        <v>521</v>
      </c>
      <c r="B487" s="1" t="s">
        <v>18</v>
      </c>
      <c r="C487">
        <v>19</v>
      </c>
      <c r="D487" s="8">
        <f>Fichier_Client[[#This Row],[Anciennete_Mois]]/12</f>
        <v>1.5833333333333333</v>
      </c>
      <c r="E487" s="1" t="s">
        <v>8</v>
      </c>
      <c r="F487" s="1" t="str">
        <f>IF(Fichier_Client[[#This Row],[Type_Forfait]]="Pro Monde","B2B","B2C")</f>
        <v>B2C</v>
      </c>
      <c r="G487">
        <v>270</v>
      </c>
      <c r="H487" s="3">
        <f>Fichier_Client[[#This Row],[Duree_Cumulee_Panne_Min]]/1440</f>
        <v>0.1875</v>
      </c>
      <c r="I487" s="2">
        <v>19.760000000000002</v>
      </c>
      <c r="J487">
        <v>3</v>
      </c>
      <c r="K48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87" s="9">
        <f>PRODUCT(Fichier_Client[[#This Row],[Facture_Mensuelle]],Fichier_Client[[#This Row],[Remise]])</f>
        <v>8.8920000000000012</v>
      </c>
    </row>
    <row r="488" spans="1:12" x14ac:dyDescent="0.25">
      <c r="A488" s="1" t="s">
        <v>522</v>
      </c>
      <c r="B488" s="1" t="s">
        <v>37</v>
      </c>
      <c r="C488">
        <v>50</v>
      </c>
      <c r="D488" s="8">
        <f>Fichier_Client[[#This Row],[Anciennete_Mois]]/12</f>
        <v>4.166666666666667</v>
      </c>
      <c r="E488" s="1" t="s">
        <v>19</v>
      </c>
      <c r="F488" s="1" t="str">
        <f>IF(Fichier_Client[[#This Row],[Type_Forfait]]="Pro Monde","B2B","B2C")</f>
        <v>B2C</v>
      </c>
      <c r="G488">
        <v>357</v>
      </c>
      <c r="H488" s="3">
        <f>Fichier_Client[[#This Row],[Duree_Cumulee_Panne_Min]]/1440</f>
        <v>0.24791666666666667</v>
      </c>
      <c r="I488" s="2">
        <v>17</v>
      </c>
      <c r="J488">
        <v>3</v>
      </c>
      <c r="K48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88" s="9">
        <f>PRODUCT(Fichier_Client[[#This Row],[Facture_Mensuelle]],Fichier_Client[[#This Row],[Remise]])</f>
        <v>7.65</v>
      </c>
    </row>
    <row r="489" spans="1:12" x14ac:dyDescent="0.25">
      <c r="A489" s="1" t="s">
        <v>523</v>
      </c>
      <c r="B489" s="1" t="s">
        <v>28</v>
      </c>
      <c r="C489">
        <v>58</v>
      </c>
      <c r="D489" s="8">
        <f>Fichier_Client[[#This Row],[Anciennete_Mois]]/12</f>
        <v>4.833333333333333</v>
      </c>
      <c r="E489" s="1" t="s">
        <v>8</v>
      </c>
      <c r="F489" s="1" t="str">
        <f>IF(Fichier_Client[[#This Row],[Type_Forfait]]="Pro Monde","B2B","B2C")</f>
        <v>B2C</v>
      </c>
      <c r="G489">
        <v>485</v>
      </c>
      <c r="H489" s="3">
        <f>Fichier_Client[[#This Row],[Duree_Cumulee_Panne_Min]]/1440</f>
        <v>0.33680555555555558</v>
      </c>
      <c r="I489" s="2">
        <v>64.290000000000006</v>
      </c>
      <c r="J489">
        <v>4</v>
      </c>
      <c r="K48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89" s="9">
        <f>PRODUCT(Fichier_Client[[#This Row],[Facture_Mensuelle]],Fichier_Client[[#This Row],[Remise]])</f>
        <v>28.930500000000002</v>
      </c>
    </row>
    <row r="490" spans="1:12" x14ac:dyDescent="0.25">
      <c r="A490" s="1" t="s">
        <v>524</v>
      </c>
      <c r="B490" s="1" t="s">
        <v>75</v>
      </c>
      <c r="C490">
        <v>93</v>
      </c>
      <c r="D490" s="8">
        <f>Fichier_Client[[#This Row],[Anciennete_Mois]]/12</f>
        <v>7.75</v>
      </c>
      <c r="E490" s="1" t="s">
        <v>11</v>
      </c>
      <c r="F490" s="1" t="str">
        <f>IF(Fichier_Client[[#This Row],[Type_Forfait]]="Pro Monde","B2B","B2C")</f>
        <v>B2B</v>
      </c>
      <c r="G490">
        <v>153</v>
      </c>
      <c r="H490" s="3">
        <f>Fichier_Client[[#This Row],[Duree_Cumulee_Panne_Min]]/1440</f>
        <v>0.10625</v>
      </c>
      <c r="I490" s="2">
        <v>86.19</v>
      </c>
      <c r="J490">
        <v>0</v>
      </c>
      <c r="K49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90" s="9">
        <f>PRODUCT(Fichier_Client[[#This Row],[Facture_Mensuelle]],Fichier_Client[[#This Row],[Remise]])</f>
        <v>8.6189999999999998</v>
      </c>
    </row>
    <row r="491" spans="1:12" x14ac:dyDescent="0.25">
      <c r="A491" s="1" t="s">
        <v>525</v>
      </c>
      <c r="B491" s="1" t="s">
        <v>48</v>
      </c>
      <c r="C491">
        <v>102</v>
      </c>
      <c r="D491" s="8">
        <f>Fichier_Client[[#This Row],[Anciennete_Mois]]/12</f>
        <v>8.5</v>
      </c>
      <c r="E491" s="1" t="s">
        <v>19</v>
      </c>
      <c r="F491" s="1" t="str">
        <f>IF(Fichier_Client[[#This Row],[Type_Forfait]]="Pro Monde","B2B","B2C")</f>
        <v>B2C</v>
      </c>
      <c r="G491">
        <v>240</v>
      </c>
      <c r="H491" s="3">
        <f>Fichier_Client[[#This Row],[Duree_Cumulee_Panne_Min]]/1440</f>
        <v>0.16666666666666666</v>
      </c>
      <c r="I491" s="2">
        <v>12.52</v>
      </c>
      <c r="J491">
        <v>2</v>
      </c>
      <c r="K49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91" s="9">
        <f>PRODUCT(Fichier_Client[[#This Row],[Facture_Mensuelle]],Fichier_Client[[#This Row],[Remise]])</f>
        <v>5.6340000000000003</v>
      </c>
    </row>
    <row r="492" spans="1:12" x14ac:dyDescent="0.25">
      <c r="A492" s="1" t="s">
        <v>526</v>
      </c>
      <c r="B492" s="1" t="s">
        <v>18</v>
      </c>
      <c r="C492">
        <v>101</v>
      </c>
      <c r="D492" s="8">
        <f>Fichier_Client[[#This Row],[Anciennete_Mois]]/12</f>
        <v>8.4166666666666661</v>
      </c>
      <c r="E492" s="1" t="s">
        <v>11</v>
      </c>
      <c r="F492" s="1" t="str">
        <f>IF(Fichier_Client[[#This Row],[Type_Forfait]]="Pro Monde","B2B","B2C")</f>
        <v>B2B</v>
      </c>
      <c r="G492">
        <v>210</v>
      </c>
      <c r="H492" s="3">
        <f>Fichier_Client[[#This Row],[Duree_Cumulee_Panne_Min]]/1440</f>
        <v>0.14583333333333334</v>
      </c>
      <c r="I492" s="2">
        <v>35.4</v>
      </c>
      <c r="J492">
        <v>1</v>
      </c>
      <c r="K49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492" s="9">
        <f>PRODUCT(Fichier_Client[[#This Row],[Facture_Mensuelle]],Fichier_Client[[#This Row],[Remise]])</f>
        <v>3.54</v>
      </c>
    </row>
    <row r="493" spans="1:12" x14ac:dyDescent="0.25">
      <c r="A493" s="1" t="s">
        <v>527</v>
      </c>
      <c r="B493" s="1" t="s">
        <v>37</v>
      </c>
      <c r="C493">
        <v>62</v>
      </c>
      <c r="D493" s="8">
        <f>Fichier_Client[[#This Row],[Anciennete_Mois]]/12</f>
        <v>5.166666666666667</v>
      </c>
      <c r="E493" s="1" t="s">
        <v>19</v>
      </c>
      <c r="F493" s="1" t="str">
        <f>IF(Fichier_Client[[#This Row],[Type_Forfait]]="Pro Monde","B2B","B2C")</f>
        <v>B2C</v>
      </c>
      <c r="G493">
        <v>369</v>
      </c>
      <c r="H493" s="3">
        <f>Fichier_Client[[#This Row],[Duree_Cumulee_Panne_Min]]/1440</f>
        <v>0.25624999999999998</v>
      </c>
      <c r="I493" s="2">
        <v>58.74</v>
      </c>
      <c r="J493">
        <v>1</v>
      </c>
      <c r="K49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93" s="9">
        <f>PRODUCT(Fichier_Client[[#This Row],[Facture_Mensuelle]],Fichier_Client[[#This Row],[Remise]])</f>
        <v>26.433</v>
      </c>
    </row>
    <row r="494" spans="1:12" x14ac:dyDescent="0.25">
      <c r="A494" s="1" t="s">
        <v>528</v>
      </c>
      <c r="B494" s="1" t="s">
        <v>59</v>
      </c>
      <c r="C494">
        <v>105</v>
      </c>
      <c r="D494" s="8">
        <f>Fichier_Client[[#This Row],[Anciennete_Mois]]/12</f>
        <v>8.75</v>
      </c>
      <c r="E494" s="1" t="s">
        <v>19</v>
      </c>
      <c r="F494" s="1" t="str">
        <f>IF(Fichier_Client[[#This Row],[Type_Forfait]]="Pro Monde","B2B","B2C")</f>
        <v>B2C</v>
      </c>
      <c r="G494">
        <v>172</v>
      </c>
      <c r="H494" s="3">
        <f>Fichier_Client[[#This Row],[Duree_Cumulee_Panne_Min]]/1440</f>
        <v>0.11944444444444445</v>
      </c>
      <c r="I494" s="2">
        <v>15.88</v>
      </c>
      <c r="J494">
        <v>5</v>
      </c>
      <c r="K49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94" s="9">
        <f>PRODUCT(Fichier_Client[[#This Row],[Facture_Mensuelle]],Fichier_Client[[#This Row],[Remise]])</f>
        <v>0</v>
      </c>
    </row>
    <row r="495" spans="1:12" x14ac:dyDescent="0.25">
      <c r="A495" s="1" t="s">
        <v>529</v>
      </c>
      <c r="B495" s="1" t="s">
        <v>28</v>
      </c>
      <c r="C495">
        <v>9</v>
      </c>
      <c r="D495" s="8">
        <f>Fichier_Client[[#This Row],[Anciennete_Mois]]/12</f>
        <v>0.75</v>
      </c>
      <c r="E495" s="1" t="s">
        <v>19</v>
      </c>
      <c r="F495" s="1" t="str">
        <f>IF(Fichier_Client[[#This Row],[Type_Forfait]]="Pro Monde","B2B","B2C")</f>
        <v>B2C</v>
      </c>
      <c r="G495">
        <v>227</v>
      </c>
      <c r="H495" s="3">
        <f>Fichier_Client[[#This Row],[Duree_Cumulee_Panne_Min]]/1440</f>
        <v>0.15763888888888888</v>
      </c>
      <c r="I495" s="2">
        <v>63.74</v>
      </c>
      <c r="J495">
        <v>3</v>
      </c>
      <c r="K49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95" s="9">
        <f>PRODUCT(Fichier_Client[[#This Row],[Facture_Mensuelle]],Fichier_Client[[#This Row],[Remise]])</f>
        <v>0</v>
      </c>
    </row>
    <row r="496" spans="1:12" x14ac:dyDescent="0.25">
      <c r="A496" s="1" t="s">
        <v>530</v>
      </c>
      <c r="B496" s="1" t="s">
        <v>41</v>
      </c>
      <c r="C496">
        <v>15</v>
      </c>
      <c r="D496" s="8">
        <f>Fichier_Client[[#This Row],[Anciennete_Mois]]/12</f>
        <v>1.25</v>
      </c>
      <c r="E496" s="1" t="s">
        <v>16</v>
      </c>
      <c r="F496" s="1" t="str">
        <f>IF(Fichier_Client[[#This Row],[Type_Forfait]]="Pro Monde","B2B","B2C")</f>
        <v>B2C</v>
      </c>
      <c r="G496">
        <v>400</v>
      </c>
      <c r="H496" s="3">
        <f>Fichier_Client[[#This Row],[Duree_Cumulee_Panne_Min]]/1440</f>
        <v>0.27777777777777779</v>
      </c>
      <c r="I496" s="2">
        <v>78.09</v>
      </c>
      <c r="J496">
        <v>0</v>
      </c>
      <c r="K49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96" s="9">
        <f>PRODUCT(Fichier_Client[[#This Row],[Facture_Mensuelle]],Fichier_Client[[#This Row],[Remise]])</f>
        <v>35.140500000000003</v>
      </c>
    </row>
    <row r="497" spans="1:12" x14ac:dyDescent="0.25">
      <c r="A497" s="1" t="s">
        <v>531</v>
      </c>
      <c r="B497" s="1" t="s">
        <v>26</v>
      </c>
      <c r="C497">
        <v>74</v>
      </c>
      <c r="D497" s="8">
        <f>Fichier_Client[[#This Row],[Anciennete_Mois]]/12</f>
        <v>6.166666666666667</v>
      </c>
      <c r="E497" s="1" t="s">
        <v>19</v>
      </c>
      <c r="F497" s="1" t="str">
        <f>IF(Fichier_Client[[#This Row],[Type_Forfait]]="Pro Monde","B2B","B2C")</f>
        <v>B2C</v>
      </c>
      <c r="G497">
        <v>330</v>
      </c>
      <c r="H497" s="3">
        <f>Fichier_Client[[#This Row],[Duree_Cumulee_Panne_Min]]/1440</f>
        <v>0.22916666666666666</v>
      </c>
      <c r="I497" s="2">
        <v>37.82</v>
      </c>
      <c r="J497">
        <v>5</v>
      </c>
      <c r="K49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97" s="9">
        <f>PRODUCT(Fichier_Client[[#This Row],[Facture_Mensuelle]],Fichier_Client[[#This Row],[Remise]])</f>
        <v>17.019000000000002</v>
      </c>
    </row>
    <row r="498" spans="1:12" x14ac:dyDescent="0.25">
      <c r="A498" s="1" t="s">
        <v>532</v>
      </c>
      <c r="B498" s="1" t="s">
        <v>7</v>
      </c>
      <c r="C498">
        <v>55</v>
      </c>
      <c r="D498" s="8">
        <f>Fichier_Client[[#This Row],[Anciennete_Mois]]/12</f>
        <v>4.583333333333333</v>
      </c>
      <c r="E498" s="1" t="s">
        <v>16</v>
      </c>
      <c r="F498" s="1" t="str">
        <f>IF(Fichier_Client[[#This Row],[Type_Forfait]]="Pro Monde","B2B","B2C")</f>
        <v>B2C</v>
      </c>
      <c r="G498">
        <v>355</v>
      </c>
      <c r="H498" s="3">
        <f>Fichier_Client[[#This Row],[Duree_Cumulee_Panne_Min]]/1440</f>
        <v>0.24652777777777779</v>
      </c>
      <c r="I498" s="2">
        <v>59.65</v>
      </c>
      <c r="J498">
        <v>0</v>
      </c>
      <c r="K49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498" s="9">
        <f>PRODUCT(Fichier_Client[[#This Row],[Facture_Mensuelle]],Fichier_Client[[#This Row],[Remise]])</f>
        <v>26.842500000000001</v>
      </c>
    </row>
    <row r="499" spans="1:12" x14ac:dyDescent="0.25">
      <c r="A499" s="1" t="s">
        <v>533</v>
      </c>
      <c r="B499" s="1" t="s">
        <v>70</v>
      </c>
      <c r="C499">
        <v>94</v>
      </c>
      <c r="D499" s="8">
        <f>Fichier_Client[[#This Row],[Anciennete_Mois]]/12</f>
        <v>7.833333333333333</v>
      </c>
      <c r="E499" s="1" t="s">
        <v>19</v>
      </c>
      <c r="F499" s="1" t="str">
        <f>IF(Fichier_Client[[#This Row],[Type_Forfait]]="Pro Monde","B2B","B2C")</f>
        <v>B2C</v>
      </c>
      <c r="G499">
        <v>6</v>
      </c>
      <c r="H499" s="3">
        <f>Fichier_Client[[#This Row],[Duree_Cumulee_Panne_Min]]/1440</f>
        <v>4.1666666666666666E-3</v>
      </c>
      <c r="I499" s="2">
        <v>67.459999999999994</v>
      </c>
      <c r="J499">
        <v>5</v>
      </c>
      <c r="K49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499" s="9">
        <f>PRODUCT(Fichier_Client[[#This Row],[Facture_Mensuelle]],Fichier_Client[[#This Row],[Remise]])</f>
        <v>0</v>
      </c>
    </row>
    <row r="500" spans="1:12" x14ac:dyDescent="0.25">
      <c r="A500" s="1" t="s">
        <v>534</v>
      </c>
      <c r="B500" s="1" t="s">
        <v>13</v>
      </c>
      <c r="C500">
        <v>120</v>
      </c>
      <c r="D500" s="8">
        <f>Fichier_Client[[#This Row],[Anciennete_Mois]]/12</f>
        <v>10</v>
      </c>
      <c r="E500" s="1" t="s">
        <v>16</v>
      </c>
      <c r="F500" s="1" t="str">
        <f>IF(Fichier_Client[[#This Row],[Type_Forfait]]="Pro Monde","B2B","B2C")</f>
        <v>B2C</v>
      </c>
      <c r="G500">
        <v>27</v>
      </c>
      <c r="H500" s="3">
        <f>Fichier_Client[[#This Row],[Duree_Cumulee_Panne_Min]]/1440</f>
        <v>1.8749999999999999E-2</v>
      </c>
      <c r="I500" s="2">
        <v>24.46</v>
      </c>
      <c r="J500">
        <v>3</v>
      </c>
      <c r="K50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00" s="9">
        <f>PRODUCT(Fichier_Client[[#This Row],[Facture_Mensuelle]],Fichier_Client[[#This Row],[Remise]])</f>
        <v>0</v>
      </c>
    </row>
    <row r="501" spans="1:12" x14ac:dyDescent="0.25">
      <c r="A501" s="1" t="s">
        <v>535</v>
      </c>
      <c r="B501" s="1" t="s">
        <v>41</v>
      </c>
      <c r="C501">
        <v>38</v>
      </c>
      <c r="D501" s="8">
        <f>Fichier_Client[[#This Row],[Anciennete_Mois]]/12</f>
        <v>3.1666666666666665</v>
      </c>
      <c r="E501" s="1" t="s">
        <v>16</v>
      </c>
      <c r="F501" s="1" t="str">
        <f>IF(Fichier_Client[[#This Row],[Type_Forfait]]="Pro Monde","B2B","B2C")</f>
        <v>B2C</v>
      </c>
      <c r="G501">
        <v>108</v>
      </c>
      <c r="H501" s="3">
        <f>Fichier_Client[[#This Row],[Duree_Cumulee_Panne_Min]]/1440</f>
        <v>7.4999999999999997E-2</v>
      </c>
      <c r="I501" s="2">
        <v>72.7</v>
      </c>
      <c r="J501">
        <v>3</v>
      </c>
      <c r="K50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01" s="9">
        <f>PRODUCT(Fichier_Client[[#This Row],[Facture_Mensuelle]],Fichier_Client[[#This Row],[Remise]])</f>
        <v>0</v>
      </c>
    </row>
    <row r="502" spans="1:12" x14ac:dyDescent="0.25">
      <c r="A502" s="1" t="s">
        <v>536</v>
      </c>
      <c r="B502" s="1" t="s">
        <v>133</v>
      </c>
      <c r="C502">
        <v>21</v>
      </c>
      <c r="D502" s="8">
        <f>Fichier_Client[[#This Row],[Anciennete_Mois]]/12</f>
        <v>1.75</v>
      </c>
      <c r="E502" s="1" t="s">
        <v>19</v>
      </c>
      <c r="F502" s="1" t="str">
        <f>IF(Fichier_Client[[#This Row],[Type_Forfait]]="Pro Monde","B2B","B2C")</f>
        <v>B2C</v>
      </c>
      <c r="G502">
        <v>444</v>
      </c>
      <c r="H502" s="3">
        <f>Fichier_Client[[#This Row],[Duree_Cumulee_Panne_Min]]/1440</f>
        <v>0.30833333333333335</v>
      </c>
      <c r="I502" s="2">
        <v>41.92</v>
      </c>
      <c r="J502">
        <v>3</v>
      </c>
      <c r="K50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02" s="9">
        <f>PRODUCT(Fichier_Client[[#This Row],[Facture_Mensuelle]],Fichier_Client[[#This Row],[Remise]])</f>
        <v>18.864000000000001</v>
      </c>
    </row>
    <row r="503" spans="1:12" x14ac:dyDescent="0.25">
      <c r="A503" s="1" t="s">
        <v>537</v>
      </c>
      <c r="B503" s="1" t="s">
        <v>34</v>
      </c>
      <c r="C503">
        <v>9</v>
      </c>
      <c r="D503" s="8">
        <f>Fichier_Client[[#This Row],[Anciennete_Mois]]/12</f>
        <v>0.75</v>
      </c>
      <c r="E503" s="1" t="s">
        <v>16</v>
      </c>
      <c r="F503" s="1" t="str">
        <f>IF(Fichier_Client[[#This Row],[Type_Forfait]]="Pro Monde","B2B","B2C")</f>
        <v>B2C</v>
      </c>
      <c r="G503">
        <v>11</v>
      </c>
      <c r="H503" s="3">
        <f>Fichier_Client[[#This Row],[Duree_Cumulee_Panne_Min]]/1440</f>
        <v>7.6388888888888886E-3</v>
      </c>
      <c r="I503" s="2">
        <v>72.36</v>
      </c>
      <c r="J503">
        <v>2</v>
      </c>
      <c r="K50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03" s="9">
        <f>PRODUCT(Fichier_Client[[#This Row],[Facture_Mensuelle]],Fichier_Client[[#This Row],[Remise]])</f>
        <v>0</v>
      </c>
    </row>
    <row r="504" spans="1:12" x14ac:dyDescent="0.25">
      <c r="A504" s="1" t="s">
        <v>538</v>
      </c>
      <c r="B504" s="1" t="s">
        <v>26</v>
      </c>
      <c r="C504">
        <v>36</v>
      </c>
      <c r="D504" s="8">
        <f>Fichier_Client[[#This Row],[Anciennete_Mois]]/12</f>
        <v>3</v>
      </c>
      <c r="E504" s="1" t="s">
        <v>19</v>
      </c>
      <c r="F504" s="1" t="str">
        <f>IF(Fichier_Client[[#This Row],[Type_Forfait]]="Pro Monde","B2B","B2C")</f>
        <v>B2C</v>
      </c>
      <c r="G504">
        <v>487</v>
      </c>
      <c r="H504" s="3">
        <f>Fichier_Client[[#This Row],[Duree_Cumulee_Panne_Min]]/1440</f>
        <v>0.33819444444444446</v>
      </c>
      <c r="I504" s="2">
        <v>45.02</v>
      </c>
      <c r="J504">
        <v>2</v>
      </c>
      <c r="K50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04" s="9">
        <f>PRODUCT(Fichier_Client[[#This Row],[Facture_Mensuelle]],Fichier_Client[[#This Row],[Remise]])</f>
        <v>20.259</v>
      </c>
    </row>
    <row r="505" spans="1:12" x14ac:dyDescent="0.25">
      <c r="A505" s="1" t="s">
        <v>539</v>
      </c>
      <c r="B505" s="1" t="s">
        <v>70</v>
      </c>
      <c r="C505">
        <v>74</v>
      </c>
      <c r="D505" s="8">
        <f>Fichier_Client[[#This Row],[Anciennete_Mois]]/12</f>
        <v>6.166666666666667</v>
      </c>
      <c r="E505" s="1" t="s">
        <v>16</v>
      </c>
      <c r="F505" s="1" t="str">
        <f>IF(Fichier_Client[[#This Row],[Type_Forfait]]="Pro Monde","B2B","B2C")</f>
        <v>B2C</v>
      </c>
      <c r="G505">
        <v>388</v>
      </c>
      <c r="H505" s="3">
        <f>Fichier_Client[[#This Row],[Duree_Cumulee_Panne_Min]]/1440</f>
        <v>0.26944444444444443</v>
      </c>
      <c r="I505" s="2">
        <v>10.89</v>
      </c>
      <c r="J505">
        <v>4</v>
      </c>
      <c r="K50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05" s="9">
        <f>PRODUCT(Fichier_Client[[#This Row],[Facture_Mensuelle]],Fichier_Client[[#This Row],[Remise]])</f>
        <v>4.9005000000000001</v>
      </c>
    </row>
    <row r="506" spans="1:12" x14ac:dyDescent="0.25">
      <c r="A506" s="1" t="s">
        <v>540</v>
      </c>
      <c r="B506" s="1" t="s">
        <v>70</v>
      </c>
      <c r="C506">
        <v>47</v>
      </c>
      <c r="D506" s="8">
        <f>Fichier_Client[[#This Row],[Anciennete_Mois]]/12</f>
        <v>3.9166666666666665</v>
      </c>
      <c r="E506" s="1" t="s">
        <v>8</v>
      </c>
      <c r="F506" s="1" t="str">
        <f>IF(Fichier_Client[[#This Row],[Type_Forfait]]="Pro Monde","B2B","B2C")</f>
        <v>B2C</v>
      </c>
      <c r="G506">
        <v>350</v>
      </c>
      <c r="H506" s="3">
        <f>Fichier_Client[[#This Row],[Duree_Cumulee_Panne_Min]]/1440</f>
        <v>0.24305555555555555</v>
      </c>
      <c r="I506" s="2">
        <v>80.48</v>
      </c>
      <c r="J506">
        <v>3</v>
      </c>
      <c r="K50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06" s="9">
        <f>PRODUCT(Fichier_Client[[#This Row],[Facture_Mensuelle]],Fichier_Client[[#This Row],[Remise]])</f>
        <v>36.216000000000001</v>
      </c>
    </row>
    <row r="507" spans="1:12" x14ac:dyDescent="0.25">
      <c r="A507" s="1" t="s">
        <v>541</v>
      </c>
      <c r="B507" s="1" t="s">
        <v>15</v>
      </c>
      <c r="C507">
        <v>46</v>
      </c>
      <c r="D507" s="8">
        <f>Fichier_Client[[#This Row],[Anciennete_Mois]]/12</f>
        <v>3.8333333333333335</v>
      </c>
      <c r="E507" s="1" t="s">
        <v>11</v>
      </c>
      <c r="F507" s="1" t="str">
        <f>IF(Fichier_Client[[#This Row],[Type_Forfait]]="Pro Monde","B2B","B2C")</f>
        <v>B2B</v>
      </c>
      <c r="G507">
        <v>216</v>
      </c>
      <c r="H507" s="3">
        <f>Fichier_Client[[#This Row],[Duree_Cumulee_Panne_Min]]/1440</f>
        <v>0.15</v>
      </c>
      <c r="I507" s="2">
        <v>63.74</v>
      </c>
      <c r="J507">
        <v>4</v>
      </c>
      <c r="K50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07" s="9">
        <f>PRODUCT(Fichier_Client[[#This Row],[Facture_Mensuelle]],Fichier_Client[[#This Row],[Remise]])</f>
        <v>6.3740000000000006</v>
      </c>
    </row>
    <row r="508" spans="1:12" x14ac:dyDescent="0.25">
      <c r="A508" s="1" t="s">
        <v>542</v>
      </c>
      <c r="B508" s="1" t="s">
        <v>28</v>
      </c>
      <c r="C508">
        <v>12</v>
      </c>
      <c r="D508" s="8">
        <f>Fichier_Client[[#This Row],[Anciennete_Mois]]/12</f>
        <v>1</v>
      </c>
      <c r="E508" s="1" t="s">
        <v>19</v>
      </c>
      <c r="F508" s="1" t="str">
        <f>IF(Fichier_Client[[#This Row],[Type_Forfait]]="Pro Monde","B2B","B2C")</f>
        <v>B2C</v>
      </c>
      <c r="G508">
        <v>138</v>
      </c>
      <c r="H508" s="3">
        <f>Fichier_Client[[#This Row],[Duree_Cumulee_Panne_Min]]/1440</f>
        <v>9.583333333333334E-2</v>
      </c>
      <c r="I508" s="2">
        <v>17</v>
      </c>
      <c r="J508">
        <v>2</v>
      </c>
      <c r="K50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08" s="9">
        <f>PRODUCT(Fichier_Client[[#This Row],[Facture_Mensuelle]],Fichier_Client[[#This Row],[Remise]])</f>
        <v>0</v>
      </c>
    </row>
    <row r="509" spans="1:12" x14ac:dyDescent="0.25">
      <c r="A509" s="1" t="s">
        <v>543</v>
      </c>
      <c r="B509" s="1" t="s">
        <v>13</v>
      </c>
      <c r="C509">
        <v>10</v>
      </c>
      <c r="D509" s="8">
        <f>Fichier_Client[[#This Row],[Anciennete_Mois]]/12</f>
        <v>0.83333333333333337</v>
      </c>
      <c r="E509" s="1" t="s">
        <v>11</v>
      </c>
      <c r="F509" s="1" t="str">
        <f>IF(Fichier_Client[[#This Row],[Type_Forfait]]="Pro Monde","B2B","B2C")</f>
        <v>B2B</v>
      </c>
      <c r="G509">
        <v>129</v>
      </c>
      <c r="H509" s="3">
        <f>Fichier_Client[[#This Row],[Duree_Cumulee_Panne_Min]]/1440</f>
        <v>8.9583333333333334E-2</v>
      </c>
      <c r="I509" s="2">
        <v>70.12</v>
      </c>
      <c r="J509">
        <v>0</v>
      </c>
      <c r="K50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09" s="9">
        <f>PRODUCT(Fichier_Client[[#This Row],[Facture_Mensuelle]],Fichier_Client[[#This Row],[Remise]])</f>
        <v>7.0120000000000005</v>
      </c>
    </row>
    <row r="510" spans="1:12" x14ac:dyDescent="0.25">
      <c r="A510" s="1" t="s">
        <v>544</v>
      </c>
      <c r="B510" s="1" t="s">
        <v>70</v>
      </c>
      <c r="C510">
        <v>23</v>
      </c>
      <c r="D510" s="8">
        <f>Fichier_Client[[#This Row],[Anciennete_Mois]]/12</f>
        <v>1.9166666666666667</v>
      </c>
      <c r="E510" s="1" t="s">
        <v>16</v>
      </c>
      <c r="F510" s="1" t="str">
        <f>IF(Fichier_Client[[#This Row],[Type_Forfait]]="Pro Monde","B2B","B2C")</f>
        <v>B2C</v>
      </c>
      <c r="G510">
        <v>325</v>
      </c>
      <c r="H510" s="3">
        <f>Fichier_Client[[#This Row],[Duree_Cumulee_Panne_Min]]/1440</f>
        <v>0.22569444444444445</v>
      </c>
      <c r="I510" s="2">
        <v>65.489999999999995</v>
      </c>
      <c r="J510">
        <v>1</v>
      </c>
      <c r="K51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10" s="9">
        <f>PRODUCT(Fichier_Client[[#This Row],[Facture_Mensuelle]],Fichier_Client[[#This Row],[Remise]])</f>
        <v>29.470499999999998</v>
      </c>
    </row>
    <row r="511" spans="1:12" x14ac:dyDescent="0.25">
      <c r="A511" s="1" t="s">
        <v>545</v>
      </c>
      <c r="B511" s="1" t="s">
        <v>133</v>
      </c>
      <c r="C511">
        <v>91</v>
      </c>
      <c r="D511" s="8">
        <f>Fichier_Client[[#This Row],[Anciennete_Mois]]/12</f>
        <v>7.583333333333333</v>
      </c>
      <c r="E511" s="1" t="s">
        <v>19</v>
      </c>
      <c r="F511" s="1" t="str">
        <f>IF(Fichier_Client[[#This Row],[Type_Forfait]]="Pro Monde","B2B","B2C")</f>
        <v>B2C</v>
      </c>
      <c r="G511">
        <v>90</v>
      </c>
      <c r="H511" s="3">
        <f>Fichier_Client[[#This Row],[Duree_Cumulee_Panne_Min]]/1440</f>
        <v>6.25E-2</v>
      </c>
      <c r="I511" s="2">
        <v>39.14</v>
      </c>
      <c r="J511">
        <v>3</v>
      </c>
      <c r="K51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11" s="9">
        <f>PRODUCT(Fichier_Client[[#This Row],[Facture_Mensuelle]],Fichier_Client[[#This Row],[Remise]])</f>
        <v>0</v>
      </c>
    </row>
    <row r="512" spans="1:12" x14ac:dyDescent="0.25">
      <c r="A512" s="1" t="s">
        <v>546</v>
      </c>
      <c r="B512" s="1" t="s">
        <v>75</v>
      </c>
      <c r="C512">
        <v>99</v>
      </c>
      <c r="D512" s="8">
        <f>Fichier_Client[[#This Row],[Anciennete_Mois]]/12</f>
        <v>8.25</v>
      </c>
      <c r="E512" s="1" t="s">
        <v>11</v>
      </c>
      <c r="F512" s="1" t="str">
        <f>IF(Fichier_Client[[#This Row],[Type_Forfait]]="Pro Monde","B2B","B2C")</f>
        <v>B2B</v>
      </c>
      <c r="G512">
        <v>42</v>
      </c>
      <c r="H512" s="3">
        <f>Fichier_Client[[#This Row],[Duree_Cumulee_Panne_Min]]/1440</f>
        <v>2.9166666666666667E-2</v>
      </c>
      <c r="I512" s="2">
        <v>98.77</v>
      </c>
      <c r="J512">
        <v>3</v>
      </c>
      <c r="K51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12" s="9">
        <f>PRODUCT(Fichier_Client[[#This Row],[Facture_Mensuelle]],Fichier_Client[[#This Row],[Remise]])</f>
        <v>9.8770000000000007</v>
      </c>
    </row>
    <row r="513" spans="1:12" x14ac:dyDescent="0.25">
      <c r="A513" s="1" t="s">
        <v>547</v>
      </c>
      <c r="B513" s="1" t="s">
        <v>123</v>
      </c>
      <c r="C513">
        <v>59</v>
      </c>
      <c r="D513" s="8">
        <f>Fichier_Client[[#This Row],[Anciennete_Mois]]/12</f>
        <v>4.916666666666667</v>
      </c>
      <c r="E513" s="1" t="s">
        <v>11</v>
      </c>
      <c r="F513" s="1" t="str">
        <f>IF(Fichier_Client[[#This Row],[Type_Forfait]]="Pro Monde","B2B","B2C")</f>
        <v>B2B</v>
      </c>
      <c r="G513">
        <v>72</v>
      </c>
      <c r="H513" s="3">
        <f>Fichier_Client[[#This Row],[Duree_Cumulee_Panne_Min]]/1440</f>
        <v>0.05</v>
      </c>
      <c r="I513" s="2">
        <v>94.51</v>
      </c>
      <c r="J513">
        <v>2</v>
      </c>
      <c r="K51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13" s="9">
        <f>PRODUCT(Fichier_Client[[#This Row],[Facture_Mensuelle]],Fichier_Client[[#This Row],[Remise]])</f>
        <v>9.4510000000000005</v>
      </c>
    </row>
    <row r="514" spans="1:12" x14ac:dyDescent="0.25">
      <c r="A514" s="1" t="s">
        <v>548</v>
      </c>
      <c r="B514" s="1" t="s">
        <v>21</v>
      </c>
      <c r="C514">
        <v>34</v>
      </c>
      <c r="D514" s="8">
        <f>Fichier_Client[[#This Row],[Anciennete_Mois]]/12</f>
        <v>2.8333333333333335</v>
      </c>
      <c r="E514" s="1" t="s">
        <v>16</v>
      </c>
      <c r="F514" s="1" t="str">
        <f>IF(Fichier_Client[[#This Row],[Type_Forfait]]="Pro Monde","B2B","B2C")</f>
        <v>B2C</v>
      </c>
      <c r="G514">
        <v>35</v>
      </c>
      <c r="H514" s="3">
        <f>Fichier_Client[[#This Row],[Duree_Cumulee_Panne_Min]]/1440</f>
        <v>2.4305555555555556E-2</v>
      </c>
      <c r="I514" s="2">
        <v>76.86</v>
      </c>
      <c r="J514">
        <v>1</v>
      </c>
      <c r="K51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14" s="9">
        <f>PRODUCT(Fichier_Client[[#This Row],[Facture_Mensuelle]],Fichier_Client[[#This Row],[Remise]])</f>
        <v>0</v>
      </c>
    </row>
    <row r="515" spans="1:12" x14ac:dyDescent="0.25">
      <c r="A515" s="1" t="s">
        <v>549</v>
      </c>
      <c r="B515" s="1" t="s">
        <v>41</v>
      </c>
      <c r="C515">
        <v>61</v>
      </c>
      <c r="D515" s="8">
        <f>Fichier_Client[[#This Row],[Anciennete_Mois]]/12</f>
        <v>5.083333333333333</v>
      </c>
      <c r="E515" s="1" t="s">
        <v>8</v>
      </c>
      <c r="F515" s="1" t="str">
        <f>IF(Fichier_Client[[#This Row],[Type_Forfait]]="Pro Monde","B2B","B2C")</f>
        <v>B2C</v>
      </c>
      <c r="G515">
        <v>140</v>
      </c>
      <c r="H515" s="3">
        <f>Fichier_Client[[#This Row],[Duree_Cumulee_Panne_Min]]/1440</f>
        <v>9.7222222222222224E-2</v>
      </c>
      <c r="I515" s="2">
        <v>76.3</v>
      </c>
      <c r="J515">
        <v>4</v>
      </c>
      <c r="K51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15" s="9">
        <f>PRODUCT(Fichier_Client[[#This Row],[Facture_Mensuelle]],Fichier_Client[[#This Row],[Remise]])</f>
        <v>0</v>
      </c>
    </row>
    <row r="516" spans="1:12" x14ac:dyDescent="0.25">
      <c r="A516" s="1" t="s">
        <v>550</v>
      </c>
      <c r="B516" s="1" t="s">
        <v>75</v>
      </c>
      <c r="C516">
        <v>33</v>
      </c>
      <c r="D516" s="8">
        <f>Fichier_Client[[#This Row],[Anciennete_Mois]]/12</f>
        <v>2.75</v>
      </c>
      <c r="E516" s="1" t="s">
        <v>11</v>
      </c>
      <c r="F516" s="1" t="str">
        <f>IF(Fichier_Client[[#This Row],[Type_Forfait]]="Pro Monde","B2B","B2C")</f>
        <v>B2B</v>
      </c>
      <c r="G516">
        <v>207</v>
      </c>
      <c r="H516" s="3">
        <f>Fichier_Client[[#This Row],[Duree_Cumulee_Panne_Min]]/1440</f>
        <v>0.14374999999999999</v>
      </c>
      <c r="I516" s="2">
        <v>38.49</v>
      </c>
      <c r="J516">
        <v>4</v>
      </c>
      <c r="K51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16" s="9">
        <f>PRODUCT(Fichier_Client[[#This Row],[Facture_Mensuelle]],Fichier_Client[[#This Row],[Remise]])</f>
        <v>3.8490000000000002</v>
      </c>
    </row>
    <row r="517" spans="1:12" x14ac:dyDescent="0.25">
      <c r="A517" s="1" t="s">
        <v>551</v>
      </c>
      <c r="B517" s="1" t="s">
        <v>32</v>
      </c>
      <c r="C517">
        <v>98</v>
      </c>
      <c r="D517" s="8">
        <f>Fichier_Client[[#This Row],[Anciennete_Mois]]/12</f>
        <v>8.1666666666666661</v>
      </c>
      <c r="E517" s="1" t="s">
        <v>11</v>
      </c>
      <c r="F517" s="1" t="str">
        <f>IF(Fichier_Client[[#This Row],[Type_Forfait]]="Pro Monde","B2B","B2C")</f>
        <v>B2B</v>
      </c>
      <c r="G517">
        <v>41</v>
      </c>
      <c r="H517" s="3">
        <f>Fichier_Client[[#This Row],[Duree_Cumulee_Panne_Min]]/1440</f>
        <v>2.8472222222222222E-2</v>
      </c>
      <c r="I517" s="2">
        <v>23.55</v>
      </c>
      <c r="J517">
        <v>1</v>
      </c>
      <c r="K51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17" s="9">
        <f>PRODUCT(Fichier_Client[[#This Row],[Facture_Mensuelle]],Fichier_Client[[#This Row],[Remise]])</f>
        <v>2.355</v>
      </c>
    </row>
    <row r="518" spans="1:12" x14ac:dyDescent="0.25">
      <c r="A518" s="1" t="s">
        <v>552</v>
      </c>
      <c r="B518" s="1" t="s">
        <v>18</v>
      </c>
      <c r="C518">
        <v>113</v>
      </c>
      <c r="D518" s="8">
        <f>Fichier_Client[[#This Row],[Anciennete_Mois]]/12</f>
        <v>9.4166666666666661</v>
      </c>
      <c r="E518" s="1" t="s">
        <v>11</v>
      </c>
      <c r="F518" s="1" t="str">
        <f>IF(Fichier_Client[[#This Row],[Type_Forfait]]="Pro Monde","B2B","B2C")</f>
        <v>B2B</v>
      </c>
      <c r="G518">
        <v>152</v>
      </c>
      <c r="H518" s="3">
        <f>Fichier_Client[[#This Row],[Duree_Cumulee_Panne_Min]]/1440</f>
        <v>0.10555555555555556</v>
      </c>
      <c r="I518" s="2">
        <v>51.28</v>
      </c>
      <c r="J518">
        <v>4</v>
      </c>
      <c r="K51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18" s="9">
        <f>PRODUCT(Fichier_Client[[#This Row],[Facture_Mensuelle]],Fichier_Client[[#This Row],[Remise]])</f>
        <v>5.1280000000000001</v>
      </c>
    </row>
    <row r="519" spans="1:12" x14ac:dyDescent="0.25">
      <c r="A519" s="1" t="s">
        <v>553</v>
      </c>
      <c r="B519" s="1" t="s">
        <v>28</v>
      </c>
      <c r="C519">
        <v>57</v>
      </c>
      <c r="D519" s="8">
        <f>Fichier_Client[[#This Row],[Anciennete_Mois]]/12</f>
        <v>4.75</v>
      </c>
      <c r="E519" s="1" t="s">
        <v>16</v>
      </c>
      <c r="F519" s="1" t="str">
        <f>IF(Fichier_Client[[#This Row],[Type_Forfait]]="Pro Monde","B2B","B2C")</f>
        <v>B2C</v>
      </c>
      <c r="G519">
        <v>447</v>
      </c>
      <c r="H519" s="3">
        <f>Fichier_Client[[#This Row],[Duree_Cumulee_Panne_Min]]/1440</f>
        <v>0.31041666666666667</v>
      </c>
      <c r="I519" s="2">
        <v>23.27</v>
      </c>
      <c r="J519">
        <v>3</v>
      </c>
      <c r="K51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19" s="9">
        <f>PRODUCT(Fichier_Client[[#This Row],[Facture_Mensuelle]],Fichier_Client[[#This Row],[Remise]])</f>
        <v>10.471500000000001</v>
      </c>
    </row>
    <row r="520" spans="1:12" x14ac:dyDescent="0.25">
      <c r="A520" s="1" t="s">
        <v>554</v>
      </c>
      <c r="B520" s="1" t="s">
        <v>7</v>
      </c>
      <c r="C520">
        <v>84</v>
      </c>
      <c r="D520" s="8">
        <f>Fichier_Client[[#This Row],[Anciennete_Mois]]/12</f>
        <v>7</v>
      </c>
      <c r="E520" s="1" t="s">
        <v>16</v>
      </c>
      <c r="F520" s="1" t="str">
        <f>IF(Fichier_Client[[#This Row],[Type_Forfait]]="Pro Monde","B2B","B2C")</f>
        <v>B2C</v>
      </c>
      <c r="G520">
        <v>364</v>
      </c>
      <c r="H520" s="3">
        <f>Fichier_Client[[#This Row],[Duree_Cumulee_Panne_Min]]/1440</f>
        <v>0.25277777777777777</v>
      </c>
      <c r="I520" s="2">
        <v>87.79</v>
      </c>
      <c r="J520">
        <v>3</v>
      </c>
      <c r="K52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20" s="9">
        <f>PRODUCT(Fichier_Client[[#This Row],[Facture_Mensuelle]],Fichier_Client[[#This Row],[Remise]])</f>
        <v>39.505500000000005</v>
      </c>
    </row>
    <row r="521" spans="1:12" x14ac:dyDescent="0.25">
      <c r="A521" s="1" t="s">
        <v>555</v>
      </c>
      <c r="B521" s="1" t="s">
        <v>59</v>
      </c>
      <c r="C521">
        <v>119</v>
      </c>
      <c r="D521" s="8">
        <f>Fichier_Client[[#This Row],[Anciennete_Mois]]/12</f>
        <v>9.9166666666666661</v>
      </c>
      <c r="E521" s="1" t="s">
        <v>19</v>
      </c>
      <c r="F521" s="1" t="str">
        <f>IF(Fichier_Client[[#This Row],[Type_Forfait]]="Pro Monde","B2B","B2C")</f>
        <v>B2C</v>
      </c>
      <c r="G521">
        <v>231</v>
      </c>
      <c r="H521" s="3">
        <f>Fichier_Client[[#This Row],[Duree_Cumulee_Panne_Min]]/1440</f>
        <v>0.16041666666666668</v>
      </c>
      <c r="I521" s="2">
        <v>20.22</v>
      </c>
      <c r="J521">
        <v>2</v>
      </c>
      <c r="K52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21" s="9">
        <f>PRODUCT(Fichier_Client[[#This Row],[Facture_Mensuelle]],Fichier_Client[[#This Row],[Remise]])</f>
        <v>0</v>
      </c>
    </row>
    <row r="522" spans="1:12" x14ac:dyDescent="0.25">
      <c r="A522" s="1" t="s">
        <v>556</v>
      </c>
      <c r="B522" s="1" t="s">
        <v>34</v>
      </c>
      <c r="C522">
        <v>18</v>
      </c>
      <c r="D522" s="8">
        <f>Fichier_Client[[#This Row],[Anciennete_Mois]]/12</f>
        <v>1.5</v>
      </c>
      <c r="E522" s="1" t="s">
        <v>16</v>
      </c>
      <c r="F522" s="1" t="str">
        <f>IF(Fichier_Client[[#This Row],[Type_Forfait]]="Pro Monde","B2B","B2C")</f>
        <v>B2C</v>
      </c>
      <c r="G522">
        <v>446</v>
      </c>
      <c r="H522" s="3">
        <f>Fichier_Client[[#This Row],[Duree_Cumulee_Panne_Min]]/1440</f>
        <v>0.30972222222222223</v>
      </c>
      <c r="I522" s="2">
        <v>97.3</v>
      </c>
      <c r="J522">
        <v>5</v>
      </c>
      <c r="K52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22" s="9">
        <f>PRODUCT(Fichier_Client[[#This Row],[Facture_Mensuelle]],Fichier_Client[[#This Row],[Remise]])</f>
        <v>43.784999999999997</v>
      </c>
    </row>
    <row r="523" spans="1:12" x14ac:dyDescent="0.25">
      <c r="A523" s="1" t="s">
        <v>557</v>
      </c>
      <c r="B523" s="1" t="s">
        <v>133</v>
      </c>
      <c r="C523">
        <v>16</v>
      </c>
      <c r="D523" s="8">
        <f>Fichier_Client[[#This Row],[Anciennete_Mois]]/12</f>
        <v>1.3333333333333333</v>
      </c>
      <c r="E523" s="1" t="s">
        <v>11</v>
      </c>
      <c r="F523" s="1" t="str">
        <f>IF(Fichier_Client[[#This Row],[Type_Forfait]]="Pro Monde","B2B","B2C")</f>
        <v>B2B</v>
      </c>
      <c r="G523">
        <v>214</v>
      </c>
      <c r="H523" s="3">
        <f>Fichier_Client[[#This Row],[Duree_Cumulee_Panne_Min]]/1440</f>
        <v>0.14861111111111111</v>
      </c>
      <c r="I523" s="2">
        <v>46.57</v>
      </c>
      <c r="J523">
        <v>5</v>
      </c>
      <c r="K52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23" s="9">
        <f>PRODUCT(Fichier_Client[[#This Row],[Facture_Mensuelle]],Fichier_Client[[#This Row],[Remise]])</f>
        <v>4.657</v>
      </c>
    </row>
    <row r="524" spans="1:12" x14ac:dyDescent="0.25">
      <c r="A524" s="1" t="s">
        <v>558</v>
      </c>
      <c r="B524" s="1" t="s">
        <v>10</v>
      </c>
      <c r="C524">
        <v>73</v>
      </c>
      <c r="D524" s="8">
        <f>Fichier_Client[[#This Row],[Anciennete_Mois]]/12</f>
        <v>6.083333333333333</v>
      </c>
      <c r="E524" s="1" t="s">
        <v>11</v>
      </c>
      <c r="F524" s="1" t="str">
        <f>IF(Fichier_Client[[#This Row],[Type_Forfait]]="Pro Monde","B2B","B2C")</f>
        <v>B2B</v>
      </c>
      <c r="G524">
        <v>268</v>
      </c>
      <c r="H524" s="3">
        <f>Fichier_Client[[#This Row],[Duree_Cumulee_Panne_Min]]/1440</f>
        <v>0.18611111111111112</v>
      </c>
      <c r="I524" s="2">
        <v>56.86</v>
      </c>
      <c r="J524">
        <v>5</v>
      </c>
      <c r="K52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24" s="9">
        <f>PRODUCT(Fichier_Client[[#This Row],[Facture_Mensuelle]],Fichier_Client[[#This Row],[Remise]])</f>
        <v>25.587</v>
      </c>
    </row>
    <row r="525" spans="1:12" x14ac:dyDescent="0.25">
      <c r="A525" s="1" t="s">
        <v>559</v>
      </c>
      <c r="B525" s="1" t="s">
        <v>127</v>
      </c>
      <c r="C525">
        <v>63</v>
      </c>
      <c r="D525" s="8">
        <f>Fichier_Client[[#This Row],[Anciennete_Mois]]/12</f>
        <v>5.25</v>
      </c>
      <c r="E525" s="1" t="s">
        <v>19</v>
      </c>
      <c r="F525" s="1" t="str">
        <f>IF(Fichier_Client[[#This Row],[Type_Forfait]]="Pro Monde","B2B","B2C")</f>
        <v>B2C</v>
      </c>
      <c r="G525">
        <v>109</v>
      </c>
      <c r="H525" s="3">
        <f>Fichier_Client[[#This Row],[Duree_Cumulee_Panne_Min]]/1440</f>
        <v>7.5694444444444439E-2</v>
      </c>
      <c r="I525" s="2">
        <v>10.33</v>
      </c>
      <c r="J525">
        <v>3</v>
      </c>
      <c r="K52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25" s="9">
        <f>PRODUCT(Fichier_Client[[#This Row],[Facture_Mensuelle]],Fichier_Client[[#This Row],[Remise]])</f>
        <v>0</v>
      </c>
    </row>
    <row r="526" spans="1:12" x14ac:dyDescent="0.25">
      <c r="A526" s="1" t="s">
        <v>560</v>
      </c>
      <c r="B526" s="1" t="s">
        <v>54</v>
      </c>
      <c r="C526">
        <v>6</v>
      </c>
      <c r="D526" s="8">
        <f>Fichier_Client[[#This Row],[Anciennete_Mois]]/12</f>
        <v>0.5</v>
      </c>
      <c r="E526" s="1" t="s">
        <v>11</v>
      </c>
      <c r="F526" s="1" t="str">
        <f>IF(Fichier_Client[[#This Row],[Type_Forfait]]="Pro Monde","B2B","B2C")</f>
        <v>B2B</v>
      </c>
      <c r="G526">
        <v>342</v>
      </c>
      <c r="H526" s="3">
        <f>Fichier_Client[[#This Row],[Duree_Cumulee_Panne_Min]]/1440</f>
        <v>0.23749999999999999</v>
      </c>
      <c r="I526" s="2">
        <v>50.55</v>
      </c>
      <c r="J526">
        <v>5</v>
      </c>
      <c r="K52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26" s="9">
        <f>PRODUCT(Fichier_Client[[#This Row],[Facture_Mensuelle]],Fichier_Client[[#This Row],[Remise]])</f>
        <v>22.747499999999999</v>
      </c>
    </row>
    <row r="527" spans="1:12" x14ac:dyDescent="0.25">
      <c r="A527" s="1" t="s">
        <v>561</v>
      </c>
      <c r="B527" s="1" t="s">
        <v>30</v>
      </c>
      <c r="C527">
        <v>47</v>
      </c>
      <c r="D527" s="8">
        <f>Fichier_Client[[#This Row],[Anciennete_Mois]]/12</f>
        <v>3.9166666666666665</v>
      </c>
      <c r="E527" s="1" t="s">
        <v>8</v>
      </c>
      <c r="F527" s="1" t="str">
        <f>IF(Fichier_Client[[#This Row],[Type_Forfait]]="Pro Monde","B2B","B2C")</f>
        <v>B2C</v>
      </c>
      <c r="G527">
        <v>457</v>
      </c>
      <c r="H527" s="3">
        <f>Fichier_Client[[#This Row],[Duree_Cumulee_Panne_Min]]/1440</f>
        <v>0.31736111111111109</v>
      </c>
      <c r="I527" s="2">
        <v>84.93</v>
      </c>
      <c r="J527">
        <v>2</v>
      </c>
      <c r="K52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27" s="9">
        <f>PRODUCT(Fichier_Client[[#This Row],[Facture_Mensuelle]],Fichier_Client[[#This Row],[Remise]])</f>
        <v>38.218500000000006</v>
      </c>
    </row>
    <row r="528" spans="1:12" x14ac:dyDescent="0.25">
      <c r="A528" s="1" t="s">
        <v>562</v>
      </c>
      <c r="B528" s="1" t="s">
        <v>28</v>
      </c>
      <c r="C528">
        <v>110</v>
      </c>
      <c r="D528" s="8">
        <f>Fichier_Client[[#This Row],[Anciennete_Mois]]/12</f>
        <v>9.1666666666666661</v>
      </c>
      <c r="E528" s="1" t="s">
        <v>16</v>
      </c>
      <c r="F528" s="1" t="str">
        <f>IF(Fichier_Client[[#This Row],[Type_Forfait]]="Pro Monde","B2B","B2C")</f>
        <v>B2C</v>
      </c>
      <c r="G528">
        <v>132</v>
      </c>
      <c r="H528" s="3">
        <f>Fichier_Client[[#This Row],[Duree_Cumulee_Panne_Min]]/1440</f>
        <v>9.166666666666666E-2</v>
      </c>
      <c r="I528" s="2">
        <v>21.31</v>
      </c>
      <c r="J528">
        <v>5</v>
      </c>
      <c r="K52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28" s="9">
        <f>PRODUCT(Fichier_Client[[#This Row],[Facture_Mensuelle]],Fichier_Client[[#This Row],[Remise]])</f>
        <v>0</v>
      </c>
    </row>
    <row r="529" spans="1:12" x14ac:dyDescent="0.25">
      <c r="A529" s="1" t="s">
        <v>563</v>
      </c>
      <c r="B529" s="1" t="s">
        <v>28</v>
      </c>
      <c r="C529">
        <v>37</v>
      </c>
      <c r="D529" s="8">
        <f>Fichier_Client[[#This Row],[Anciennete_Mois]]/12</f>
        <v>3.0833333333333335</v>
      </c>
      <c r="E529" s="1" t="s">
        <v>8</v>
      </c>
      <c r="F529" s="1" t="str">
        <f>IF(Fichier_Client[[#This Row],[Type_Forfait]]="Pro Monde","B2B","B2C")</f>
        <v>B2C</v>
      </c>
      <c r="G529">
        <v>94</v>
      </c>
      <c r="H529" s="3">
        <f>Fichier_Client[[#This Row],[Duree_Cumulee_Panne_Min]]/1440</f>
        <v>6.5277777777777782E-2</v>
      </c>
      <c r="I529" s="2">
        <v>50.44</v>
      </c>
      <c r="J529">
        <v>4</v>
      </c>
      <c r="K52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29" s="9">
        <f>PRODUCT(Fichier_Client[[#This Row],[Facture_Mensuelle]],Fichier_Client[[#This Row],[Remise]])</f>
        <v>22.698</v>
      </c>
    </row>
    <row r="530" spans="1:12" x14ac:dyDescent="0.25">
      <c r="A530" s="1" t="s">
        <v>564</v>
      </c>
      <c r="B530" s="1" t="s">
        <v>37</v>
      </c>
      <c r="C530">
        <v>52</v>
      </c>
      <c r="D530" s="8">
        <f>Fichier_Client[[#This Row],[Anciennete_Mois]]/12</f>
        <v>4.333333333333333</v>
      </c>
      <c r="E530" s="1" t="s">
        <v>8</v>
      </c>
      <c r="F530" s="1" t="str">
        <f>IF(Fichier_Client[[#This Row],[Type_Forfait]]="Pro Monde","B2B","B2C")</f>
        <v>B2C</v>
      </c>
      <c r="G530">
        <v>425</v>
      </c>
      <c r="H530" s="3">
        <f>Fichier_Client[[#This Row],[Duree_Cumulee_Panne_Min]]/1440</f>
        <v>0.2951388888888889</v>
      </c>
      <c r="I530" s="2">
        <v>97.25</v>
      </c>
      <c r="J530">
        <v>0</v>
      </c>
      <c r="K53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30" s="9">
        <f>PRODUCT(Fichier_Client[[#This Row],[Facture_Mensuelle]],Fichier_Client[[#This Row],[Remise]])</f>
        <v>43.762500000000003</v>
      </c>
    </row>
    <row r="531" spans="1:12" x14ac:dyDescent="0.25">
      <c r="A531" s="1" t="s">
        <v>565</v>
      </c>
      <c r="B531" s="1" t="s">
        <v>41</v>
      </c>
      <c r="C531">
        <v>53</v>
      </c>
      <c r="D531" s="8">
        <f>Fichier_Client[[#This Row],[Anciennete_Mois]]/12</f>
        <v>4.416666666666667</v>
      </c>
      <c r="E531" s="1" t="s">
        <v>11</v>
      </c>
      <c r="F531" s="1" t="str">
        <f>IF(Fichier_Client[[#This Row],[Type_Forfait]]="Pro Monde","B2B","B2C")</f>
        <v>B2B</v>
      </c>
      <c r="G531">
        <v>27</v>
      </c>
      <c r="H531" s="3">
        <f>Fichier_Client[[#This Row],[Duree_Cumulee_Panne_Min]]/1440</f>
        <v>1.8749999999999999E-2</v>
      </c>
      <c r="I531" s="2">
        <v>18.77</v>
      </c>
      <c r="J531">
        <v>0</v>
      </c>
      <c r="K53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31" s="9">
        <f>PRODUCT(Fichier_Client[[#This Row],[Facture_Mensuelle]],Fichier_Client[[#This Row],[Remise]])</f>
        <v>1.877</v>
      </c>
    </row>
    <row r="532" spans="1:12" x14ac:dyDescent="0.25">
      <c r="A532" s="1" t="s">
        <v>566</v>
      </c>
      <c r="B532" s="1" t="s">
        <v>85</v>
      </c>
      <c r="C532">
        <v>110</v>
      </c>
      <c r="D532" s="8">
        <f>Fichier_Client[[#This Row],[Anciennete_Mois]]/12</f>
        <v>9.1666666666666661</v>
      </c>
      <c r="E532" s="1" t="s">
        <v>19</v>
      </c>
      <c r="F532" s="1" t="str">
        <f>IF(Fichier_Client[[#This Row],[Type_Forfait]]="Pro Monde","B2B","B2C")</f>
        <v>B2C</v>
      </c>
      <c r="G532">
        <v>47</v>
      </c>
      <c r="H532" s="3">
        <f>Fichier_Client[[#This Row],[Duree_Cumulee_Panne_Min]]/1440</f>
        <v>3.2638888888888891E-2</v>
      </c>
      <c r="I532" s="2">
        <v>29.68</v>
      </c>
      <c r="J532">
        <v>0</v>
      </c>
      <c r="K53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32" s="9">
        <f>PRODUCT(Fichier_Client[[#This Row],[Facture_Mensuelle]],Fichier_Client[[#This Row],[Remise]])</f>
        <v>0</v>
      </c>
    </row>
    <row r="533" spans="1:12" x14ac:dyDescent="0.25">
      <c r="A533" s="1" t="s">
        <v>567</v>
      </c>
      <c r="B533" s="1" t="s">
        <v>13</v>
      </c>
      <c r="C533">
        <v>80</v>
      </c>
      <c r="D533" s="8">
        <f>Fichier_Client[[#This Row],[Anciennete_Mois]]/12</f>
        <v>6.666666666666667</v>
      </c>
      <c r="E533" s="1" t="s">
        <v>11</v>
      </c>
      <c r="F533" s="1" t="str">
        <f>IF(Fichier_Client[[#This Row],[Type_Forfait]]="Pro Monde","B2B","B2C")</f>
        <v>B2B</v>
      </c>
      <c r="G533">
        <v>458</v>
      </c>
      <c r="H533" s="3">
        <f>Fichier_Client[[#This Row],[Duree_Cumulee_Panne_Min]]/1440</f>
        <v>0.31805555555555554</v>
      </c>
      <c r="I533" s="2">
        <v>98.11</v>
      </c>
      <c r="J533">
        <v>0</v>
      </c>
      <c r="K53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33" s="9">
        <f>PRODUCT(Fichier_Client[[#This Row],[Facture_Mensuelle]],Fichier_Client[[#This Row],[Remise]])</f>
        <v>44.149500000000003</v>
      </c>
    </row>
    <row r="534" spans="1:12" x14ac:dyDescent="0.25">
      <c r="A534" s="1" t="s">
        <v>568</v>
      </c>
      <c r="B534" s="1" t="s">
        <v>23</v>
      </c>
      <c r="C534">
        <v>118</v>
      </c>
      <c r="D534" s="8">
        <f>Fichier_Client[[#This Row],[Anciennete_Mois]]/12</f>
        <v>9.8333333333333339</v>
      </c>
      <c r="E534" s="1" t="s">
        <v>16</v>
      </c>
      <c r="F534" s="1" t="str">
        <f>IF(Fichier_Client[[#This Row],[Type_Forfait]]="Pro Monde","B2B","B2C")</f>
        <v>B2C</v>
      </c>
      <c r="G534">
        <v>461</v>
      </c>
      <c r="H534" s="3">
        <f>Fichier_Client[[#This Row],[Duree_Cumulee_Panne_Min]]/1440</f>
        <v>0.32013888888888886</v>
      </c>
      <c r="I534" s="2">
        <v>47.82</v>
      </c>
      <c r="J534">
        <v>5</v>
      </c>
      <c r="K53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34" s="9">
        <f>PRODUCT(Fichier_Client[[#This Row],[Facture_Mensuelle]],Fichier_Client[[#This Row],[Remise]])</f>
        <v>21.519000000000002</v>
      </c>
    </row>
    <row r="535" spans="1:12" x14ac:dyDescent="0.25">
      <c r="A535" s="1" t="s">
        <v>569</v>
      </c>
      <c r="B535" s="1" t="s">
        <v>48</v>
      </c>
      <c r="C535">
        <v>88</v>
      </c>
      <c r="D535" s="8">
        <f>Fichier_Client[[#This Row],[Anciennete_Mois]]/12</f>
        <v>7.333333333333333</v>
      </c>
      <c r="E535" s="1" t="s">
        <v>8</v>
      </c>
      <c r="F535" s="1" t="str">
        <f>IF(Fichier_Client[[#This Row],[Type_Forfait]]="Pro Monde","B2B","B2C")</f>
        <v>B2C</v>
      </c>
      <c r="G535">
        <v>219</v>
      </c>
      <c r="H535" s="3">
        <f>Fichier_Client[[#This Row],[Duree_Cumulee_Panne_Min]]/1440</f>
        <v>0.15208333333333332</v>
      </c>
      <c r="I535" s="2">
        <v>59.15</v>
      </c>
      <c r="J535">
        <v>0</v>
      </c>
      <c r="K53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35" s="9">
        <f>PRODUCT(Fichier_Client[[#This Row],[Facture_Mensuelle]],Fichier_Client[[#This Row],[Remise]])</f>
        <v>0</v>
      </c>
    </row>
    <row r="536" spans="1:12" x14ac:dyDescent="0.25">
      <c r="A536" s="1" t="s">
        <v>570</v>
      </c>
      <c r="B536" s="1" t="s">
        <v>21</v>
      </c>
      <c r="C536">
        <v>17</v>
      </c>
      <c r="D536" s="8">
        <f>Fichier_Client[[#This Row],[Anciennete_Mois]]/12</f>
        <v>1.4166666666666667</v>
      </c>
      <c r="E536" s="1" t="s">
        <v>11</v>
      </c>
      <c r="F536" s="1" t="str">
        <f>IF(Fichier_Client[[#This Row],[Type_Forfait]]="Pro Monde","B2B","B2C")</f>
        <v>B2B</v>
      </c>
      <c r="G536">
        <v>175</v>
      </c>
      <c r="H536" s="3">
        <f>Fichier_Client[[#This Row],[Duree_Cumulee_Panne_Min]]/1440</f>
        <v>0.12152777777777778</v>
      </c>
      <c r="I536" s="2">
        <v>24.95</v>
      </c>
      <c r="J536">
        <v>4</v>
      </c>
      <c r="K53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36" s="9">
        <f>PRODUCT(Fichier_Client[[#This Row],[Facture_Mensuelle]],Fichier_Client[[#This Row],[Remise]])</f>
        <v>2.4950000000000001</v>
      </c>
    </row>
    <row r="537" spans="1:12" x14ac:dyDescent="0.25">
      <c r="A537" s="1" t="s">
        <v>571</v>
      </c>
      <c r="B537" s="1" t="s">
        <v>61</v>
      </c>
      <c r="C537">
        <v>57</v>
      </c>
      <c r="D537" s="8">
        <f>Fichier_Client[[#This Row],[Anciennete_Mois]]/12</f>
        <v>4.75</v>
      </c>
      <c r="E537" s="1" t="s">
        <v>16</v>
      </c>
      <c r="F537" s="1" t="str">
        <f>IF(Fichier_Client[[#This Row],[Type_Forfait]]="Pro Monde","B2B","B2C")</f>
        <v>B2C</v>
      </c>
      <c r="G537">
        <v>493</v>
      </c>
      <c r="H537" s="3">
        <f>Fichier_Client[[#This Row],[Duree_Cumulee_Panne_Min]]/1440</f>
        <v>0.34236111111111112</v>
      </c>
      <c r="I537" s="2">
        <v>43.98</v>
      </c>
      <c r="J537">
        <v>3</v>
      </c>
      <c r="K53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37" s="9">
        <f>PRODUCT(Fichier_Client[[#This Row],[Facture_Mensuelle]],Fichier_Client[[#This Row],[Remise]])</f>
        <v>19.791</v>
      </c>
    </row>
    <row r="538" spans="1:12" x14ac:dyDescent="0.25">
      <c r="A538" s="1" t="s">
        <v>572</v>
      </c>
      <c r="B538" s="1" t="s">
        <v>41</v>
      </c>
      <c r="C538">
        <v>47</v>
      </c>
      <c r="D538" s="8">
        <f>Fichier_Client[[#This Row],[Anciennete_Mois]]/12</f>
        <v>3.9166666666666665</v>
      </c>
      <c r="E538" s="1" t="s">
        <v>19</v>
      </c>
      <c r="F538" s="1" t="str">
        <f>IF(Fichier_Client[[#This Row],[Type_Forfait]]="Pro Monde","B2B","B2C")</f>
        <v>B2C</v>
      </c>
      <c r="G538">
        <v>385</v>
      </c>
      <c r="H538" s="3">
        <f>Fichier_Client[[#This Row],[Duree_Cumulee_Panne_Min]]/1440</f>
        <v>0.2673611111111111</v>
      </c>
      <c r="I538" s="2">
        <v>41.33</v>
      </c>
      <c r="J538">
        <v>0</v>
      </c>
      <c r="K53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38" s="9">
        <f>PRODUCT(Fichier_Client[[#This Row],[Facture_Mensuelle]],Fichier_Client[[#This Row],[Remise]])</f>
        <v>18.598500000000001</v>
      </c>
    </row>
    <row r="539" spans="1:12" x14ac:dyDescent="0.25">
      <c r="A539" s="1" t="s">
        <v>573</v>
      </c>
      <c r="B539" s="1" t="s">
        <v>133</v>
      </c>
      <c r="C539">
        <v>66</v>
      </c>
      <c r="D539" s="8">
        <f>Fichier_Client[[#This Row],[Anciennete_Mois]]/12</f>
        <v>5.5</v>
      </c>
      <c r="E539" s="1" t="s">
        <v>11</v>
      </c>
      <c r="F539" s="1" t="str">
        <f>IF(Fichier_Client[[#This Row],[Type_Forfait]]="Pro Monde","B2B","B2C")</f>
        <v>B2B</v>
      </c>
      <c r="G539">
        <v>152</v>
      </c>
      <c r="H539" s="3">
        <f>Fichier_Client[[#This Row],[Duree_Cumulee_Panne_Min]]/1440</f>
        <v>0.10555555555555556</v>
      </c>
      <c r="I539" s="2">
        <v>95.71</v>
      </c>
      <c r="J539">
        <v>3</v>
      </c>
      <c r="K53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39" s="9">
        <f>PRODUCT(Fichier_Client[[#This Row],[Facture_Mensuelle]],Fichier_Client[[#This Row],[Remise]])</f>
        <v>9.5709999999999997</v>
      </c>
    </row>
    <row r="540" spans="1:12" x14ac:dyDescent="0.25">
      <c r="A540" s="1" t="s">
        <v>574</v>
      </c>
      <c r="B540" s="1" t="s">
        <v>32</v>
      </c>
      <c r="C540">
        <v>109</v>
      </c>
      <c r="D540" s="8">
        <f>Fichier_Client[[#This Row],[Anciennete_Mois]]/12</f>
        <v>9.0833333333333339</v>
      </c>
      <c r="E540" s="1" t="s">
        <v>19</v>
      </c>
      <c r="F540" s="1" t="str">
        <f>IF(Fichier_Client[[#This Row],[Type_Forfait]]="Pro Monde","B2B","B2C")</f>
        <v>B2C</v>
      </c>
      <c r="G540">
        <v>84</v>
      </c>
      <c r="H540" s="3">
        <f>Fichier_Client[[#This Row],[Duree_Cumulee_Panne_Min]]/1440</f>
        <v>5.8333333333333334E-2</v>
      </c>
      <c r="I540" s="2">
        <v>97.46</v>
      </c>
      <c r="J540">
        <v>5</v>
      </c>
      <c r="K54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40" s="9">
        <f>PRODUCT(Fichier_Client[[#This Row],[Facture_Mensuelle]],Fichier_Client[[#This Row],[Remise]])</f>
        <v>0</v>
      </c>
    </row>
    <row r="541" spans="1:12" x14ac:dyDescent="0.25">
      <c r="A541" s="1" t="s">
        <v>575</v>
      </c>
      <c r="B541" s="1" t="s">
        <v>57</v>
      </c>
      <c r="C541">
        <v>80</v>
      </c>
      <c r="D541" s="8">
        <f>Fichier_Client[[#This Row],[Anciennete_Mois]]/12</f>
        <v>6.666666666666667</v>
      </c>
      <c r="E541" s="1" t="s">
        <v>19</v>
      </c>
      <c r="F541" s="1" t="str">
        <f>IF(Fichier_Client[[#This Row],[Type_Forfait]]="Pro Monde","B2B","B2C")</f>
        <v>B2C</v>
      </c>
      <c r="G541">
        <v>101</v>
      </c>
      <c r="H541" s="3">
        <f>Fichier_Client[[#This Row],[Duree_Cumulee_Panne_Min]]/1440</f>
        <v>7.013888888888889E-2</v>
      </c>
      <c r="I541" s="2">
        <v>61.92</v>
      </c>
      <c r="J541">
        <v>4</v>
      </c>
      <c r="K54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41" s="9">
        <f>PRODUCT(Fichier_Client[[#This Row],[Facture_Mensuelle]],Fichier_Client[[#This Row],[Remise]])</f>
        <v>0</v>
      </c>
    </row>
    <row r="542" spans="1:12" x14ac:dyDescent="0.25">
      <c r="A542" s="1" t="s">
        <v>576</v>
      </c>
      <c r="B542" s="1" t="s">
        <v>21</v>
      </c>
      <c r="C542">
        <v>41</v>
      </c>
      <c r="D542" s="8">
        <f>Fichier_Client[[#This Row],[Anciennete_Mois]]/12</f>
        <v>3.4166666666666665</v>
      </c>
      <c r="E542" s="1" t="s">
        <v>8</v>
      </c>
      <c r="F542" s="1" t="str">
        <f>IF(Fichier_Client[[#This Row],[Type_Forfait]]="Pro Monde","B2B","B2C")</f>
        <v>B2C</v>
      </c>
      <c r="G542">
        <v>178</v>
      </c>
      <c r="H542" s="3">
        <f>Fichier_Client[[#This Row],[Duree_Cumulee_Panne_Min]]/1440</f>
        <v>0.12361111111111112</v>
      </c>
      <c r="I542" s="2">
        <v>11.29</v>
      </c>
      <c r="J542">
        <v>4</v>
      </c>
      <c r="K54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42" s="9">
        <f>PRODUCT(Fichier_Client[[#This Row],[Facture_Mensuelle]],Fichier_Client[[#This Row],[Remise]])</f>
        <v>5.0804999999999998</v>
      </c>
    </row>
    <row r="543" spans="1:12" x14ac:dyDescent="0.25">
      <c r="A543" s="1" t="s">
        <v>577</v>
      </c>
      <c r="B543" s="1" t="s">
        <v>21</v>
      </c>
      <c r="C543">
        <v>48</v>
      </c>
      <c r="D543" s="8">
        <f>Fichier_Client[[#This Row],[Anciennete_Mois]]/12</f>
        <v>4</v>
      </c>
      <c r="E543" s="1" t="s">
        <v>16</v>
      </c>
      <c r="F543" s="1" t="str">
        <f>IF(Fichier_Client[[#This Row],[Type_Forfait]]="Pro Monde","B2B","B2C")</f>
        <v>B2C</v>
      </c>
      <c r="G543">
        <v>482</v>
      </c>
      <c r="H543" s="3">
        <f>Fichier_Client[[#This Row],[Duree_Cumulee_Panne_Min]]/1440</f>
        <v>0.3347222222222222</v>
      </c>
      <c r="I543" s="2">
        <v>83.24</v>
      </c>
      <c r="J543">
        <v>0</v>
      </c>
      <c r="K54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43" s="9">
        <f>PRODUCT(Fichier_Client[[#This Row],[Facture_Mensuelle]],Fichier_Client[[#This Row],[Remise]])</f>
        <v>37.457999999999998</v>
      </c>
    </row>
    <row r="544" spans="1:12" x14ac:dyDescent="0.25">
      <c r="A544" s="1" t="s">
        <v>578</v>
      </c>
      <c r="B544" s="1" t="s">
        <v>37</v>
      </c>
      <c r="C544">
        <v>11</v>
      </c>
      <c r="D544" s="8">
        <f>Fichier_Client[[#This Row],[Anciennete_Mois]]/12</f>
        <v>0.91666666666666663</v>
      </c>
      <c r="E544" s="1" t="s">
        <v>11</v>
      </c>
      <c r="F544" s="1" t="str">
        <f>IF(Fichier_Client[[#This Row],[Type_Forfait]]="Pro Monde","B2B","B2C")</f>
        <v>B2B</v>
      </c>
      <c r="G544">
        <v>214</v>
      </c>
      <c r="H544" s="3">
        <f>Fichier_Client[[#This Row],[Duree_Cumulee_Panne_Min]]/1440</f>
        <v>0.14861111111111111</v>
      </c>
      <c r="I544" s="2">
        <v>11.46</v>
      </c>
      <c r="J544">
        <v>5</v>
      </c>
      <c r="K54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44" s="9">
        <f>PRODUCT(Fichier_Client[[#This Row],[Facture_Mensuelle]],Fichier_Client[[#This Row],[Remise]])</f>
        <v>1.1460000000000001</v>
      </c>
    </row>
    <row r="545" spans="1:12" x14ac:dyDescent="0.25">
      <c r="A545" s="1" t="s">
        <v>579</v>
      </c>
      <c r="B545" s="1" t="s">
        <v>23</v>
      </c>
      <c r="C545">
        <v>88</v>
      </c>
      <c r="D545" s="8">
        <f>Fichier_Client[[#This Row],[Anciennete_Mois]]/12</f>
        <v>7.333333333333333</v>
      </c>
      <c r="E545" s="1" t="s">
        <v>16</v>
      </c>
      <c r="F545" s="1" t="str">
        <f>IF(Fichier_Client[[#This Row],[Type_Forfait]]="Pro Monde","B2B","B2C")</f>
        <v>B2C</v>
      </c>
      <c r="G545">
        <v>246</v>
      </c>
      <c r="H545" s="3">
        <f>Fichier_Client[[#This Row],[Duree_Cumulee_Panne_Min]]/1440</f>
        <v>0.17083333333333334</v>
      </c>
      <c r="I545" s="2">
        <v>90.7</v>
      </c>
      <c r="J545">
        <v>3</v>
      </c>
      <c r="K54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45" s="9">
        <f>PRODUCT(Fichier_Client[[#This Row],[Facture_Mensuelle]],Fichier_Client[[#This Row],[Remise]])</f>
        <v>40.815000000000005</v>
      </c>
    </row>
    <row r="546" spans="1:12" x14ac:dyDescent="0.25">
      <c r="A546" s="1" t="s">
        <v>580</v>
      </c>
      <c r="B546" s="1" t="s">
        <v>48</v>
      </c>
      <c r="C546">
        <v>53</v>
      </c>
      <c r="D546" s="8">
        <f>Fichier_Client[[#This Row],[Anciennete_Mois]]/12</f>
        <v>4.416666666666667</v>
      </c>
      <c r="E546" s="1" t="s">
        <v>8</v>
      </c>
      <c r="F546" s="1" t="str">
        <f>IF(Fichier_Client[[#This Row],[Type_Forfait]]="Pro Monde","B2B","B2C")</f>
        <v>B2C</v>
      </c>
      <c r="G546">
        <v>243</v>
      </c>
      <c r="H546" s="3">
        <f>Fichier_Client[[#This Row],[Duree_Cumulee_Panne_Min]]/1440</f>
        <v>0.16875000000000001</v>
      </c>
      <c r="I546" s="2">
        <v>55.19</v>
      </c>
      <c r="J546">
        <v>4</v>
      </c>
      <c r="K54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46" s="9">
        <f>PRODUCT(Fichier_Client[[#This Row],[Facture_Mensuelle]],Fichier_Client[[#This Row],[Remise]])</f>
        <v>24.8355</v>
      </c>
    </row>
    <row r="547" spans="1:12" x14ac:dyDescent="0.25">
      <c r="A547" s="1" t="s">
        <v>581</v>
      </c>
      <c r="B547" s="1" t="s">
        <v>123</v>
      </c>
      <c r="C547">
        <v>65</v>
      </c>
      <c r="D547" s="8">
        <f>Fichier_Client[[#This Row],[Anciennete_Mois]]/12</f>
        <v>5.416666666666667</v>
      </c>
      <c r="E547" s="1" t="s">
        <v>11</v>
      </c>
      <c r="F547" s="1" t="str">
        <f>IF(Fichier_Client[[#This Row],[Type_Forfait]]="Pro Monde","B2B","B2C")</f>
        <v>B2B</v>
      </c>
      <c r="G547">
        <v>274</v>
      </c>
      <c r="H547" s="3">
        <f>Fichier_Client[[#This Row],[Duree_Cumulee_Panne_Min]]/1440</f>
        <v>0.19027777777777777</v>
      </c>
      <c r="I547" s="2">
        <v>88.1</v>
      </c>
      <c r="J547">
        <v>4</v>
      </c>
      <c r="K54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47" s="9">
        <f>PRODUCT(Fichier_Client[[#This Row],[Facture_Mensuelle]],Fichier_Client[[#This Row],[Remise]])</f>
        <v>39.644999999999996</v>
      </c>
    </row>
    <row r="548" spans="1:12" x14ac:dyDescent="0.25">
      <c r="A548" s="1" t="s">
        <v>582</v>
      </c>
      <c r="B548" s="1" t="s">
        <v>75</v>
      </c>
      <c r="C548">
        <v>58</v>
      </c>
      <c r="D548" s="8">
        <f>Fichier_Client[[#This Row],[Anciennete_Mois]]/12</f>
        <v>4.833333333333333</v>
      </c>
      <c r="E548" s="1" t="s">
        <v>11</v>
      </c>
      <c r="F548" s="1" t="str">
        <f>IF(Fichier_Client[[#This Row],[Type_Forfait]]="Pro Monde","B2B","B2C")</f>
        <v>B2B</v>
      </c>
      <c r="G548">
        <v>352</v>
      </c>
      <c r="H548" s="3">
        <f>Fichier_Client[[#This Row],[Duree_Cumulee_Panne_Min]]/1440</f>
        <v>0.24444444444444444</v>
      </c>
      <c r="I548" s="2">
        <v>72.94</v>
      </c>
      <c r="J548">
        <v>0</v>
      </c>
      <c r="K54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48" s="9">
        <f>PRODUCT(Fichier_Client[[#This Row],[Facture_Mensuelle]],Fichier_Client[[#This Row],[Remise]])</f>
        <v>32.823</v>
      </c>
    </row>
    <row r="549" spans="1:12" x14ac:dyDescent="0.25">
      <c r="A549" s="1" t="s">
        <v>583</v>
      </c>
      <c r="B549" s="1" t="s">
        <v>26</v>
      </c>
      <c r="C549">
        <v>34</v>
      </c>
      <c r="D549" s="8">
        <f>Fichier_Client[[#This Row],[Anciennete_Mois]]/12</f>
        <v>2.8333333333333335</v>
      </c>
      <c r="E549" s="1" t="s">
        <v>19</v>
      </c>
      <c r="F549" s="1" t="str">
        <f>IF(Fichier_Client[[#This Row],[Type_Forfait]]="Pro Monde","B2B","B2C")</f>
        <v>B2C</v>
      </c>
      <c r="G549">
        <v>401</v>
      </c>
      <c r="H549" s="3">
        <f>Fichier_Client[[#This Row],[Duree_Cumulee_Panne_Min]]/1440</f>
        <v>0.27847222222222223</v>
      </c>
      <c r="I549" s="2">
        <v>68.400000000000006</v>
      </c>
      <c r="J549">
        <v>5</v>
      </c>
      <c r="K54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49" s="9">
        <f>PRODUCT(Fichier_Client[[#This Row],[Facture_Mensuelle]],Fichier_Client[[#This Row],[Remise]])</f>
        <v>30.780000000000005</v>
      </c>
    </row>
    <row r="550" spans="1:12" x14ac:dyDescent="0.25">
      <c r="A550" s="1" t="s">
        <v>584</v>
      </c>
      <c r="B550" s="1" t="s">
        <v>54</v>
      </c>
      <c r="C550">
        <v>51</v>
      </c>
      <c r="D550" s="8">
        <f>Fichier_Client[[#This Row],[Anciennete_Mois]]/12</f>
        <v>4.25</v>
      </c>
      <c r="E550" s="1" t="s">
        <v>19</v>
      </c>
      <c r="F550" s="1" t="str">
        <f>IF(Fichier_Client[[#This Row],[Type_Forfait]]="Pro Monde","B2B","B2C")</f>
        <v>B2C</v>
      </c>
      <c r="G550">
        <v>152</v>
      </c>
      <c r="H550" s="3">
        <f>Fichier_Client[[#This Row],[Duree_Cumulee_Panne_Min]]/1440</f>
        <v>0.10555555555555556</v>
      </c>
      <c r="I550" s="2">
        <v>34.630000000000003</v>
      </c>
      <c r="J550">
        <v>2</v>
      </c>
      <c r="K55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50" s="9">
        <f>PRODUCT(Fichier_Client[[#This Row],[Facture_Mensuelle]],Fichier_Client[[#This Row],[Remise]])</f>
        <v>0</v>
      </c>
    </row>
    <row r="551" spans="1:12" x14ac:dyDescent="0.25">
      <c r="A551" s="1" t="s">
        <v>585</v>
      </c>
      <c r="B551" s="1" t="s">
        <v>133</v>
      </c>
      <c r="C551">
        <v>25</v>
      </c>
      <c r="D551" s="8">
        <f>Fichier_Client[[#This Row],[Anciennete_Mois]]/12</f>
        <v>2.0833333333333335</v>
      </c>
      <c r="E551" s="1" t="s">
        <v>16</v>
      </c>
      <c r="F551" s="1" t="str">
        <f>IF(Fichier_Client[[#This Row],[Type_Forfait]]="Pro Monde","B2B","B2C")</f>
        <v>B2C</v>
      </c>
      <c r="G551">
        <v>5</v>
      </c>
      <c r="H551" s="3">
        <f>Fichier_Client[[#This Row],[Duree_Cumulee_Panne_Min]]/1440</f>
        <v>3.472222222222222E-3</v>
      </c>
      <c r="I551" s="2">
        <v>27.93</v>
      </c>
      <c r="J551">
        <v>0</v>
      </c>
      <c r="K55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51" s="9">
        <f>PRODUCT(Fichier_Client[[#This Row],[Facture_Mensuelle]],Fichier_Client[[#This Row],[Remise]])</f>
        <v>0</v>
      </c>
    </row>
    <row r="552" spans="1:12" x14ac:dyDescent="0.25">
      <c r="A552" s="1" t="s">
        <v>586</v>
      </c>
      <c r="B552" s="1" t="s">
        <v>123</v>
      </c>
      <c r="C552">
        <v>79</v>
      </c>
      <c r="D552" s="8">
        <f>Fichier_Client[[#This Row],[Anciennete_Mois]]/12</f>
        <v>6.583333333333333</v>
      </c>
      <c r="E552" s="1" t="s">
        <v>16</v>
      </c>
      <c r="F552" s="1" t="str">
        <f>IF(Fichier_Client[[#This Row],[Type_Forfait]]="Pro Monde","B2B","B2C")</f>
        <v>B2C</v>
      </c>
      <c r="G552">
        <v>462</v>
      </c>
      <c r="H552" s="3">
        <f>Fichier_Client[[#This Row],[Duree_Cumulee_Panne_Min]]/1440</f>
        <v>0.32083333333333336</v>
      </c>
      <c r="I552" s="2">
        <v>18.28</v>
      </c>
      <c r="J552">
        <v>0</v>
      </c>
      <c r="K55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52" s="9">
        <f>PRODUCT(Fichier_Client[[#This Row],[Facture_Mensuelle]],Fichier_Client[[#This Row],[Remise]])</f>
        <v>8.2260000000000009</v>
      </c>
    </row>
    <row r="553" spans="1:12" x14ac:dyDescent="0.25">
      <c r="A553" s="1" t="s">
        <v>587</v>
      </c>
      <c r="B553" s="1" t="s">
        <v>57</v>
      </c>
      <c r="C553">
        <v>83</v>
      </c>
      <c r="D553" s="8">
        <f>Fichier_Client[[#This Row],[Anciennete_Mois]]/12</f>
        <v>6.916666666666667</v>
      </c>
      <c r="E553" s="1" t="s">
        <v>11</v>
      </c>
      <c r="F553" s="1" t="str">
        <f>IF(Fichier_Client[[#This Row],[Type_Forfait]]="Pro Monde","B2B","B2C")</f>
        <v>B2B</v>
      </c>
      <c r="G553">
        <v>91</v>
      </c>
      <c r="H553" s="3">
        <f>Fichier_Client[[#This Row],[Duree_Cumulee_Panne_Min]]/1440</f>
        <v>6.3194444444444442E-2</v>
      </c>
      <c r="I553" s="2">
        <v>73.73</v>
      </c>
      <c r="J553">
        <v>2</v>
      </c>
      <c r="K55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53" s="9">
        <f>PRODUCT(Fichier_Client[[#This Row],[Facture_Mensuelle]],Fichier_Client[[#This Row],[Remise]])</f>
        <v>7.3730000000000011</v>
      </c>
    </row>
    <row r="554" spans="1:12" x14ac:dyDescent="0.25">
      <c r="A554" s="1" t="s">
        <v>588</v>
      </c>
      <c r="B554" s="1" t="s">
        <v>127</v>
      </c>
      <c r="C554">
        <v>51</v>
      </c>
      <c r="D554" s="8">
        <f>Fichier_Client[[#This Row],[Anciennete_Mois]]/12</f>
        <v>4.25</v>
      </c>
      <c r="E554" s="1" t="s">
        <v>16</v>
      </c>
      <c r="F554" s="1" t="str">
        <f>IF(Fichier_Client[[#This Row],[Type_Forfait]]="Pro Monde","B2B","B2C")</f>
        <v>B2C</v>
      </c>
      <c r="G554">
        <v>337</v>
      </c>
      <c r="H554" s="3">
        <f>Fichier_Client[[#This Row],[Duree_Cumulee_Panne_Min]]/1440</f>
        <v>0.23402777777777778</v>
      </c>
      <c r="I554" s="2">
        <v>68.67</v>
      </c>
      <c r="J554">
        <v>5</v>
      </c>
      <c r="K55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54" s="9">
        <f>PRODUCT(Fichier_Client[[#This Row],[Facture_Mensuelle]],Fichier_Client[[#This Row],[Remise]])</f>
        <v>30.901500000000002</v>
      </c>
    </row>
    <row r="555" spans="1:12" x14ac:dyDescent="0.25">
      <c r="A555" s="1" t="s">
        <v>589</v>
      </c>
      <c r="B555" s="1" t="s">
        <v>48</v>
      </c>
      <c r="C555">
        <v>107</v>
      </c>
      <c r="D555" s="8">
        <f>Fichier_Client[[#This Row],[Anciennete_Mois]]/12</f>
        <v>8.9166666666666661</v>
      </c>
      <c r="E555" s="1" t="s">
        <v>19</v>
      </c>
      <c r="F555" s="1" t="str">
        <f>IF(Fichier_Client[[#This Row],[Type_Forfait]]="Pro Monde","B2B","B2C")</f>
        <v>B2C</v>
      </c>
      <c r="G555">
        <v>290</v>
      </c>
      <c r="H555" s="3">
        <f>Fichier_Client[[#This Row],[Duree_Cumulee_Panne_Min]]/1440</f>
        <v>0.2013888888888889</v>
      </c>
      <c r="I555" s="2">
        <v>52.03</v>
      </c>
      <c r="J555">
        <v>0</v>
      </c>
      <c r="K55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55" s="9">
        <f>PRODUCT(Fichier_Client[[#This Row],[Facture_Mensuelle]],Fichier_Client[[#This Row],[Remise]])</f>
        <v>23.413500000000003</v>
      </c>
    </row>
    <row r="556" spans="1:12" x14ac:dyDescent="0.25">
      <c r="A556" s="1" t="s">
        <v>590</v>
      </c>
      <c r="B556" s="1" t="s">
        <v>30</v>
      </c>
      <c r="C556">
        <v>7</v>
      </c>
      <c r="D556" s="8">
        <f>Fichier_Client[[#This Row],[Anciennete_Mois]]/12</f>
        <v>0.58333333333333337</v>
      </c>
      <c r="E556" s="1" t="s">
        <v>11</v>
      </c>
      <c r="F556" s="1" t="str">
        <f>IF(Fichier_Client[[#This Row],[Type_Forfait]]="Pro Monde","B2B","B2C")</f>
        <v>B2B</v>
      </c>
      <c r="G556">
        <v>323</v>
      </c>
      <c r="H556" s="3">
        <f>Fichier_Client[[#This Row],[Duree_Cumulee_Panne_Min]]/1440</f>
        <v>0.22430555555555556</v>
      </c>
      <c r="I556" s="2">
        <v>82.81</v>
      </c>
      <c r="J556">
        <v>5</v>
      </c>
      <c r="K55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56" s="9">
        <f>PRODUCT(Fichier_Client[[#This Row],[Facture_Mensuelle]],Fichier_Client[[#This Row],[Remise]])</f>
        <v>37.264500000000005</v>
      </c>
    </row>
    <row r="557" spans="1:12" x14ac:dyDescent="0.25">
      <c r="A557" s="1" t="s">
        <v>591</v>
      </c>
      <c r="B557" s="1" t="s">
        <v>23</v>
      </c>
      <c r="C557">
        <v>103</v>
      </c>
      <c r="D557" s="8">
        <f>Fichier_Client[[#This Row],[Anciennete_Mois]]/12</f>
        <v>8.5833333333333339</v>
      </c>
      <c r="E557" s="1" t="s">
        <v>8</v>
      </c>
      <c r="F557" s="1" t="str">
        <f>IF(Fichier_Client[[#This Row],[Type_Forfait]]="Pro Monde","B2B","B2C")</f>
        <v>B2C</v>
      </c>
      <c r="G557">
        <v>310</v>
      </c>
      <c r="H557" s="3">
        <f>Fichier_Client[[#This Row],[Duree_Cumulee_Panne_Min]]/1440</f>
        <v>0.21527777777777779</v>
      </c>
      <c r="I557" s="2">
        <v>49.25</v>
      </c>
      <c r="J557">
        <v>2</v>
      </c>
      <c r="K55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57" s="9">
        <f>PRODUCT(Fichier_Client[[#This Row],[Facture_Mensuelle]],Fichier_Client[[#This Row],[Remise]])</f>
        <v>22.162500000000001</v>
      </c>
    </row>
    <row r="558" spans="1:12" x14ac:dyDescent="0.25">
      <c r="A558" s="1" t="s">
        <v>592</v>
      </c>
      <c r="B558" s="1" t="s">
        <v>48</v>
      </c>
      <c r="C558">
        <v>120</v>
      </c>
      <c r="D558" s="8">
        <f>Fichier_Client[[#This Row],[Anciennete_Mois]]/12</f>
        <v>10</v>
      </c>
      <c r="E558" s="1" t="s">
        <v>19</v>
      </c>
      <c r="F558" s="1" t="str">
        <f>IF(Fichier_Client[[#This Row],[Type_Forfait]]="Pro Monde","B2B","B2C")</f>
        <v>B2C</v>
      </c>
      <c r="G558">
        <v>437</v>
      </c>
      <c r="H558" s="3">
        <f>Fichier_Client[[#This Row],[Duree_Cumulee_Panne_Min]]/1440</f>
        <v>0.3034722222222222</v>
      </c>
      <c r="I558" s="2">
        <v>95.17</v>
      </c>
      <c r="J558">
        <v>1</v>
      </c>
      <c r="K55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58" s="9">
        <f>PRODUCT(Fichier_Client[[#This Row],[Facture_Mensuelle]],Fichier_Client[[#This Row],[Remise]])</f>
        <v>42.826500000000003</v>
      </c>
    </row>
    <row r="559" spans="1:12" x14ac:dyDescent="0.25">
      <c r="A559" s="1" t="s">
        <v>593</v>
      </c>
      <c r="B559" s="1" t="s">
        <v>18</v>
      </c>
      <c r="C559">
        <v>74</v>
      </c>
      <c r="D559" s="8">
        <f>Fichier_Client[[#This Row],[Anciennete_Mois]]/12</f>
        <v>6.166666666666667</v>
      </c>
      <c r="E559" s="1" t="s">
        <v>19</v>
      </c>
      <c r="F559" s="1" t="str">
        <f>IF(Fichier_Client[[#This Row],[Type_Forfait]]="Pro Monde","B2B","B2C")</f>
        <v>B2C</v>
      </c>
      <c r="G559">
        <v>16</v>
      </c>
      <c r="H559" s="3">
        <f>Fichier_Client[[#This Row],[Duree_Cumulee_Panne_Min]]/1440</f>
        <v>1.1111111111111112E-2</v>
      </c>
      <c r="I559" s="2">
        <v>93.01</v>
      </c>
      <c r="J559">
        <v>3</v>
      </c>
      <c r="K55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59" s="9">
        <f>PRODUCT(Fichier_Client[[#This Row],[Facture_Mensuelle]],Fichier_Client[[#This Row],[Remise]])</f>
        <v>0</v>
      </c>
    </row>
    <row r="560" spans="1:12" x14ac:dyDescent="0.25">
      <c r="A560" s="1" t="s">
        <v>594</v>
      </c>
      <c r="B560" s="1" t="s">
        <v>21</v>
      </c>
      <c r="C560">
        <v>55</v>
      </c>
      <c r="D560" s="8">
        <f>Fichier_Client[[#This Row],[Anciennete_Mois]]/12</f>
        <v>4.583333333333333</v>
      </c>
      <c r="E560" s="1" t="s">
        <v>19</v>
      </c>
      <c r="F560" s="1" t="str">
        <f>IF(Fichier_Client[[#This Row],[Type_Forfait]]="Pro Monde","B2B","B2C")</f>
        <v>B2C</v>
      </c>
      <c r="G560">
        <v>60</v>
      </c>
      <c r="H560" s="3">
        <f>Fichier_Client[[#This Row],[Duree_Cumulee_Panne_Min]]/1440</f>
        <v>4.1666666666666664E-2</v>
      </c>
      <c r="I560" s="2">
        <v>32.51</v>
      </c>
      <c r="J560">
        <v>4</v>
      </c>
      <c r="K56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60" s="9">
        <f>PRODUCT(Fichier_Client[[#This Row],[Facture_Mensuelle]],Fichier_Client[[#This Row],[Remise]])</f>
        <v>0</v>
      </c>
    </row>
    <row r="561" spans="1:12" x14ac:dyDescent="0.25">
      <c r="A561" s="1" t="s">
        <v>595</v>
      </c>
      <c r="B561" s="1" t="s">
        <v>123</v>
      </c>
      <c r="C561">
        <v>17</v>
      </c>
      <c r="D561" s="8">
        <f>Fichier_Client[[#This Row],[Anciennete_Mois]]/12</f>
        <v>1.4166666666666667</v>
      </c>
      <c r="E561" s="1" t="s">
        <v>8</v>
      </c>
      <c r="F561" s="1" t="str">
        <f>IF(Fichier_Client[[#This Row],[Type_Forfait]]="Pro Monde","B2B","B2C")</f>
        <v>B2C</v>
      </c>
      <c r="G561">
        <v>499</v>
      </c>
      <c r="H561" s="3">
        <f>Fichier_Client[[#This Row],[Duree_Cumulee_Panne_Min]]/1440</f>
        <v>0.34652777777777777</v>
      </c>
      <c r="I561" s="2">
        <v>27.81</v>
      </c>
      <c r="J561">
        <v>2</v>
      </c>
      <c r="K56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61" s="9">
        <f>PRODUCT(Fichier_Client[[#This Row],[Facture_Mensuelle]],Fichier_Client[[#This Row],[Remise]])</f>
        <v>12.5145</v>
      </c>
    </row>
    <row r="562" spans="1:12" x14ac:dyDescent="0.25">
      <c r="A562" s="1" t="s">
        <v>596</v>
      </c>
      <c r="B562" s="1" t="s">
        <v>7</v>
      </c>
      <c r="C562">
        <v>82</v>
      </c>
      <c r="D562" s="8">
        <f>Fichier_Client[[#This Row],[Anciennete_Mois]]/12</f>
        <v>6.833333333333333</v>
      </c>
      <c r="E562" s="1" t="s">
        <v>19</v>
      </c>
      <c r="F562" s="1" t="str">
        <f>IF(Fichier_Client[[#This Row],[Type_Forfait]]="Pro Monde","B2B","B2C")</f>
        <v>B2C</v>
      </c>
      <c r="G562">
        <v>175</v>
      </c>
      <c r="H562" s="3">
        <f>Fichier_Client[[#This Row],[Duree_Cumulee_Panne_Min]]/1440</f>
        <v>0.12152777777777778</v>
      </c>
      <c r="I562" s="2">
        <v>86.14</v>
      </c>
      <c r="J562">
        <v>1</v>
      </c>
      <c r="K56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62" s="9">
        <f>PRODUCT(Fichier_Client[[#This Row],[Facture_Mensuelle]],Fichier_Client[[#This Row],[Remise]])</f>
        <v>0</v>
      </c>
    </row>
    <row r="563" spans="1:12" x14ac:dyDescent="0.25">
      <c r="A563" s="1" t="s">
        <v>597</v>
      </c>
      <c r="B563" s="1" t="s">
        <v>13</v>
      </c>
      <c r="C563">
        <v>50</v>
      </c>
      <c r="D563" s="8">
        <f>Fichier_Client[[#This Row],[Anciennete_Mois]]/12</f>
        <v>4.166666666666667</v>
      </c>
      <c r="E563" s="1" t="s">
        <v>19</v>
      </c>
      <c r="F563" s="1" t="str">
        <f>IF(Fichier_Client[[#This Row],[Type_Forfait]]="Pro Monde","B2B","B2C")</f>
        <v>B2C</v>
      </c>
      <c r="G563">
        <v>177</v>
      </c>
      <c r="H563" s="3">
        <f>Fichier_Client[[#This Row],[Duree_Cumulee_Panne_Min]]/1440</f>
        <v>0.12291666666666666</v>
      </c>
      <c r="I563" s="2">
        <v>74.569999999999993</v>
      </c>
      <c r="J563">
        <v>4</v>
      </c>
      <c r="K56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63" s="9">
        <f>PRODUCT(Fichier_Client[[#This Row],[Facture_Mensuelle]],Fichier_Client[[#This Row],[Remise]])</f>
        <v>0</v>
      </c>
    </row>
    <row r="564" spans="1:12" x14ac:dyDescent="0.25">
      <c r="A564" s="1" t="s">
        <v>598</v>
      </c>
      <c r="B564" s="1" t="s">
        <v>34</v>
      </c>
      <c r="C564">
        <v>94</v>
      </c>
      <c r="D564" s="8">
        <f>Fichier_Client[[#This Row],[Anciennete_Mois]]/12</f>
        <v>7.833333333333333</v>
      </c>
      <c r="E564" s="1" t="s">
        <v>11</v>
      </c>
      <c r="F564" s="1" t="str">
        <f>IF(Fichier_Client[[#This Row],[Type_Forfait]]="Pro Monde","B2B","B2C")</f>
        <v>B2B</v>
      </c>
      <c r="G564">
        <v>247</v>
      </c>
      <c r="H564" s="3">
        <f>Fichier_Client[[#This Row],[Duree_Cumulee_Panne_Min]]/1440</f>
        <v>0.17152777777777778</v>
      </c>
      <c r="I564" s="2">
        <v>96.57</v>
      </c>
      <c r="J564">
        <v>0</v>
      </c>
      <c r="K56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64" s="9">
        <f>PRODUCT(Fichier_Client[[#This Row],[Facture_Mensuelle]],Fichier_Client[[#This Row],[Remise]])</f>
        <v>43.456499999999998</v>
      </c>
    </row>
    <row r="565" spans="1:12" x14ac:dyDescent="0.25">
      <c r="A565" s="1" t="s">
        <v>599</v>
      </c>
      <c r="B565" s="1" t="s">
        <v>21</v>
      </c>
      <c r="C565">
        <v>23</v>
      </c>
      <c r="D565" s="8">
        <f>Fichier_Client[[#This Row],[Anciennete_Mois]]/12</f>
        <v>1.9166666666666667</v>
      </c>
      <c r="E565" s="1" t="s">
        <v>8</v>
      </c>
      <c r="F565" s="1" t="str">
        <f>IF(Fichier_Client[[#This Row],[Type_Forfait]]="Pro Monde","B2B","B2C")</f>
        <v>B2C</v>
      </c>
      <c r="G565">
        <v>314</v>
      </c>
      <c r="H565" s="3">
        <f>Fichier_Client[[#This Row],[Duree_Cumulee_Panne_Min]]/1440</f>
        <v>0.21805555555555556</v>
      </c>
      <c r="I565" s="2">
        <v>19.260000000000002</v>
      </c>
      <c r="J565">
        <v>3</v>
      </c>
      <c r="K56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65" s="9">
        <f>PRODUCT(Fichier_Client[[#This Row],[Facture_Mensuelle]],Fichier_Client[[#This Row],[Remise]])</f>
        <v>8.6670000000000016</v>
      </c>
    </row>
    <row r="566" spans="1:12" x14ac:dyDescent="0.25">
      <c r="A566" s="1" t="s">
        <v>600</v>
      </c>
      <c r="B566" s="1" t="s">
        <v>15</v>
      </c>
      <c r="C566">
        <v>52</v>
      </c>
      <c r="D566" s="8">
        <f>Fichier_Client[[#This Row],[Anciennete_Mois]]/12</f>
        <v>4.333333333333333</v>
      </c>
      <c r="E566" s="1" t="s">
        <v>16</v>
      </c>
      <c r="F566" s="1" t="str">
        <f>IF(Fichier_Client[[#This Row],[Type_Forfait]]="Pro Monde","B2B","B2C")</f>
        <v>B2C</v>
      </c>
      <c r="G566">
        <v>307</v>
      </c>
      <c r="H566" s="3">
        <f>Fichier_Client[[#This Row],[Duree_Cumulee_Panne_Min]]/1440</f>
        <v>0.21319444444444444</v>
      </c>
      <c r="I566" s="2">
        <v>81.38</v>
      </c>
      <c r="J566">
        <v>2</v>
      </c>
      <c r="K56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66" s="9">
        <f>PRODUCT(Fichier_Client[[#This Row],[Facture_Mensuelle]],Fichier_Client[[#This Row],[Remise]])</f>
        <v>36.621000000000002</v>
      </c>
    </row>
    <row r="567" spans="1:12" x14ac:dyDescent="0.25">
      <c r="A567" s="1" t="s">
        <v>601</v>
      </c>
      <c r="B567" s="1" t="s">
        <v>127</v>
      </c>
      <c r="C567">
        <v>116</v>
      </c>
      <c r="D567" s="8">
        <f>Fichier_Client[[#This Row],[Anciennete_Mois]]/12</f>
        <v>9.6666666666666661</v>
      </c>
      <c r="E567" s="1" t="s">
        <v>8</v>
      </c>
      <c r="F567" s="1" t="str">
        <f>IF(Fichier_Client[[#This Row],[Type_Forfait]]="Pro Monde","B2B","B2C")</f>
        <v>B2C</v>
      </c>
      <c r="G567">
        <v>279</v>
      </c>
      <c r="H567" s="3">
        <f>Fichier_Client[[#This Row],[Duree_Cumulee_Panne_Min]]/1440</f>
        <v>0.19375000000000001</v>
      </c>
      <c r="I567" s="2">
        <v>62.88</v>
      </c>
      <c r="J567">
        <v>4</v>
      </c>
      <c r="K56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67" s="9">
        <f>PRODUCT(Fichier_Client[[#This Row],[Facture_Mensuelle]],Fichier_Client[[#This Row],[Remise]])</f>
        <v>28.296000000000003</v>
      </c>
    </row>
    <row r="568" spans="1:12" x14ac:dyDescent="0.25">
      <c r="A568" s="1" t="s">
        <v>602</v>
      </c>
      <c r="B568" s="1" t="s">
        <v>61</v>
      </c>
      <c r="C568">
        <v>41</v>
      </c>
      <c r="D568" s="8">
        <f>Fichier_Client[[#This Row],[Anciennete_Mois]]/12</f>
        <v>3.4166666666666665</v>
      </c>
      <c r="E568" s="1" t="s">
        <v>16</v>
      </c>
      <c r="F568" s="1" t="str">
        <f>IF(Fichier_Client[[#This Row],[Type_Forfait]]="Pro Monde","B2B","B2C")</f>
        <v>B2C</v>
      </c>
      <c r="G568">
        <v>2</v>
      </c>
      <c r="H568" s="3">
        <f>Fichier_Client[[#This Row],[Duree_Cumulee_Panne_Min]]/1440</f>
        <v>1.3888888888888889E-3</v>
      </c>
      <c r="I568" s="2">
        <v>24.91</v>
      </c>
      <c r="J568">
        <v>1</v>
      </c>
      <c r="K56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68" s="9">
        <f>PRODUCT(Fichier_Client[[#This Row],[Facture_Mensuelle]],Fichier_Client[[#This Row],[Remise]])</f>
        <v>0</v>
      </c>
    </row>
    <row r="569" spans="1:12" x14ac:dyDescent="0.25">
      <c r="A569" s="1" t="s">
        <v>603</v>
      </c>
      <c r="B569" s="1" t="s">
        <v>18</v>
      </c>
      <c r="C569">
        <v>67</v>
      </c>
      <c r="D569" s="8">
        <f>Fichier_Client[[#This Row],[Anciennete_Mois]]/12</f>
        <v>5.583333333333333</v>
      </c>
      <c r="E569" s="1" t="s">
        <v>19</v>
      </c>
      <c r="F569" s="1" t="str">
        <f>IF(Fichier_Client[[#This Row],[Type_Forfait]]="Pro Monde","B2B","B2C")</f>
        <v>B2C</v>
      </c>
      <c r="G569">
        <v>81</v>
      </c>
      <c r="H569" s="3">
        <f>Fichier_Client[[#This Row],[Duree_Cumulee_Panne_Min]]/1440</f>
        <v>5.6250000000000001E-2</v>
      </c>
      <c r="I569" s="2">
        <v>28.52</v>
      </c>
      <c r="J569">
        <v>4</v>
      </c>
      <c r="K56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69" s="9">
        <f>PRODUCT(Fichier_Client[[#This Row],[Facture_Mensuelle]],Fichier_Client[[#This Row],[Remise]])</f>
        <v>0</v>
      </c>
    </row>
    <row r="570" spans="1:12" x14ac:dyDescent="0.25">
      <c r="A570" s="1" t="s">
        <v>604</v>
      </c>
      <c r="B570" s="1" t="s">
        <v>21</v>
      </c>
      <c r="C570">
        <v>21</v>
      </c>
      <c r="D570" s="8">
        <f>Fichier_Client[[#This Row],[Anciennete_Mois]]/12</f>
        <v>1.75</v>
      </c>
      <c r="E570" s="1" t="s">
        <v>16</v>
      </c>
      <c r="F570" s="1" t="str">
        <f>IF(Fichier_Client[[#This Row],[Type_Forfait]]="Pro Monde","B2B","B2C")</f>
        <v>B2C</v>
      </c>
      <c r="G570">
        <v>267</v>
      </c>
      <c r="H570" s="3">
        <f>Fichier_Client[[#This Row],[Duree_Cumulee_Panne_Min]]/1440</f>
        <v>0.18541666666666667</v>
      </c>
      <c r="I570" s="2">
        <v>74.989999999999995</v>
      </c>
      <c r="J570">
        <v>1</v>
      </c>
      <c r="K57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70" s="9">
        <f>PRODUCT(Fichier_Client[[#This Row],[Facture_Mensuelle]],Fichier_Client[[#This Row],[Remise]])</f>
        <v>33.7455</v>
      </c>
    </row>
    <row r="571" spans="1:12" x14ac:dyDescent="0.25">
      <c r="A571" s="1" t="s">
        <v>605</v>
      </c>
      <c r="B571" s="1" t="s">
        <v>54</v>
      </c>
      <c r="C571">
        <v>56</v>
      </c>
      <c r="D571" s="8">
        <f>Fichier_Client[[#This Row],[Anciennete_Mois]]/12</f>
        <v>4.666666666666667</v>
      </c>
      <c r="E571" s="1" t="s">
        <v>16</v>
      </c>
      <c r="F571" s="1" t="str">
        <f>IF(Fichier_Client[[#This Row],[Type_Forfait]]="Pro Monde","B2B","B2C")</f>
        <v>B2C</v>
      </c>
      <c r="G571">
        <v>379</v>
      </c>
      <c r="H571" s="3">
        <f>Fichier_Client[[#This Row],[Duree_Cumulee_Panne_Min]]/1440</f>
        <v>0.26319444444444445</v>
      </c>
      <c r="I571" s="2">
        <v>49.01</v>
      </c>
      <c r="J571">
        <v>0</v>
      </c>
      <c r="K57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71" s="9">
        <f>PRODUCT(Fichier_Client[[#This Row],[Facture_Mensuelle]],Fichier_Client[[#This Row],[Remise]])</f>
        <v>22.054500000000001</v>
      </c>
    </row>
    <row r="572" spans="1:12" x14ac:dyDescent="0.25">
      <c r="A572" s="1" t="s">
        <v>606</v>
      </c>
      <c r="B572" s="1" t="s">
        <v>70</v>
      </c>
      <c r="C572">
        <v>30</v>
      </c>
      <c r="D572" s="8">
        <f>Fichier_Client[[#This Row],[Anciennete_Mois]]/12</f>
        <v>2.5</v>
      </c>
      <c r="E572" s="1" t="s">
        <v>16</v>
      </c>
      <c r="F572" s="1" t="str">
        <f>IF(Fichier_Client[[#This Row],[Type_Forfait]]="Pro Monde","B2B","B2C")</f>
        <v>B2C</v>
      </c>
      <c r="G572">
        <v>130</v>
      </c>
      <c r="H572" s="3">
        <f>Fichier_Client[[#This Row],[Duree_Cumulee_Panne_Min]]/1440</f>
        <v>9.0277777777777776E-2</v>
      </c>
      <c r="I572" s="2">
        <v>50.15</v>
      </c>
      <c r="J572">
        <v>4</v>
      </c>
      <c r="K57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72" s="9">
        <f>PRODUCT(Fichier_Client[[#This Row],[Facture_Mensuelle]],Fichier_Client[[#This Row],[Remise]])</f>
        <v>0</v>
      </c>
    </row>
    <row r="573" spans="1:12" x14ac:dyDescent="0.25">
      <c r="A573" s="1" t="s">
        <v>607</v>
      </c>
      <c r="B573" s="1" t="s">
        <v>32</v>
      </c>
      <c r="C573">
        <v>13</v>
      </c>
      <c r="D573" s="8">
        <f>Fichier_Client[[#This Row],[Anciennete_Mois]]/12</f>
        <v>1.0833333333333333</v>
      </c>
      <c r="E573" s="1" t="s">
        <v>11</v>
      </c>
      <c r="F573" s="1" t="str">
        <f>IF(Fichier_Client[[#This Row],[Type_Forfait]]="Pro Monde","B2B","B2C")</f>
        <v>B2B</v>
      </c>
      <c r="G573">
        <v>474</v>
      </c>
      <c r="H573" s="3">
        <f>Fichier_Client[[#This Row],[Duree_Cumulee_Panne_Min]]/1440</f>
        <v>0.32916666666666666</v>
      </c>
      <c r="I573" s="2">
        <v>63.67</v>
      </c>
      <c r="J573">
        <v>2</v>
      </c>
      <c r="K57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73" s="9">
        <f>PRODUCT(Fichier_Client[[#This Row],[Facture_Mensuelle]],Fichier_Client[[#This Row],[Remise]])</f>
        <v>28.651500000000002</v>
      </c>
    </row>
    <row r="574" spans="1:12" x14ac:dyDescent="0.25">
      <c r="A574" s="1" t="s">
        <v>608</v>
      </c>
      <c r="B574" s="1" t="s">
        <v>64</v>
      </c>
      <c r="C574">
        <v>91</v>
      </c>
      <c r="D574" s="8">
        <f>Fichier_Client[[#This Row],[Anciennete_Mois]]/12</f>
        <v>7.583333333333333</v>
      </c>
      <c r="E574" s="1" t="s">
        <v>16</v>
      </c>
      <c r="F574" s="1" t="str">
        <f>IF(Fichier_Client[[#This Row],[Type_Forfait]]="Pro Monde","B2B","B2C")</f>
        <v>B2C</v>
      </c>
      <c r="G574">
        <v>62</v>
      </c>
      <c r="H574" s="3">
        <f>Fichier_Client[[#This Row],[Duree_Cumulee_Panne_Min]]/1440</f>
        <v>4.3055555555555555E-2</v>
      </c>
      <c r="I574" s="2">
        <v>34.450000000000003</v>
      </c>
      <c r="J574">
        <v>5</v>
      </c>
      <c r="K57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74" s="9">
        <f>PRODUCT(Fichier_Client[[#This Row],[Facture_Mensuelle]],Fichier_Client[[#This Row],[Remise]])</f>
        <v>0</v>
      </c>
    </row>
    <row r="575" spans="1:12" x14ac:dyDescent="0.25">
      <c r="A575" s="1" t="s">
        <v>609</v>
      </c>
      <c r="B575" s="1" t="s">
        <v>10</v>
      </c>
      <c r="C575">
        <v>103</v>
      </c>
      <c r="D575" s="8">
        <f>Fichier_Client[[#This Row],[Anciennete_Mois]]/12</f>
        <v>8.5833333333333339</v>
      </c>
      <c r="E575" s="1" t="s">
        <v>16</v>
      </c>
      <c r="F575" s="1" t="str">
        <f>IF(Fichier_Client[[#This Row],[Type_Forfait]]="Pro Monde","B2B","B2C")</f>
        <v>B2C</v>
      </c>
      <c r="G575">
        <v>98</v>
      </c>
      <c r="H575" s="3">
        <f>Fichier_Client[[#This Row],[Duree_Cumulee_Panne_Min]]/1440</f>
        <v>6.805555555555555E-2</v>
      </c>
      <c r="I575" s="2">
        <v>38.69</v>
      </c>
      <c r="J575">
        <v>4</v>
      </c>
      <c r="K57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75" s="9">
        <f>PRODUCT(Fichier_Client[[#This Row],[Facture_Mensuelle]],Fichier_Client[[#This Row],[Remise]])</f>
        <v>0</v>
      </c>
    </row>
    <row r="576" spans="1:12" x14ac:dyDescent="0.25">
      <c r="A576" s="1" t="s">
        <v>610</v>
      </c>
      <c r="B576" s="1" t="s">
        <v>64</v>
      </c>
      <c r="C576">
        <v>17</v>
      </c>
      <c r="D576" s="8">
        <f>Fichier_Client[[#This Row],[Anciennete_Mois]]/12</f>
        <v>1.4166666666666667</v>
      </c>
      <c r="E576" s="1" t="s">
        <v>19</v>
      </c>
      <c r="F576" s="1" t="str">
        <f>IF(Fichier_Client[[#This Row],[Type_Forfait]]="Pro Monde","B2B","B2C")</f>
        <v>B2C</v>
      </c>
      <c r="G576">
        <v>310</v>
      </c>
      <c r="H576" s="3">
        <f>Fichier_Client[[#This Row],[Duree_Cumulee_Panne_Min]]/1440</f>
        <v>0.21527777777777779</v>
      </c>
      <c r="I576" s="2">
        <v>19.68</v>
      </c>
      <c r="J576">
        <v>5</v>
      </c>
      <c r="K57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76" s="9">
        <f>PRODUCT(Fichier_Client[[#This Row],[Facture_Mensuelle]],Fichier_Client[[#This Row],[Remise]])</f>
        <v>8.8559999999999999</v>
      </c>
    </row>
    <row r="577" spans="1:12" x14ac:dyDescent="0.25">
      <c r="A577" s="1" t="s">
        <v>611</v>
      </c>
      <c r="B577" s="1" t="s">
        <v>32</v>
      </c>
      <c r="C577">
        <v>65</v>
      </c>
      <c r="D577" s="8">
        <f>Fichier_Client[[#This Row],[Anciennete_Mois]]/12</f>
        <v>5.416666666666667</v>
      </c>
      <c r="E577" s="1" t="s">
        <v>8</v>
      </c>
      <c r="F577" s="1" t="str">
        <f>IF(Fichier_Client[[#This Row],[Type_Forfait]]="Pro Monde","B2B","B2C")</f>
        <v>B2C</v>
      </c>
      <c r="G577">
        <v>15</v>
      </c>
      <c r="H577" s="3">
        <f>Fichier_Client[[#This Row],[Duree_Cumulee_Panne_Min]]/1440</f>
        <v>1.0416666666666666E-2</v>
      </c>
      <c r="I577" s="2">
        <v>44.47</v>
      </c>
      <c r="J577">
        <v>0</v>
      </c>
      <c r="K57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77" s="9">
        <f>PRODUCT(Fichier_Client[[#This Row],[Facture_Mensuelle]],Fichier_Client[[#This Row],[Remise]])</f>
        <v>0</v>
      </c>
    </row>
    <row r="578" spans="1:12" x14ac:dyDescent="0.25">
      <c r="A578" s="1" t="s">
        <v>612</v>
      </c>
      <c r="B578" s="1" t="s">
        <v>21</v>
      </c>
      <c r="C578">
        <v>16</v>
      </c>
      <c r="D578" s="8">
        <f>Fichier_Client[[#This Row],[Anciennete_Mois]]/12</f>
        <v>1.3333333333333333</v>
      </c>
      <c r="E578" s="1" t="s">
        <v>8</v>
      </c>
      <c r="F578" s="1" t="str">
        <f>IF(Fichier_Client[[#This Row],[Type_Forfait]]="Pro Monde","B2B","B2C")</f>
        <v>B2C</v>
      </c>
      <c r="G578">
        <v>274</v>
      </c>
      <c r="H578" s="3">
        <f>Fichier_Client[[#This Row],[Duree_Cumulee_Panne_Min]]/1440</f>
        <v>0.19027777777777777</v>
      </c>
      <c r="I578" s="2">
        <v>27.97</v>
      </c>
      <c r="J578">
        <v>4</v>
      </c>
      <c r="K57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78" s="9">
        <f>PRODUCT(Fichier_Client[[#This Row],[Facture_Mensuelle]],Fichier_Client[[#This Row],[Remise]])</f>
        <v>12.586499999999999</v>
      </c>
    </row>
    <row r="579" spans="1:12" x14ac:dyDescent="0.25">
      <c r="A579" s="1" t="s">
        <v>613</v>
      </c>
      <c r="B579" s="1" t="s">
        <v>7</v>
      </c>
      <c r="C579">
        <v>81</v>
      </c>
      <c r="D579" s="8">
        <f>Fichier_Client[[#This Row],[Anciennete_Mois]]/12</f>
        <v>6.75</v>
      </c>
      <c r="E579" s="1" t="s">
        <v>19</v>
      </c>
      <c r="F579" s="1" t="str">
        <f>IF(Fichier_Client[[#This Row],[Type_Forfait]]="Pro Monde","B2B","B2C")</f>
        <v>B2C</v>
      </c>
      <c r="G579">
        <v>11</v>
      </c>
      <c r="H579" s="3">
        <f>Fichier_Client[[#This Row],[Duree_Cumulee_Panne_Min]]/1440</f>
        <v>7.6388888888888886E-3</v>
      </c>
      <c r="I579" s="2">
        <v>41.76</v>
      </c>
      <c r="J579">
        <v>5</v>
      </c>
      <c r="K57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79" s="9">
        <f>PRODUCT(Fichier_Client[[#This Row],[Facture_Mensuelle]],Fichier_Client[[#This Row],[Remise]])</f>
        <v>0</v>
      </c>
    </row>
    <row r="580" spans="1:12" x14ac:dyDescent="0.25">
      <c r="A580" s="1" t="s">
        <v>614</v>
      </c>
      <c r="B580" s="1" t="s">
        <v>10</v>
      </c>
      <c r="C580">
        <v>74</v>
      </c>
      <c r="D580" s="8">
        <f>Fichier_Client[[#This Row],[Anciennete_Mois]]/12</f>
        <v>6.166666666666667</v>
      </c>
      <c r="E580" s="1" t="s">
        <v>16</v>
      </c>
      <c r="F580" s="1" t="str">
        <f>IF(Fichier_Client[[#This Row],[Type_Forfait]]="Pro Monde","B2B","B2C")</f>
        <v>B2C</v>
      </c>
      <c r="G580">
        <v>265</v>
      </c>
      <c r="H580" s="3">
        <f>Fichier_Client[[#This Row],[Duree_Cumulee_Panne_Min]]/1440</f>
        <v>0.18402777777777779</v>
      </c>
      <c r="I580" s="2">
        <v>90.81</v>
      </c>
      <c r="J580">
        <v>3</v>
      </c>
      <c r="K58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80" s="9">
        <f>PRODUCT(Fichier_Client[[#This Row],[Facture_Mensuelle]],Fichier_Client[[#This Row],[Remise]])</f>
        <v>40.8645</v>
      </c>
    </row>
    <row r="581" spans="1:12" x14ac:dyDescent="0.25">
      <c r="A581" s="1" t="s">
        <v>615</v>
      </c>
      <c r="B581" s="1" t="s">
        <v>54</v>
      </c>
      <c r="C581">
        <v>101</v>
      </c>
      <c r="D581" s="8">
        <f>Fichier_Client[[#This Row],[Anciennete_Mois]]/12</f>
        <v>8.4166666666666661</v>
      </c>
      <c r="E581" s="1" t="s">
        <v>16</v>
      </c>
      <c r="F581" s="1" t="str">
        <f>IF(Fichier_Client[[#This Row],[Type_Forfait]]="Pro Monde","B2B","B2C")</f>
        <v>B2C</v>
      </c>
      <c r="G581">
        <v>262</v>
      </c>
      <c r="H581" s="3">
        <f>Fichier_Client[[#This Row],[Duree_Cumulee_Panne_Min]]/1440</f>
        <v>0.18194444444444444</v>
      </c>
      <c r="I581" s="2">
        <v>83.74</v>
      </c>
      <c r="J581">
        <v>5</v>
      </c>
      <c r="K58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81" s="9">
        <f>PRODUCT(Fichier_Client[[#This Row],[Facture_Mensuelle]],Fichier_Client[[#This Row],[Remise]])</f>
        <v>37.683</v>
      </c>
    </row>
    <row r="582" spans="1:12" x14ac:dyDescent="0.25">
      <c r="A582" s="1" t="s">
        <v>616</v>
      </c>
      <c r="B582" s="1" t="s">
        <v>61</v>
      </c>
      <c r="C582">
        <v>51</v>
      </c>
      <c r="D582" s="8">
        <f>Fichier_Client[[#This Row],[Anciennete_Mois]]/12</f>
        <v>4.25</v>
      </c>
      <c r="E582" s="1" t="s">
        <v>11</v>
      </c>
      <c r="F582" s="1" t="str">
        <f>IF(Fichier_Client[[#This Row],[Type_Forfait]]="Pro Monde","B2B","B2C")</f>
        <v>B2B</v>
      </c>
      <c r="G582">
        <v>389</v>
      </c>
      <c r="H582" s="3">
        <f>Fichier_Client[[#This Row],[Duree_Cumulee_Panne_Min]]/1440</f>
        <v>0.27013888888888887</v>
      </c>
      <c r="I582" s="2">
        <v>50.45</v>
      </c>
      <c r="J582">
        <v>3</v>
      </c>
      <c r="K58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82" s="9">
        <f>PRODUCT(Fichier_Client[[#This Row],[Facture_Mensuelle]],Fichier_Client[[#This Row],[Remise]])</f>
        <v>22.702500000000001</v>
      </c>
    </row>
    <row r="583" spans="1:12" x14ac:dyDescent="0.25">
      <c r="A583" s="1" t="s">
        <v>617</v>
      </c>
      <c r="B583" s="1" t="s">
        <v>7</v>
      </c>
      <c r="C583">
        <v>108</v>
      </c>
      <c r="D583" s="8">
        <f>Fichier_Client[[#This Row],[Anciennete_Mois]]/12</f>
        <v>9</v>
      </c>
      <c r="E583" s="1" t="s">
        <v>8</v>
      </c>
      <c r="F583" s="1" t="str">
        <f>IF(Fichier_Client[[#This Row],[Type_Forfait]]="Pro Monde","B2B","B2C")</f>
        <v>B2C</v>
      </c>
      <c r="G583">
        <v>78</v>
      </c>
      <c r="H583" s="3">
        <f>Fichier_Client[[#This Row],[Duree_Cumulee_Panne_Min]]/1440</f>
        <v>5.4166666666666669E-2</v>
      </c>
      <c r="I583" s="2">
        <v>90.05</v>
      </c>
      <c r="J583">
        <v>2</v>
      </c>
      <c r="K58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83" s="9">
        <f>PRODUCT(Fichier_Client[[#This Row],[Facture_Mensuelle]],Fichier_Client[[#This Row],[Remise]])</f>
        <v>0</v>
      </c>
    </row>
    <row r="584" spans="1:12" x14ac:dyDescent="0.25">
      <c r="A584" s="1" t="s">
        <v>618</v>
      </c>
      <c r="B584" s="1" t="s">
        <v>59</v>
      </c>
      <c r="C584">
        <v>98</v>
      </c>
      <c r="D584" s="8">
        <f>Fichier_Client[[#This Row],[Anciennete_Mois]]/12</f>
        <v>8.1666666666666661</v>
      </c>
      <c r="E584" s="1" t="s">
        <v>19</v>
      </c>
      <c r="F584" s="1" t="str">
        <f>IF(Fichier_Client[[#This Row],[Type_Forfait]]="Pro Monde","B2B","B2C")</f>
        <v>B2C</v>
      </c>
      <c r="G584">
        <v>110</v>
      </c>
      <c r="H584" s="3">
        <f>Fichier_Client[[#This Row],[Duree_Cumulee_Panne_Min]]/1440</f>
        <v>7.6388888888888895E-2</v>
      </c>
      <c r="I584" s="2">
        <v>96.23</v>
      </c>
      <c r="J584">
        <v>2</v>
      </c>
      <c r="K58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84" s="9">
        <f>PRODUCT(Fichier_Client[[#This Row],[Facture_Mensuelle]],Fichier_Client[[#This Row],[Remise]])</f>
        <v>0</v>
      </c>
    </row>
    <row r="585" spans="1:12" x14ac:dyDescent="0.25">
      <c r="A585" s="1" t="s">
        <v>619</v>
      </c>
      <c r="B585" s="1" t="s">
        <v>61</v>
      </c>
      <c r="C585">
        <v>81</v>
      </c>
      <c r="D585" s="8">
        <f>Fichier_Client[[#This Row],[Anciennete_Mois]]/12</f>
        <v>6.75</v>
      </c>
      <c r="E585" s="1" t="s">
        <v>11</v>
      </c>
      <c r="F585" s="1" t="str">
        <f>IF(Fichier_Client[[#This Row],[Type_Forfait]]="Pro Monde","B2B","B2C")</f>
        <v>B2B</v>
      </c>
      <c r="G585">
        <v>443</v>
      </c>
      <c r="H585" s="3">
        <f>Fichier_Client[[#This Row],[Duree_Cumulee_Panne_Min]]/1440</f>
        <v>0.30763888888888891</v>
      </c>
      <c r="I585" s="2">
        <v>32.78</v>
      </c>
      <c r="J585">
        <v>1</v>
      </c>
      <c r="K58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85" s="9">
        <f>PRODUCT(Fichier_Client[[#This Row],[Facture_Mensuelle]],Fichier_Client[[#This Row],[Remise]])</f>
        <v>14.751000000000001</v>
      </c>
    </row>
    <row r="586" spans="1:12" x14ac:dyDescent="0.25">
      <c r="A586" s="1" t="s">
        <v>620</v>
      </c>
      <c r="B586" s="1" t="s">
        <v>61</v>
      </c>
      <c r="C586">
        <v>118</v>
      </c>
      <c r="D586" s="8">
        <f>Fichier_Client[[#This Row],[Anciennete_Mois]]/12</f>
        <v>9.8333333333333339</v>
      </c>
      <c r="E586" s="1" t="s">
        <v>16</v>
      </c>
      <c r="F586" s="1" t="str">
        <f>IF(Fichier_Client[[#This Row],[Type_Forfait]]="Pro Monde","B2B","B2C")</f>
        <v>B2C</v>
      </c>
      <c r="G586">
        <v>186</v>
      </c>
      <c r="H586" s="3">
        <f>Fichier_Client[[#This Row],[Duree_Cumulee_Panne_Min]]/1440</f>
        <v>0.12916666666666668</v>
      </c>
      <c r="I586" s="2">
        <v>46.88</v>
      </c>
      <c r="J586">
        <v>1</v>
      </c>
      <c r="K58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86" s="9">
        <f>PRODUCT(Fichier_Client[[#This Row],[Facture_Mensuelle]],Fichier_Client[[#This Row],[Remise]])</f>
        <v>0</v>
      </c>
    </row>
    <row r="587" spans="1:12" x14ac:dyDescent="0.25">
      <c r="A587" s="1" t="s">
        <v>621</v>
      </c>
      <c r="B587" s="1" t="s">
        <v>41</v>
      </c>
      <c r="C587">
        <v>34</v>
      </c>
      <c r="D587" s="8">
        <f>Fichier_Client[[#This Row],[Anciennete_Mois]]/12</f>
        <v>2.8333333333333335</v>
      </c>
      <c r="E587" s="1" t="s">
        <v>11</v>
      </c>
      <c r="F587" s="1" t="str">
        <f>IF(Fichier_Client[[#This Row],[Type_Forfait]]="Pro Monde","B2B","B2C")</f>
        <v>B2B</v>
      </c>
      <c r="G587">
        <v>58</v>
      </c>
      <c r="H587" s="3">
        <f>Fichier_Client[[#This Row],[Duree_Cumulee_Panne_Min]]/1440</f>
        <v>4.027777777777778E-2</v>
      </c>
      <c r="I587" s="2">
        <v>64.349999999999994</v>
      </c>
      <c r="J587">
        <v>0</v>
      </c>
      <c r="K58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87" s="9">
        <f>PRODUCT(Fichier_Client[[#This Row],[Facture_Mensuelle]],Fichier_Client[[#This Row],[Remise]])</f>
        <v>6.4349999999999996</v>
      </c>
    </row>
    <row r="588" spans="1:12" x14ac:dyDescent="0.25">
      <c r="A588" s="1" t="s">
        <v>622</v>
      </c>
      <c r="B588" s="1" t="s">
        <v>21</v>
      </c>
      <c r="C588">
        <v>108</v>
      </c>
      <c r="D588" s="8">
        <f>Fichier_Client[[#This Row],[Anciennete_Mois]]/12</f>
        <v>9</v>
      </c>
      <c r="E588" s="1" t="s">
        <v>16</v>
      </c>
      <c r="F588" s="1" t="str">
        <f>IF(Fichier_Client[[#This Row],[Type_Forfait]]="Pro Monde","B2B","B2C")</f>
        <v>B2C</v>
      </c>
      <c r="G588">
        <v>460</v>
      </c>
      <c r="H588" s="3">
        <f>Fichier_Client[[#This Row],[Duree_Cumulee_Panne_Min]]/1440</f>
        <v>0.31944444444444442</v>
      </c>
      <c r="I588" s="2">
        <v>88.95</v>
      </c>
      <c r="J588">
        <v>3</v>
      </c>
      <c r="K58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88" s="9">
        <f>PRODUCT(Fichier_Client[[#This Row],[Facture_Mensuelle]],Fichier_Client[[#This Row],[Remise]])</f>
        <v>40.027500000000003</v>
      </c>
    </row>
    <row r="589" spans="1:12" x14ac:dyDescent="0.25">
      <c r="A589" s="1" t="s">
        <v>623</v>
      </c>
      <c r="B589" s="1" t="s">
        <v>18</v>
      </c>
      <c r="C589">
        <v>71</v>
      </c>
      <c r="D589" s="8">
        <f>Fichier_Client[[#This Row],[Anciennete_Mois]]/12</f>
        <v>5.916666666666667</v>
      </c>
      <c r="E589" s="1" t="s">
        <v>11</v>
      </c>
      <c r="F589" s="1" t="str">
        <f>IF(Fichier_Client[[#This Row],[Type_Forfait]]="Pro Monde","B2B","B2C")</f>
        <v>B2B</v>
      </c>
      <c r="G589">
        <v>111</v>
      </c>
      <c r="H589" s="3">
        <f>Fichier_Client[[#This Row],[Duree_Cumulee_Panne_Min]]/1440</f>
        <v>7.7083333333333337E-2</v>
      </c>
      <c r="I589" s="2">
        <v>95.53</v>
      </c>
      <c r="J589">
        <v>3</v>
      </c>
      <c r="K58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89" s="9">
        <f>PRODUCT(Fichier_Client[[#This Row],[Facture_Mensuelle]],Fichier_Client[[#This Row],[Remise]])</f>
        <v>9.5530000000000008</v>
      </c>
    </row>
    <row r="590" spans="1:12" x14ac:dyDescent="0.25">
      <c r="A590" s="1" t="s">
        <v>624</v>
      </c>
      <c r="B590" s="1" t="s">
        <v>70</v>
      </c>
      <c r="C590">
        <v>21</v>
      </c>
      <c r="D590" s="8">
        <f>Fichier_Client[[#This Row],[Anciennete_Mois]]/12</f>
        <v>1.75</v>
      </c>
      <c r="E590" s="1" t="s">
        <v>16</v>
      </c>
      <c r="F590" s="1" t="str">
        <f>IF(Fichier_Client[[#This Row],[Type_Forfait]]="Pro Monde","B2B","B2C")</f>
        <v>B2C</v>
      </c>
      <c r="G590">
        <v>15</v>
      </c>
      <c r="H590" s="3">
        <f>Fichier_Client[[#This Row],[Duree_Cumulee_Panne_Min]]/1440</f>
        <v>1.0416666666666666E-2</v>
      </c>
      <c r="I590" s="2">
        <v>57.74</v>
      </c>
      <c r="J590">
        <v>0</v>
      </c>
      <c r="K59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90" s="9">
        <f>PRODUCT(Fichier_Client[[#This Row],[Facture_Mensuelle]],Fichier_Client[[#This Row],[Remise]])</f>
        <v>0</v>
      </c>
    </row>
    <row r="591" spans="1:12" x14ac:dyDescent="0.25">
      <c r="A591" s="1" t="s">
        <v>625</v>
      </c>
      <c r="B591" s="1" t="s">
        <v>15</v>
      </c>
      <c r="C591">
        <v>42</v>
      </c>
      <c r="D591" s="8">
        <f>Fichier_Client[[#This Row],[Anciennete_Mois]]/12</f>
        <v>3.5</v>
      </c>
      <c r="E591" s="1" t="s">
        <v>11</v>
      </c>
      <c r="F591" s="1" t="str">
        <f>IF(Fichier_Client[[#This Row],[Type_Forfait]]="Pro Monde","B2B","B2C")</f>
        <v>B2B</v>
      </c>
      <c r="G591">
        <v>167</v>
      </c>
      <c r="H591" s="3">
        <f>Fichier_Client[[#This Row],[Duree_Cumulee_Panne_Min]]/1440</f>
        <v>0.11597222222222223</v>
      </c>
      <c r="I591" s="2">
        <v>45.85</v>
      </c>
      <c r="J591">
        <v>2</v>
      </c>
      <c r="K59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91" s="9">
        <f>PRODUCT(Fichier_Client[[#This Row],[Facture_Mensuelle]],Fichier_Client[[#This Row],[Remise]])</f>
        <v>4.585</v>
      </c>
    </row>
    <row r="592" spans="1:12" x14ac:dyDescent="0.25">
      <c r="A592" s="1" t="s">
        <v>626</v>
      </c>
      <c r="B592" s="1" t="s">
        <v>28</v>
      </c>
      <c r="C592">
        <v>27</v>
      </c>
      <c r="D592" s="8">
        <f>Fichier_Client[[#This Row],[Anciennete_Mois]]/12</f>
        <v>2.25</v>
      </c>
      <c r="E592" s="1" t="s">
        <v>16</v>
      </c>
      <c r="F592" s="1" t="str">
        <f>IF(Fichier_Client[[#This Row],[Type_Forfait]]="Pro Monde","B2B","B2C")</f>
        <v>B2C</v>
      </c>
      <c r="G592">
        <v>70</v>
      </c>
      <c r="H592" s="3">
        <f>Fichier_Client[[#This Row],[Duree_Cumulee_Panne_Min]]/1440</f>
        <v>4.8611111111111112E-2</v>
      </c>
      <c r="I592" s="2">
        <v>20.32</v>
      </c>
      <c r="J592">
        <v>3</v>
      </c>
      <c r="K59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92" s="9">
        <f>PRODUCT(Fichier_Client[[#This Row],[Facture_Mensuelle]],Fichier_Client[[#This Row],[Remise]])</f>
        <v>0</v>
      </c>
    </row>
    <row r="593" spans="1:12" x14ac:dyDescent="0.25">
      <c r="A593" s="1" t="s">
        <v>627</v>
      </c>
      <c r="B593" s="1" t="s">
        <v>75</v>
      </c>
      <c r="C593">
        <v>12</v>
      </c>
      <c r="D593" s="8">
        <f>Fichier_Client[[#This Row],[Anciennete_Mois]]/12</f>
        <v>1</v>
      </c>
      <c r="E593" s="1" t="s">
        <v>19</v>
      </c>
      <c r="F593" s="1" t="str">
        <f>IF(Fichier_Client[[#This Row],[Type_Forfait]]="Pro Monde","B2B","B2C")</f>
        <v>B2C</v>
      </c>
      <c r="G593">
        <v>112</v>
      </c>
      <c r="H593" s="3">
        <f>Fichier_Client[[#This Row],[Duree_Cumulee_Panne_Min]]/1440</f>
        <v>7.7777777777777779E-2</v>
      </c>
      <c r="I593" s="2">
        <v>82.81</v>
      </c>
      <c r="J593">
        <v>0</v>
      </c>
      <c r="K59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93" s="9">
        <f>PRODUCT(Fichier_Client[[#This Row],[Facture_Mensuelle]],Fichier_Client[[#This Row],[Remise]])</f>
        <v>0</v>
      </c>
    </row>
    <row r="594" spans="1:12" x14ac:dyDescent="0.25">
      <c r="A594" s="1" t="s">
        <v>628</v>
      </c>
      <c r="B594" s="1" t="s">
        <v>75</v>
      </c>
      <c r="C594">
        <v>12</v>
      </c>
      <c r="D594" s="8">
        <f>Fichier_Client[[#This Row],[Anciennete_Mois]]/12</f>
        <v>1</v>
      </c>
      <c r="E594" s="1" t="s">
        <v>11</v>
      </c>
      <c r="F594" s="1" t="str">
        <f>IF(Fichier_Client[[#This Row],[Type_Forfait]]="Pro Monde","B2B","B2C")</f>
        <v>B2B</v>
      </c>
      <c r="G594">
        <v>42</v>
      </c>
      <c r="H594" s="3">
        <f>Fichier_Client[[#This Row],[Duree_Cumulee_Panne_Min]]/1440</f>
        <v>2.9166666666666667E-2</v>
      </c>
      <c r="I594" s="2">
        <v>48.64</v>
      </c>
      <c r="J594">
        <v>0</v>
      </c>
      <c r="K59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594" s="9">
        <f>PRODUCT(Fichier_Client[[#This Row],[Facture_Mensuelle]],Fichier_Client[[#This Row],[Remise]])</f>
        <v>4.8640000000000008</v>
      </c>
    </row>
    <row r="595" spans="1:12" x14ac:dyDescent="0.25">
      <c r="A595" s="1" t="s">
        <v>629</v>
      </c>
      <c r="B595" s="1" t="s">
        <v>26</v>
      </c>
      <c r="C595">
        <v>4</v>
      </c>
      <c r="D595" s="8">
        <f>Fichier_Client[[#This Row],[Anciennete_Mois]]/12</f>
        <v>0.33333333333333331</v>
      </c>
      <c r="E595" s="1" t="s">
        <v>11</v>
      </c>
      <c r="F595" s="1" t="str">
        <f>IF(Fichier_Client[[#This Row],[Type_Forfait]]="Pro Monde","B2B","B2C")</f>
        <v>B2B</v>
      </c>
      <c r="G595">
        <v>372</v>
      </c>
      <c r="H595" s="3">
        <f>Fichier_Client[[#This Row],[Duree_Cumulee_Panne_Min]]/1440</f>
        <v>0.25833333333333336</v>
      </c>
      <c r="I595" s="2">
        <v>26.73</v>
      </c>
      <c r="J595">
        <v>3</v>
      </c>
      <c r="K59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95" s="9">
        <f>PRODUCT(Fichier_Client[[#This Row],[Facture_Mensuelle]],Fichier_Client[[#This Row],[Remise]])</f>
        <v>12.028500000000001</v>
      </c>
    </row>
    <row r="596" spans="1:12" x14ac:dyDescent="0.25">
      <c r="A596" s="1" t="s">
        <v>630</v>
      </c>
      <c r="B596" s="1" t="s">
        <v>85</v>
      </c>
      <c r="C596">
        <v>56</v>
      </c>
      <c r="D596" s="8">
        <f>Fichier_Client[[#This Row],[Anciennete_Mois]]/12</f>
        <v>4.666666666666667</v>
      </c>
      <c r="E596" s="1" t="s">
        <v>8</v>
      </c>
      <c r="F596" s="1" t="str">
        <f>IF(Fichier_Client[[#This Row],[Type_Forfait]]="Pro Monde","B2B","B2C")</f>
        <v>B2C</v>
      </c>
      <c r="G596">
        <v>354</v>
      </c>
      <c r="H596" s="3">
        <f>Fichier_Client[[#This Row],[Duree_Cumulee_Panne_Min]]/1440</f>
        <v>0.24583333333333332</v>
      </c>
      <c r="I596" s="2">
        <v>32.08</v>
      </c>
      <c r="J596">
        <v>1</v>
      </c>
      <c r="K59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96" s="9">
        <f>PRODUCT(Fichier_Client[[#This Row],[Facture_Mensuelle]],Fichier_Client[[#This Row],[Remise]])</f>
        <v>14.436</v>
      </c>
    </row>
    <row r="597" spans="1:12" x14ac:dyDescent="0.25">
      <c r="A597" s="1" t="s">
        <v>631</v>
      </c>
      <c r="B597" s="1" t="s">
        <v>7</v>
      </c>
      <c r="C597">
        <v>2</v>
      </c>
      <c r="D597" s="8">
        <f>Fichier_Client[[#This Row],[Anciennete_Mois]]/12</f>
        <v>0.16666666666666666</v>
      </c>
      <c r="E597" s="1" t="s">
        <v>11</v>
      </c>
      <c r="F597" s="1" t="str">
        <f>IF(Fichier_Client[[#This Row],[Type_Forfait]]="Pro Monde","B2B","B2C")</f>
        <v>B2B</v>
      </c>
      <c r="G597">
        <v>481</v>
      </c>
      <c r="H597" s="3">
        <f>Fichier_Client[[#This Row],[Duree_Cumulee_Panne_Min]]/1440</f>
        <v>0.33402777777777776</v>
      </c>
      <c r="I597" s="2">
        <v>29.37</v>
      </c>
      <c r="J597">
        <v>4</v>
      </c>
      <c r="K59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597" s="9">
        <f>PRODUCT(Fichier_Client[[#This Row],[Facture_Mensuelle]],Fichier_Client[[#This Row],[Remise]])</f>
        <v>13.2165</v>
      </c>
    </row>
    <row r="598" spans="1:12" x14ac:dyDescent="0.25">
      <c r="A598" s="1" t="s">
        <v>632</v>
      </c>
      <c r="B598" s="1" t="s">
        <v>54</v>
      </c>
      <c r="C598">
        <v>81</v>
      </c>
      <c r="D598" s="8">
        <f>Fichier_Client[[#This Row],[Anciennete_Mois]]/12</f>
        <v>6.75</v>
      </c>
      <c r="E598" s="1" t="s">
        <v>19</v>
      </c>
      <c r="F598" s="1" t="str">
        <f>IF(Fichier_Client[[#This Row],[Type_Forfait]]="Pro Monde","B2B","B2C")</f>
        <v>B2C</v>
      </c>
      <c r="G598">
        <v>64</v>
      </c>
      <c r="H598" s="3">
        <f>Fichier_Client[[#This Row],[Duree_Cumulee_Panne_Min]]/1440</f>
        <v>4.4444444444444446E-2</v>
      </c>
      <c r="I598" s="2">
        <v>43.45</v>
      </c>
      <c r="J598">
        <v>2</v>
      </c>
      <c r="K59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98" s="9">
        <f>PRODUCT(Fichier_Client[[#This Row],[Facture_Mensuelle]],Fichier_Client[[#This Row],[Remise]])</f>
        <v>0</v>
      </c>
    </row>
    <row r="599" spans="1:12" x14ac:dyDescent="0.25">
      <c r="A599" s="1" t="s">
        <v>633</v>
      </c>
      <c r="B599" s="1" t="s">
        <v>57</v>
      </c>
      <c r="C599">
        <v>99</v>
      </c>
      <c r="D599" s="8">
        <f>Fichier_Client[[#This Row],[Anciennete_Mois]]/12</f>
        <v>8.25</v>
      </c>
      <c r="E599" s="1" t="s">
        <v>19</v>
      </c>
      <c r="F599" s="1" t="str">
        <f>IF(Fichier_Client[[#This Row],[Type_Forfait]]="Pro Monde","B2B","B2C")</f>
        <v>B2C</v>
      </c>
      <c r="G599">
        <v>137</v>
      </c>
      <c r="H599" s="3">
        <f>Fichier_Client[[#This Row],[Duree_Cumulee_Panne_Min]]/1440</f>
        <v>9.5138888888888884E-2</v>
      </c>
      <c r="I599" s="2">
        <v>23.05</v>
      </c>
      <c r="J599">
        <v>4</v>
      </c>
      <c r="K59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599" s="9">
        <f>PRODUCT(Fichier_Client[[#This Row],[Facture_Mensuelle]],Fichier_Client[[#This Row],[Remise]])</f>
        <v>0</v>
      </c>
    </row>
    <row r="600" spans="1:12" x14ac:dyDescent="0.25">
      <c r="A600" s="1" t="s">
        <v>634</v>
      </c>
      <c r="B600" s="1" t="s">
        <v>32</v>
      </c>
      <c r="C600">
        <v>18</v>
      </c>
      <c r="D600" s="8">
        <f>Fichier_Client[[#This Row],[Anciennete_Mois]]/12</f>
        <v>1.5</v>
      </c>
      <c r="E600" s="1" t="s">
        <v>11</v>
      </c>
      <c r="F600" s="1" t="str">
        <f>IF(Fichier_Client[[#This Row],[Type_Forfait]]="Pro Monde","B2B","B2C")</f>
        <v>B2B</v>
      </c>
      <c r="G600">
        <v>75</v>
      </c>
      <c r="H600" s="3">
        <f>Fichier_Client[[#This Row],[Duree_Cumulee_Panne_Min]]/1440</f>
        <v>5.2083333333333336E-2</v>
      </c>
      <c r="I600" s="2">
        <v>57.66</v>
      </c>
      <c r="J600">
        <v>1</v>
      </c>
      <c r="K60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00" s="9">
        <f>PRODUCT(Fichier_Client[[#This Row],[Facture_Mensuelle]],Fichier_Client[[#This Row],[Remise]])</f>
        <v>5.766</v>
      </c>
    </row>
    <row r="601" spans="1:12" x14ac:dyDescent="0.25">
      <c r="A601" s="1" t="s">
        <v>635</v>
      </c>
      <c r="B601" s="1" t="s">
        <v>61</v>
      </c>
      <c r="C601">
        <v>14</v>
      </c>
      <c r="D601" s="8">
        <f>Fichier_Client[[#This Row],[Anciennete_Mois]]/12</f>
        <v>1.1666666666666667</v>
      </c>
      <c r="E601" s="1" t="s">
        <v>11</v>
      </c>
      <c r="F601" s="1" t="str">
        <f>IF(Fichier_Client[[#This Row],[Type_Forfait]]="Pro Monde","B2B","B2C")</f>
        <v>B2B</v>
      </c>
      <c r="G601">
        <v>236</v>
      </c>
      <c r="H601" s="3">
        <f>Fichier_Client[[#This Row],[Duree_Cumulee_Panne_Min]]/1440</f>
        <v>0.16388888888888889</v>
      </c>
      <c r="I601" s="2">
        <v>54.43</v>
      </c>
      <c r="J601">
        <v>3</v>
      </c>
      <c r="K60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01" s="9">
        <f>PRODUCT(Fichier_Client[[#This Row],[Facture_Mensuelle]],Fichier_Client[[#This Row],[Remise]])</f>
        <v>5.4430000000000005</v>
      </c>
    </row>
    <row r="602" spans="1:12" x14ac:dyDescent="0.25">
      <c r="A602" s="1" t="s">
        <v>636</v>
      </c>
      <c r="B602" s="1" t="s">
        <v>13</v>
      </c>
      <c r="C602">
        <v>42</v>
      </c>
      <c r="D602" s="8">
        <f>Fichier_Client[[#This Row],[Anciennete_Mois]]/12</f>
        <v>3.5</v>
      </c>
      <c r="E602" s="1" t="s">
        <v>16</v>
      </c>
      <c r="F602" s="1" t="str">
        <f>IF(Fichier_Client[[#This Row],[Type_Forfait]]="Pro Monde","B2B","B2C")</f>
        <v>B2C</v>
      </c>
      <c r="G602">
        <v>448</v>
      </c>
      <c r="H602" s="3">
        <f>Fichier_Client[[#This Row],[Duree_Cumulee_Panne_Min]]/1440</f>
        <v>0.31111111111111112</v>
      </c>
      <c r="I602" s="2">
        <v>49.02</v>
      </c>
      <c r="J602">
        <v>0</v>
      </c>
      <c r="K60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02" s="9">
        <f>PRODUCT(Fichier_Client[[#This Row],[Facture_Mensuelle]],Fichier_Client[[#This Row],[Remise]])</f>
        <v>22.059000000000001</v>
      </c>
    </row>
    <row r="603" spans="1:12" x14ac:dyDescent="0.25">
      <c r="A603" s="1" t="s">
        <v>637</v>
      </c>
      <c r="B603" s="1" t="s">
        <v>21</v>
      </c>
      <c r="C603">
        <v>111</v>
      </c>
      <c r="D603" s="8">
        <f>Fichier_Client[[#This Row],[Anciennete_Mois]]/12</f>
        <v>9.25</v>
      </c>
      <c r="E603" s="1" t="s">
        <v>19</v>
      </c>
      <c r="F603" s="1" t="str">
        <f>IF(Fichier_Client[[#This Row],[Type_Forfait]]="Pro Monde","B2B","B2C")</f>
        <v>B2C</v>
      </c>
      <c r="G603">
        <v>54</v>
      </c>
      <c r="H603" s="3">
        <f>Fichier_Client[[#This Row],[Duree_Cumulee_Panne_Min]]/1440</f>
        <v>3.7499999999999999E-2</v>
      </c>
      <c r="I603" s="2">
        <v>71.3</v>
      </c>
      <c r="J603">
        <v>0</v>
      </c>
      <c r="K60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03" s="9">
        <f>PRODUCT(Fichier_Client[[#This Row],[Facture_Mensuelle]],Fichier_Client[[#This Row],[Remise]])</f>
        <v>0</v>
      </c>
    </row>
    <row r="604" spans="1:12" x14ac:dyDescent="0.25">
      <c r="A604" s="1" t="s">
        <v>638</v>
      </c>
      <c r="B604" s="1" t="s">
        <v>85</v>
      </c>
      <c r="C604">
        <v>89</v>
      </c>
      <c r="D604" s="8">
        <f>Fichier_Client[[#This Row],[Anciennete_Mois]]/12</f>
        <v>7.416666666666667</v>
      </c>
      <c r="E604" s="1" t="s">
        <v>11</v>
      </c>
      <c r="F604" s="1" t="str">
        <f>IF(Fichier_Client[[#This Row],[Type_Forfait]]="Pro Monde","B2B","B2C")</f>
        <v>B2B</v>
      </c>
      <c r="G604">
        <v>381</v>
      </c>
      <c r="H604" s="3">
        <f>Fichier_Client[[#This Row],[Duree_Cumulee_Panne_Min]]/1440</f>
        <v>0.26458333333333334</v>
      </c>
      <c r="I604" s="2">
        <v>68.17</v>
      </c>
      <c r="J604">
        <v>0</v>
      </c>
      <c r="K60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04" s="9">
        <f>PRODUCT(Fichier_Client[[#This Row],[Facture_Mensuelle]],Fichier_Client[[#This Row],[Remise]])</f>
        <v>30.676500000000001</v>
      </c>
    </row>
    <row r="605" spans="1:12" x14ac:dyDescent="0.25">
      <c r="A605" s="1" t="s">
        <v>639</v>
      </c>
      <c r="B605" s="1" t="s">
        <v>61</v>
      </c>
      <c r="C605">
        <v>93</v>
      </c>
      <c r="D605" s="8">
        <f>Fichier_Client[[#This Row],[Anciennete_Mois]]/12</f>
        <v>7.75</v>
      </c>
      <c r="E605" s="1" t="s">
        <v>11</v>
      </c>
      <c r="F605" s="1" t="str">
        <f>IF(Fichier_Client[[#This Row],[Type_Forfait]]="Pro Monde","B2B","B2C")</f>
        <v>B2B</v>
      </c>
      <c r="G605">
        <v>56</v>
      </c>
      <c r="H605" s="3">
        <f>Fichier_Client[[#This Row],[Duree_Cumulee_Panne_Min]]/1440</f>
        <v>3.888888888888889E-2</v>
      </c>
      <c r="I605" s="2">
        <v>96.31</v>
      </c>
      <c r="J605">
        <v>4</v>
      </c>
      <c r="K60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05" s="9">
        <f>PRODUCT(Fichier_Client[[#This Row],[Facture_Mensuelle]],Fichier_Client[[#This Row],[Remise]])</f>
        <v>9.6310000000000002</v>
      </c>
    </row>
    <row r="606" spans="1:12" x14ac:dyDescent="0.25">
      <c r="A606" s="1" t="s">
        <v>640</v>
      </c>
      <c r="B606" s="1" t="s">
        <v>123</v>
      </c>
      <c r="C606">
        <v>56</v>
      </c>
      <c r="D606" s="8">
        <f>Fichier_Client[[#This Row],[Anciennete_Mois]]/12</f>
        <v>4.666666666666667</v>
      </c>
      <c r="E606" s="1" t="s">
        <v>8</v>
      </c>
      <c r="F606" s="1" t="str">
        <f>IF(Fichier_Client[[#This Row],[Type_Forfait]]="Pro Monde","B2B","B2C")</f>
        <v>B2C</v>
      </c>
      <c r="G606">
        <v>123</v>
      </c>
      <c r="H606" s="3">
        <f>Fichier_Client[[#This Row],[Duree_Cumulee_Panne_Min]]/1440</f>
        <v>8.5416666666666669E-2</v>
      </c>
      <c r="I606" s="2">
        <v>29.76</v>
      </c>
      <c r="J606">
        <v>5</v>
      </c>
      <c r="K60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06" s="9">
        <f>PRODUCT(Fichier_Client[[#This Row],[Facture_Mensuelle]],Fichier_Client[[#This Row],[Remise]])</f>
        <v>13.392000000000001</v>
      </c>
    </row>
    <row r="607" spans="1:12" x14ac:dyDescent="0.25">
      <c r="A607" s="1" t="s">
        <v>641</v>
      </c>
      <c r="B607" s="1" t="s">
        <v>32</v>
      </c>
      <c r="C607">
        <v>29</v>
      </c>
      <c r="D607" s="8">
        <f>Fichier_Client[[#This Row],[Anciennete_Mois]]/12</f>
        <v>2.4166666666666665</v>
      </c>
      <c r="E607" s="1" t="s">
        <v>8</v>
      </c>
      <c r="F607" s="1" t="str">
        <f>IF(Fichier_Client[[#This Row],[Type_Forfait]]="Pro Monde","B2B","B2C")</f>
        <v>B2C</v>
      </c>
      <c r="G607">
        <v>8</v>
      </c>
      <c r="H607" s="3">
        <f>Fichier_Client[[#This Row],[Duree_Cumulee_Panne_Min]]/1440</f>
        <v>5.5555555555555558E-3</v>
      </c>
      <c r="I607" s="2">
        <v>14.78</v>
      </c>
      <c r="J607">
        <v>2</v>
      </c>
      <c r="K60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07" s="9">
        <f>PRODUCT(Fichier_Client[[#This Row],[Facture_Mensuelle]],Fichier_Client[[#This Row],[Remise]])</f>
        <v>6.6509999999999998</v>
      </c>
    </row>
    <row r="608" spans="1:12" x14ac:dyDescent="0.25">
      <c r="A608" s="1" t="s">
        <v>642</v>
      </c>
      <c r="B608" s="1" t="s">
        <v>41</v>
      </c>
      <c r="C608">
        <v>22</v>
      </c>
      <c r="D608" s="8">
        <f>Fichier_Client[[#This Row],[Anciennete_Mois]]/12</f>
        <v>1.8333333333333333</v>
      </c>
      <c r="E608" s="1" t="s">
        <v>11</v>
      </c>
      <c r="F608" s="1" t="str">
        <f>IF(Fichier_Client[[#This Row],[Type_Forfait]]="Pro Monde","B2B","B2C")</f>
        <v>B2B</v>
      </c>
      <c r="G608">
        <v>457</v>
      </c>
      <c r="H608" s="3">
        <f>Fichier_Client[[#This Row],[Duree_Cumulee_Panne_Min]]/1440</f>
        <v>0.31736111111111109</v>
      </c>
      <c r="I608" s="2">
        <v>13.21</v>
      </c>
      <c r="J608">
        <v>1</v>
      </c>
      <c r="K60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08" s="9">
        <f>PRODUCT(Fichier_Client[[#This Row],[Facture_Mensuelle]],Fichier_Client[[#This Row],[Remise]])</f>
        <v>5.9445000000000006</v>
      </c>
    </row>
    <row r="609" spans="1:12" x14ac:dyDescent="0.25">
      <c r="A609" s="1" t="s">
        <v>643</v>
      </c>
      <c r="B609" s="1" t="s">
        <v>127</v>
      </c>
      <c r="C609">
        <v>12</v>
      </c>
      <c r="D609" s="8">
        <f>Fichier_Client[[#This Row],[Anciennete_Mois]]/12</f>
        <v>1</v>
      </c>
      <c r="E609" s="1" t="s">
        <v>19</v>
      </c>
      <c r="F609" s="1" t="str">
        <f>IF(Fichier_Client[[#This Row],[Type_Forfait]]="Pro Monde","B2B","B2C")</f>
        <v>B2C</v>
      </c>
      <c r="G609">
        <v>235</v>
      </c>
      <c r="H609" s="3">
        <f>Fichier_Client[[#This Row],[Duree_Cumulee_Panne_Min]]/1440</f>
        <v>0.16319444444444445</v>
      </c>
      <c r="I609" s="2">
        <v>33.96</v>
      </c>
      <c r="J609">
        <v>4</v>
      </c>
      <c r="K60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09" s="9">
        <f>PRODUCT(Fichier_Client[[#This Row],[Facture_Mensuelle]],Fichier_Client[[#This Row],[Remise]])</f>
        <v>0</v>
      </c>
    </row>
    <row r="610" spans="1:12" x14ac:dyDescent="0.25">
      <c r="A610" s="1" t="s">
        <v>644</v>
      </c>
      <c r="B610" s="1" t="s">
        <v>59</v>
      </c>
      <c r="C610">
        <v>25</v>
      </c>
      <c r="D610" s="8">
        <f>Fichier_Client[[#This Row],[Anciennete_Mois]]/12</f>
        <v>2.0833333333333335</v>
      </c>
      <c r="E610" s="1" t="s">
        <v>16</v>
      </c>
      <c r="F610" s="1" t="str">
        <f>IF(Fichier_Client[[#This Row],[Type_Forfait]]="Pro Monde","B2B","B2C")</f>
        <v>B2C</v>
      </c>
      <c r="G610">
        <v>95</v>
      </c>
      <c r="H610" s="3">
        <f>Fichier_Client[[#This Row],[Duree_Cumulee_Panne_Min]]/1440</f>
        <v>6.5972222222222224E-2</v>
      </c>
      <c r="I610" s="2">
        <v>15.93</v>
      </c>
      <c r="J610">
        <v>4</v>
      </c>
      <c r="K61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10" s="9">
        <f>PRODUCT(Fichier_Client[[#This Row],[Facture_Mensuelle]],Fichier_Client[[#This Row],[Remise]])</f>
        <v>0</v>
      </c>
    </row>
    <row r="611" spans="1:12" x14ac:dyDescent="0.25">
      <c r="A611" s="1" t="s">
        <v>645</v>
      </c>
      <c r="B611" s="1" t="s">
        <v>57</v>
      </c>
      <c r="C611">
        <v>93</v>
      </c>
      <c r="D611" s="8">
        <f>Fichier_Client[[#This Row],[Anciennete_Mois]]/12</f>
        <v>7.75</v>
      </c>
      <c r="E611" s="1" t="s">
        <v>8</v>
      </c>
      <c r="F611" s="1" t="str">
        <f>IF(Fichier_Client[[#This Row],[Type_Forfait]]="Pro Monde","B2B","B2C")</f>
        <v>B2C</v>
      </c>
      <c r="G611">
        <v>136</v>
      </c>
      <c r="H611" s="3">
        <f>Fichier_Client[[#This Row],[Duree_Cumulee_Panne_Min]]/1440</f>
        <v>9.4444444444444442E-2</v>
      </c>
      <c r="I611" s="2">
        <v>19.09</v>
      </c>
      <c r="J611">
        <v>1</v>
      </c>
      <c r="K61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11" s="9">
        <f>PRODUCT(Fichier_Client[[#This Row],[Facture_Mensuelle]],Fichier_Client[[#This Row],[Remise]])</f>
        <v>0</v>
      </c>
    </row>
    <row r="612" spans="1:12" x14ac:dyDescent="0.25">
      <c r="A612" s="1" t="s">
        <v>646</v>
      </c>
      <c r="B612" s="1" t="s">
        <v>70</v>
      </c>
      <c r="C612">
        <v>116</v>
      </c>
      <c r="D612" s="8">
        <f>Fichier_Client[[#This Row],[Anciennete_Mois]]/12</f>
        <v>9.6666666666666661</v>
      </c>
      <c r="E612" s="1" t="s">
        <v>8</v>
      </c>
      <c r="F612" s="1" t="str">
        <f>IF(Fichier_Client[[#This Row],[Type_Forfait]]="Pro Monde","B2B","B2C")</f>
        <v>B2C</v>
      </c>
      <c r="G612">
        <v>14</v>
      </c>
      <c r="H612" s="3">
        <f>Fichier_Client[[#This Row],[Duree_Cumulee_Panne_Min]]/1440</f>
        <v>9.7222222222222224E-3</v>
      </c>
      <c r="I612" s="2">
        <v>30.38</v>
      </c>
      <c r="J612">
        <v>1</v>
      </c>
      <c r="K61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12" s="9">
        <f>PRODUCT(Fichier_Client[[#This Row],[Facture_Mensuelle]],Fichier_Client[[#This Row],[Remise]])</f>
        <v>0</v>
      </c>
    </row>
    <row r="613" spans="1:12" x14ac:dyDescent="0.25">
      <c r="A613" s="1" t="s">
        <v>647</v>
      </c>
      <c r="B613" s="1" t="s">
        <v>59</v>
      </c>
      <c r="C613">
        <v>104</v>
      </c>
      <c r="D613" s="8">
        <f>Fichier_Client[[#This Row],[Anciennete_Mois]]/12</f>
        <v>8.6666666666666661</v>
      </c>
      <c r="E613" s="1" t="s">
        <v>16</v>
      </c>
      <c r="F613" s="1" t="str">
        <f>IF(Fichier_Client[[#This Row],[Type_Forfait]]="Pro Monde","B2B","B2C")</f>
        <v>B2C</v>
      </c>
      <c r="G613">
        <v>243</v>
      </c>
      <c r="H613" s="3">
        <f>Fichier_Client[[#This Row],[Duree_Cumulee_Panne_Min]]/1440</f>
        <v>0.16875000000000001</v>
      </c>
      <c r="I613" s="2">
        <v>65.819999999999993</v>
      </c>
      <c r="J613">
        <v>0</v>
      </c>
      <c r="K61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13" s="9">
        <f>PRODUCT(Fichier_Client[[#This Row],[Facture_Mensuelle]],Fichier_Client[[#This Row],[Remise]])</f>
        <v>29.618999999999996</v>
      </c>
    </row>
    <row r="614" spans="1:12" x14ac:dyDescent="0.25">
      <c r="A614" s="1" t="s">
        <v>648</v>
      </c>
      <c r="B614" s="1" t="s">
        <v>75</v>
      </c>
      <c r="C614">
        <v>48</v>
      </c>
      <c r="D614" s="8">
        <f>Fichier_Client[[#This Row],[Anciennete_Mois]]/12</f>
        <v>4</v>
      </c>
      <c r="E614" s="1" t="s">
        <v>8</v>
      </c>
      <c r="F614" s="1" t="str">
        <f>IF(Fichier_Client[[#This Row],[Type_Forfait]]="Pro Monde","B2B","B2C")</f>
        <v>B2C</v>
      </c>
      <c r="G614">
        <v>338</v>
      </c>
      <c r="H614" s="3">
        <f>Fichier_Client[[#This Row],[Duree_Cumulee_Panne_Min]]/1440</f>
        <v>0.23472222222222222</v>
      </c>
      <c r="I614" s="2">
        <v>74.42</v>
      </c>
      <c r="J614">
        <v>0</v>
      </c>
      <c r="K61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14" s="9">
        <f>PRODUCT(Fichier_Client[[#This Row],[Facture_Mensuelle]],Fichier_Client[[#This Row],[Remise]])</f>
        <v>33.489000000000004</v>
      </c>
    </row>
    <row r="615" spans="1:12" x14ac:dyDescent="0.25">
      <c r="A615" s="1" t="s">
        <v>649</v>
      </c>
      <c r="B615" s="1" t="s">
        <v>13</v>
      </c>
      <c r="C615">
        <v>105</v>
      </c>
      <c r="D615" s="8">
        <f>Fichier_Client[[#This Row],[Anciennete_Mois]]/12</f>
        <v>8.75</v>
      </c>
      <c r="E615" s="1" t="s">
        <v>19</v>
      </c>
      <c r="F615" s="1" t="str">
        <f>IF(Fichier_Client[[#This Row],[Type_Forfait]]="Pro Monde","B2B","B2C")</f>
        <v>B2C</v>
      </c>
      <c r="G615">
        <v>271</v>
      </c>
      <c r="H615" s="3">
        <f>Fichier_Client[[#This Row],[Duree_Cumulee_Panne_Min]]/1440</f>
        <v>0.18819444444444444</v>
      </c>
      <c r="I615" s="2">
        <v>45.27</v>
      </c>
      <c r="J615">
        <v>2</v>
      </c>
      <c r="K61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15" s="9">
        <f>PRODUCT(Fichier_Client[[#This Row],[Facture_Mensuelle]],Fichier_Client[[#This Row],[Remise]])</f>
        <v>20.371500000000001</v>
      </c>
    </row>
    <row r="616" spans="1:12" x14ac:dyDescent="0.25">
      <c r="A616" s="1" t="s">
        <v>650</v>
      </c>
      <c r="B616" s="1" t="s">
        <v>61</v>
      </c>
      <c r="C616">
        <v>116</v>
      </c>
      <c r="D616" s="8">
        <f>Fichier_Client[[#This Row],[Anciennete_Mois]]/12</f>
        <v>9.6666666666666661</v>
      </c>
      <c r="E616" s="1" t="s">
        <v>19</v>
      </c>
      <c r="F616" s="1" t="str">
        <f>IF(Fichier_Client[[#This Row],[Type_Forfait]]="Pro Monde","B2B","B2C")</f>
        <v>B2C</v>
      </c>
      <c r="G616">
        <v>231</v>
      </c>
      <c r="H616" s="3">
        <f>Fichier_Client[[#This Row],[Duree_Cumulee_Panne_Min]]/1440</f>
        <v>0.16041666666666668</v>
      </c>
      <c r="I616" s="2">
        <v>19.12</v>
      </c>
      <c r="J616">
        <v>5</v>
      </c>
      <c r="K61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16" s="9">
        <f>PRODUCT(Fichier_Client[[#This Row],[Facture_Mensuelle]],Fichier_Client[[#This Row],[Remise]])</f>
        <v>0</v>
      </c>
    </row>
    <row r="617" spans="1:12" x14ac:dyDescent="0.25">
      <c r="A617" s="1" t="s">
        <v>651</v>
      </c>
      <c r="B617" s="1" t="s">
        <v>37</v>
      </c>
      <c r="C617">
        <v>69</v>
      </c>
      <c r="D617" s="8">
        <f>Fichier_Client[[#This Row],[Anciennete_Mois]]/12</f>
        <v>5.75</v>
      </c>
      <c r="E617" s="1" t="s">
        <v>16</v>
      </c>
      <c r="F617" s="1" t="str">
        <f>IF(Fichier_Client[[#This Row],[Type_Forfait]]="Pro Monde","B2B","B2C")</f>
        <v>B2C</v>
      </c>
      <c r="G617">
        <v>180</v>
      </c>
      <c r="H617" s="3">
        <f>Fichier_Client[[#This Row],[Duree_Cumulee_Panne_Min]]/1440</f>
        <v>0.125</v>
      </c>
      <c r="I617" s="2">
        <v>76.05</v>
      </c>
      <c r="J617">
        <v>2</v>
      </c>
      <c r="K61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17" s="9">
        <f>PRODUCT(Fichier_Client[[#This Row],[Facture_Mensuelle]],Fichier_Client[[#This Row],[Remise]])</f>
        <v>0</v>
      </c>
    </row>
    <row r="618" spans="1:12" x14ac:dyDescent="0.25">
      <c r="A618" s="1" t="s">
        <v>652</v>
      </c>
      <c r="B618" s="1" t="s">
        <v>23</v>
      </c>
      <c r="C618">
        <v>1</v>
      </c>
      <c r="D618" s="8">
        <f>Fichier_Client[[#This Row],[Anciennete_Mois]]/12</f>
        <v>8.3333333333333329E-2</v>
      </c>
      <c r="E618" s="1" t="s">
        <v>16</v>
      </c>
      <c r="F618" s="1" t="str">
        <f>IF(Fichier_Client[[#This Row],[Type_Forfait]]="Pro Monde","B2B","B2C")</f>
        <v>B2C</v>
      </c>
      <c r="G618">
        <v>135</v>
      </c>
      <c r="H618" s="3">
        <f>Fichier_Client[[#This Row],[Duree_Cumulee_Panne_Min]]/1440</f>
        <v>9.375E-2</v>
      </c>
      <c r="I618" s="2">
        <v>89.16</v>
      </c>
      <c r="J618">
        <v>3</v>
      </c>
      <c r="K61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18" s="9">
        <f>PRODUCT(Fichier_Client[[#This Row],[Facture_Mensuelle]],Fichier_Client[[#This Row],[Remise]])</f>
        <v>0</v>
      </c>
    </row>
    <row r="619" spans="1:12" x14ac:dyDescent="0.25">
      <c r="A619" s="1" t="s">
        <v>653</v>
      </c>
      <c r="B619" s="1" t="s">
        <v>48</v>
      </c>
      <c r="C619">
        <v>120</v>
      </c>
      <c r="D619" s="8">
        <f>Fichier_Client[[#This Row],[Anciennete_Mois]]/12</f>
        <v>10</v>
      </c>
      <c r="E619" s="1" t="s">
        <v>11</v>
      </c>
      <c r="F619" s="1" t="str">
        <f>IF(Fichier_Client[[#This Row],[Type_Forfait]]="Pro Monde","B2B","B2C")</f>
        <v>B2B</v>
      </c>
      <c r="G619">
        <v>60</v>
      </c>
      <c r="H619" s="3">
        <f>Fichier_Client[[#This Row],[Duree_Cumulee_Panne_Min]]/1440</f>
        <v>4.1666666666666664E-2</v>
      </c>
      <c r="I619" s="2">
        <v>34.14</v>
      </c>
      <c r="J619">
        <v>3</v>
      </c>
      <c r="K61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19" s="9">
        <f>PRODUCT(Fichier_Client[[#This Row],[Facture_Mensuelle]],Fichier_Client[[#This Row],[Remise]])</f>
        <v>3.4140000000000001</v>
      </c>
    </row>
    <row r="620" spans="1:12" x14ac:dyDescent="0.25">
      <c r="A620" s="1" t="s">
        <v>654</v>
      </c>
      <c r="B620" s="1" t="s">
        <v>21</v>
      </c>
      <c r="C620">
        <v>89</v>
      </c>
      <c r="D620" s="8">
        <f>Fichier_Client[[#This Row],[Anciennete_Mois]]/12</f>
        <v>7.416666666666667</v>
      </c>
      <c r="E620" s="1" t="s">
        <v>16</v>
      </c>
      <c r="F620" s="1" t="str">
        <f>IF(Fichier_Client[[#This Row],[Type_Forfait]]="Pro Monde","B2B","B2C")</f>
        <v>B2C</v>
      </c>
      <c r="G620">
        <v>474</v>
      </c>
      <c r="H620" s="3">
        <f>Fichier_Client[[#This Row],[Duree_Cumulee_Panne_Min]]/1440</f>
        <v>0.32916666666666666</v>
      </c>
      <c r="I620" s="2">
        <v>28.51</v>
      </c>
      <c r="J620">
        <v>5</v>
      </c>
      <c r="K62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20" s="9">
        <f>PRODUCT(Fichier_Client[[#This Row],[Facture_Mensuelle]],Fichier_Client[[#This Row],[Remise]])</f>
        <v>12.829500000000001</v>
      </c>
    </row>
    <row r="621" spans="1:12" x14ac:dyDescent="0.25">
      <c r="A621" s="1" t="s">
        <v>655</v>
      </c>
      <c r="B621" s="1" t="s">
        <v>7</v>
      </c>
      <c r="C621">
        <v>112</v>
      </c>
      <c r="D621" s="8">
        <f>Fichier_Client[[#This Row],[Anciennete_Mois]]/12</f>
        <v>9.3333333333333339</v>
      </c>
      <c r="E621" s="1" t="s">
        <v>19</v>
      </c>
      <c r="F621" s="1" t="str">
        <f>IF(Fichier_Client[[#This Row],[Type_Forfait]]="Pro Monde","B2B","B2C")</f>
        <v>B2C</v>
      </c>
      <c r="G621">
        <v>281</v>
      </c>
      <c r="H621" s="3">
        <f>Fichier_Client[[#This Row],[Duree_Cumulee_Panne_Min]]/1440</f>
        <v>0.19513888888888889</v>
      </c>
      <c r="I621" s="2">
        <v>80.72</v>
      </c>
      <c r="J621">
        <v>2</v>
      </c>
      <c r="K62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21" s="9">
        <f>PRODUCT(Fichier_Client[[#This Row],[Facture_Mensuelle]],Fichier_Client[[#This Row],[Remise]])</f>
        <v>36.323999999999998</v>
      </c>
    </row>
    <row r="622" spans="1:12" x14ac:dyDescent="0.25">
      <c r="A622" s="1" t="s">
        <v>656</v>
      </c>
      <c r="B622" s="1" t="s">
        <v>15</v>
      </c>
      <c r="C622">
        <v>7</v>
      </c>
      <c r="D622" s="8">
        <f>Fichier_Client[[#This Row],[Anciennete_Mois]]/12</f>
        <v>0.58333333333333337</v>
      </c>
      <c r="E622" s="1" t="s">
        <v>16</v>
      </c>
      <c r="F622" s="1" t="str">
        <f>IF(Fichier_Client[[#This Row],[Type_Forfait]]="Pro Monde","B2B","B2C")</f>
        <v>B2C</v>
      </c>
      <c r="G622">
        <v>43</v>
      </c>
      <c r="H622" s="3">
        <f>Fichier_Client[[#This Row],[Duree_Cumulee_Panne_Min]]/1440</f>
        <v>2.9861111111111113E-2</v>
      </c>
      <c r="I622" s="2">
        <v>41.29</v>
      </c>
      <c r="J622">
        <v>4</v>
      </c>
      <c r="K62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22" s="9">
        <f>PRODUCT(Fichier_Client[[#This Row],[Facture_Mensuelle]],Fichier_Client[[#This Row],[Remise]])</f>
        <v>0</v>
      </c>
    </row>
    <row r="623" spans="1:12" x14ac:dyDescent="0.25">
      <c r="A623" s="1" t="s">
        <v>657</v>
      </c>
      <c r="B623" s="1" t="s">
        <v>32</v>
      </c>
      <c r="C623">
        <v>34</v>
      </c>
      <c r="D623" s="8">
        <f>Fichier_Client[[#This Row],[Anciennete_Mois]]/12</f>
        <v>2.8333333333333335</v>
      </c>
      <c r="E623" s="1" t="s">
        <v>19</v>
      </c>
      <c r="F623" s="1" t="str">
        <f>IF(Fichier_Client[[#This Row],[Type_Forfait]]="Pro Monde","B2B","B2C")</f>
        <v>B2C</v>
      </c>
      <c r="G623">
        <v>181</v>
      </c>
      <c r="H623" s="3">
        <f>Fichier_Client[[#This Row],[Duree_Cumulee_Panne_Min]]/1440</f>
        <v>0.12569444444444444</v>
      </c>
      <c r="I623" s="2">
        <v>35.92</v>
      </c>
      <c r="J623">
        <v>2</v>
      </c>
      <c r="K62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23" s="9">
        <f>PRODUCT(Fichier_Client[[#This Row],[Facture_Mensuelle]],Fichier_Client[[#This Row],[Remise]])</f>
        <v>0</v>
      </c>
    </row>
    <row r="624" spans="1:12" x14ac:dyDescent="0.25">
      <c r="A624" s="1" t="s">
        <v>658</v>
      </c>
      <c r="B624" s="1" t="s">
        <v>64</v>
      </c>
      <c r="C624">
        <v>114</v>
      </c>
      <c r="D624" s="8">
        <f>Fichier_Client[[#This Row],[Anciennete_Mois]]/12</f>
        <v>9.5</v>
      </c>
      <c r="E624" s="1" t="s">
        <v>11</v>
      </c>
      <c r="F624" s="1" t="str">
        <f>IF(Fichier_Client[[#This Row],[Type_Forfait]]="Pro Monde","B2B","B2C")</f>
        <v>B2B</v>
      </c>
      <c r="G624">
        <v>220</v>
      </c>
      <c r="H624" s="3">
        <f>Fichier_Client[[#This Row],[Duree_Cumulee_Panne_Min]]/1440</f>
        <v>0.15277777777777779</v>
      </c>
      <c r="I624" s="2">
        <v>63.67</v>
      </c>
      <c r="J624">
        <v>5</v>
      </c>
      <c r="K62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24" s="9">
        <f>PRODUCT(Fichier_Client[[#This Row],[Facture_Mensuelle]],Fichier_Client[[#This Row],[Remise]])</f>
        <v>6.3670000000000009</v>
      </c>
    </row>
    <row r="625" spans="1:12" x14ac:dyDescent="0.25">
      <c r="A625" s="1" t="s">
        <v>659</v>
      </c>
      <c r="B625" s="1" t="s">
        <v>75</v>
      </c>
      <c r="C625">
        <v>101</v>
      </c>
      <c r="D625" s="8">
        <f>Fichier_Client[[#This Row],[Anciennete_Mois]]/12</f>
        <v>8.4166666666666661</v>
      </c>
      <c r="E625" s="1" t="s">
        <v>11</v>
      </c>
      <c r="F625" s="1" t="str">
        <f>IF(Fichier_Client[[#This Row],[Type_Forfait]]="Pro Monde","B2B","B2C")</f>
        <v>B2B</v>
      </c>
      <c r="G625">
        <v>108</v>
      </c>
      <c r="H625" s="3">
        <f>Fichier_Client[[#This Row],[Duree_Cumulee_Panne_Min]]/1440</f>
        <v>7.4999999999999997E-2</v>
      </c>
      <c r="I625" s="2">
        <v>76.05</v>
      </c>
      <c r="J625">
        <v>3</v>
      </c>
      <c r="K62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25" s="9">
        <f>PRODUCT(Fichier_Client[[#This Row],[Facture_Mensuelle]],Fichier_Client[[#This Row],[Remise]])</f>
        <v>7.6050000000000004</v>
      </c>
    </row>
    <row r="626" spans="1:12" x14ac:dyDescent="0.25">
      <c r="A626" s="1" t="s">
        <v>660</v>
      </c>
      <c r="B626" s="1" t="s">
        <v>133</v>
      </c>
      <c r="C626">
        <v>6</v>
      </c>
      <c r="D626" s="8">
        <f>Fichier_Client[[#This Row],[Anciennete_Mois]]/12</f>
        <v>0.5</v>
      </c>
      <c r="E626" s="1" t="s">
        <v>19</v>
      </c>
      <c r="F626" s="1" t="str">
        <f>IF(Fichier_Client[[#This Row],[Type_Forfait]]="Pro Monde","B2B","B2C")</f>
        <v>B2C</v>
      </c>
      <c r="G626">
        <v>77</v>
      </c>
      <c r="H626" s="3">
        <f>Fichier_Client[[#This Row],[Duree_Cumulee_Panne_Min]]/1440</f>
        <v>5.347222222222222E-2</v>
      </c>
      <c r="I626" s="2">
        <v>18.48</v>
      </c>
      <c r="J626">
        <v>2</v>
      </c>
      <c r="K62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26" s="9">
        <f>PRODUCT(Fichier_Client[[#This Row],[Facture_Mensuelle]],Fichier_Client[[#This Row],[Remise]])</f>
        <v>0</v>
      </c>
    </row>
    <row r="627" spans="1:12" x14ac:dyDescent="0.25">
      <c r="A627" s="1" t="s">
        <v>661</v>
      </c>
      <c r="B627" s="1" t="s">
        <v>18</v>
      </c>
      <c r="C627">
        <v>15</v>
      </c>
      <c r="D627" s="8">
        <f>Fichier_Client[[#This Row],[Anciennete_Mois]]/12</f>
        <v>1.25</v>
      </c>
      <c r="E627" s="1" t="s">
        <v>11</v>
      </c>
      <c r="F627" s="1" t="str">
        <f>IF(Fichier_Client[[#This Row],[Type_Forfait]]="Pro Monde","B2B","B2C")</f>
        <v>B2B</v>
      </c>
      <c r="G627">
        <v>203</v>
      </c>
      <c r="H627" s="3">
        <f>Fichier_Client[[#This Row],[Duree_Cumulee_Panne_Min]]/1440</f>
        <v>0.14097222222222222</v>
      </c>
      <c r="I627" s="2">
        <v>55.29</v>
      </c>
      <c r="J627">
        <v>2</v>
      </c>
      <c r="K62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27" s="9">
        <f>PRODUCT(Fichier_Client[[#This Row],[Facture_Mensuelle]],Fichier_Client[[#This Row],[Remise]])</f>
        <v>5.5289999999999999</v>
      </c>
    </row>
    <row r="628" spans="1:12" x14ac:dyDescent="0.25">
      <c r="A628" s="1" t="s">
        <v>662</v>
      </c>
      <c r="B628" s="1" t="s">
        <v>127</v>
      </c>
      <c r="C628">
        <v>7</v>
      </c>
      <c r="D628" s="8">
        <f>Fichier_Client[[#This Row],[Anciennete_Mois]]/12</f>
        <v>0.58333333333333337</v>
      </c>
      <c r="E628" s="1" t="s">
        <v>16</v>
      </c>
      <c r="F628" s="1" t="str">
        <f>IF(Fichier_Client[[#This Row],[Type_Forfait]]="Pro Monde","B2B","B2C")</f>
        <v>B2C</v>
      </c>
      <c r="G628">
        <v>257</v>
      </c>
      <c r="H628" s="3">
        <f>Fichier_Client[[#This Row],[Duree_Cumulee_Panne_Min]]/1440</f>
        <v>0.17847222222222223</v>
      </c>
      <c r="I628" s="2">
        <v>73.040000000000006</v>
      </c>
      <c r="J628">
        <v>3</v>
      </c>
      <c r="K62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28" s="9">
        <f>PRODUCT(Fichier_Client[[#This Row],[Facture_Mensuelle]],Fichier_Client[[#This Row],[Remise]])</f>
        <v>32.868000000000002</v>
      </c>
    </row>
    <row r="629" spans="1:12" x14ac:dyDescent="0.25">
      <c r="A629" s="1" t="s">
        <v>663</v>
      </c>
      <c r="B629" s="1" t="s">
        <v>37</v>
      </c>
      <c r="C629">
        <v>39</v>
      </c>
      <c r="D629" s="8">
        <f>Fichier_Client[[#This Row],[Anciennete_Mois]]/12</f>
        <v>3.25</v>
      </c>
      <c r="E629" s="1" t="s">
        <v>8</v>
      </c>
      <c r="F629" s="1" t="str">
        <f>IF(Fichier_Client[[#This Row],[Type_Forfait]]="Pro Monde","B2B","B2C")</f>
        <v>B2C</v>
      </c>
      <c r="G629">
        <v>220</v>
      </c>
      <c r="H629" s="3">
        <f>Fichier_Client[[#This Row],[Duree_Cumulee_Panne_Min]]/1440</f>
        <v>0.15277777777777779</v>
      </c>
      <c r="I629" s="2">
        <v>52.91</v>
      </c>
      <c r="J629">
        <v>0</v>
      </c>
      <c r="K62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29" s="9">
        <f>PRODUCT(Fichier_Client[[#This Row],[Facture_Mensuelle]],Fichier_Client[[#This Row],[Remise]])</f>
        <v>23.8095</v>
      </c>
    </row>
    <row r="630" spans="1:12" x14ac:dyDescent="0.25">
      <c r="A630" s="1" t="s">
        <v>664</v>
      </c>
      <c r="B630" s="1" t="s">
        <v>57</v>
      </c>
      <c r="C630">
        <v>10</v>
      </c>
      <c r="D630" s="8">
        <f>Fichier_Client[[#This Row],[Anciennete_Mois]]/12</f>
        <v>0.83333333333333337</v>
      </c>
      <c r="E630" s="1" t="s">
        <v>19</v>
      </c>
      <c r="F630" s="1" t="str">
        <f>IF(Fichier_Client[[#This Row],[Type_Forfait]]="Pro Monde","B2B","B2C")</f>
        <v>B2C</v>
      </c>
      <c r="G630">
        <v>260</v>
      </c>
      <c r="H630" s="3">
        <f>Fichier_Client[[#This Row],[Duree_Cumulee_Panne_Min]]/1440</f>
        <v>0.18055555555555555</v>
      </c>
      <c r="I630" s="2">
        <v>37.479999999999997</v>
      </c>
      <c r="J630">
        <v>2</v>
      </c>
      <c r="K63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30" s="9">
        <f>PRODUCT(Fichier_Client[[#This Row],[Facture_Mensuelle]],Fichier_Client[[#This Row],[Remise]])</f>
        <v>16.866</v>
      </c>
    </row>
    <row r="631" spans="1:12" x14ac:dyDescent="0.25">
      <c r="A631" s="1" t="s">
        <v>665</v>
      </c>
      <c r="B631" s="1" t="s">
        <v>133</v>
      </c>
      <c r="C631">
        <v>34</v>
      </c>
      <c r="D631" s="8">
        <f>Fichier_Client[[#This Row],[Anciennete_Mois]]/12</f>
        <v>2.8333333333333335</v>
      </c>
      <c r="E631" s="1" t="s">
        <v>8</v>
      </c>
      <c r="F631" s="1" t="str">
        <f>IF(Fichier_Client[[#This Row],[Type_Forfait]]="Pro Monde","B2B","B2C")</f>
        <v>B2C</v>
      </c>
      <c r="G631">
        <v>170</v>
      </c>
      <c r="H631" s="3">
        <f>Fichier_Client[[#This Row],[Duree_Cumulee_Panne_Min]]/1440</f>
        <v>0.11805555555555555</v>
      </c>
      <c r="I631" s="2">
        <v>91.6</v>
      </c>
      <c r="J631">
        <v>2</v>
      </c>
      <c r="K63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31" s="9">
        <f>PRODUCT(Fichier_Client[[#This Row],[Facture_Mensuelle]],Fichier_Client[[#This Row],[Remise]])</f>
        <v>41.22</v>
      </c>
    </row>
    <row r="632" spans="1:12" x14ac:dyDescent="0.25">
      <c r="A632" s="1" t="s">
        <v>666</v>
      </c>
      <c r="B632" s="1" t="s">
        <v>75</v>
      </c>
      <c r="C632">
        <v>43</v>
      </c>
      <c r="D632" s="8">
        <f>Fichier_Client[[#This Row],[Anciennete_Mois]]/12</f>
        <v>3.5833333333333335</v>
      </c>
      <c r="E632" s="1" t="s">
        <v>8</v>
      </c>
      <c r="F632" s="1" t="str">
        <f>IF(Fichier_Client[[#This Row],[Type_Forfait]]="Pro Monde","B2B","B2C")</f>
        <v>B2C</v>
      </c>
      <c r="G632">
        <v>27</v>
      </c>
      <c r="H632" s="3">
        <f>Fichier_Client[[#This Row],[Duree_Cumulee_Panne_Min]]/1440</f>
        <v>1.8749999999999999E-2</v>
      </c>
      <c r="I632" s="2">
        <v>31.48</v>
      </c>
      <c r="J632">
        <v>5</v>
      </c>
      <c r="K63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32" s="9">
        <f>PRODUCT(Fichier_Client[[#This Row],[Facture_Mensuelle]],Fichier_Client[[#This Row],[Remise]])</f>
        <v>14.166</v>
      </c>
    </row>
    <row r="633" spans="1:12" x14ac:dyDescent="0.25">
      <c r="A633" s="1" t="s">
        <v>667</v>
      </c>
      <c r="B633" s="1" t="s">
        <v>23</v>
      </c>
      <c r="C633">
        <v>89</v>
      </c>
      <c r="D633" s="8">
        <f>Fichier_Client[[#This Row],[Anciennete_Mois]]/12</f>
        <v>7.416666666666667</v>
      </c>
      <c r="E633" s="1" t="s">
        <v>11</v>
      </c>
      <c r="F633" s="1" t="str">
        <f>IF(Fichier_Client[[#This Row],[Type_Forfait]]="Pro Monde","B2B","B2C")</f>
        <v>B2B</v>
      </c>
      <c r="G633">
        <v>225</v>
      </c>
      <c r="H633" s="3">
        <f>Fichier_Client[[#This Row],[Duree_Cumulee_Panne_Min]]/1440</f>
        <v>0.15625</v>
      </c>
      <c r="I633" s="2">
        <v>38.36</v>
      </c>
      <c r="J633">
        <v>2</v>
      </c>
      <c r="K63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33" s="9">
        <f>PRODUCT(Fichier_Client[[#This Row],[Facture_Mensuelle]],Fichier_Client[[#This Row],[Remise]])</f>
        <v>3.8360000000000003</v>
      </c>
    </row>
    <row r="634" spans="1:12" x14ac:dyDescent="0.25">
      <c r="A634" s="1" t="s">
        <v>668</v>
      </c>
      <c r="B634" s="1" t="s">
        <v>28</v>
      </c>
      <c r="C634">
        <v>79</v>
      </c>
      <c r="D634" s="8">
        <f>Fichier_Client[[#This Row],[Anciennete_Mois]]/12</f>
        <v>6.583333333333333</v>
      </c>
      <c r="E634" s="1" t="s">
        <v>19</v>
      </c>
      <c r="F634" s="1" t="str">
        <f>IF(Fichier_Client[[#This Row],[Type_Forfait]]="Pro Monde","B2B","B2C")</f>
        <v>B2C</v>
      </c>
      <c r="G634">
        <v>139</v>
      </c>
      <c r="H634" s="3">
        <f>Fichier_Client[[#This Row],[Duree_Cumulee_Panne_Min]]/1440</f>
        <v>9.6527777777777782E-2</v>
      </c>
      <c r="I634" s="2">
        <v>16.25</v>
      </c>
      <c r="J634">
        <v>4</v>
      </c>
      <c r="K63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34" s="9">
        <f>PRODUCT(Fichier_Client[[#This Row],[Facture_Mensuelle]],Fichier_Client[[#This Row],[Remise]])</f>
        <v>0</v>
      </c>
    </row>
    <row r="635" spans="1:12" x14ac:dyDescent="0.25">
      <c r="A635" s="1" t="s">
        <v>669</v>
      </c>
      <c r="B635" s="1" t="s">
        <v>59</v>
      </c>
      <c r="C635">
        <v>102</v>
      </c>
      <c r="D635" s="8">
        <f>Fichier_Client[[#This Row],[Anciennete_Mois]]/12</f>
        <v>8.5</v>
      </c>
      <c r="E635" s="1" t="s">
        <v>16</v>
      </c>
      <c r="F635" s="1" t="str">
        <f>IF(Fichier_Client[[#This Row],[Type_Forfait]]="Pro Monde","B2B","B2C")</f>
        <v>B2C</v>
      </c>
      <c r="G635">
        <v>189</v>
      </c>
      <c r="H635" s="3">
        <f>Fichier_Client[[#This Row],[Duree_Cumulee_Panne_Min]]/1440</f>
        <v>0.13125000000000001</v>
      </c>
      <c r="I635" s="2">
        <v>26.86</v>
      </c>
      <c r="J635">
        <v>5</v>
      </c>
      <c r="K63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35" s="9">
        <f>PRODUCT(Fichier_Client[[#This Row],[Facture_Mensuelle]],Fichier_Client[[#This Row],[Remise]])</f>
        <v>0</v>
      </c>
    </row>
    <row r="636" spans="1:12" x14ac:dyDescent="0.25">
      <c r="A636" s="1" t="s">
        <v>670</v>
      </c>
      <c r="B636" s="1" t="s">
        <v>127</v>
      </c>
      <c r="C636">
        <v>104</v>
      </c>
      <c r="D636" s="8">
        <f>Fichier_Client[[#This Row],[Anciennete_Mois]]/12</f>
        <v>8.6666666666666661</v>
      </c>
      <c r="E636" s="1" t="s">
        <v>19</v>
      </c>
      <c r="F636" s="1" t="str">
        <f>IF(Fichier_Client[[#This Row],[Type_Forfait]]="Pro Monde","B2B","B2C")</f>
        <v>B2C</v>
      </c>
      <c r="G636">
        <v>50</v>
      </c>
      <c r="H636" s="3">
        <f>Fichier_Client[[#This Row],[Duree_Cumulee_Panne_Min]]/1440</f>
        <v>3.4722222222222224E-2</v>
      </c>
      <c r="I636" s="2">
        <v>90.99</v>
      </c>
      <c r="J636">
        <v>4</v>
      </c>
      <c r="K63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36" s="9">
        <f>PRODUCT(Fichier_Client[[#This Row],[Facture_Mensuelle]],Fichier_Client[[#This Row],[Remise]])</f>
        <v>0</v>
      </c>
    </row>
    <row r="637" spans="1:12" x14ac:dyDescent="0.25">
      <c r="A637" s="1" t="s">
        <v>671</v>
      </c>
      <c r="B637" s="1" t="s">
        <v>32</v>
      </c>
      <c r="C637">
        <v>49</v>
      </c>
      <c r="D637" s="8">
        <f>Fichier_Client[[#This Row],[Anciennete_Mois]]/12</f>
        <v>4.083333333333333</v>
      </c>
      <c r="E637" s="1" t="s">
        <v>19</v>
      </c>
      <c r="F637" s="1" t="str">
        <f>IF(Fichier_Client[[#This Row],[Type_Forfait]]="Pro Monde","B2B","B2C")</f>
        <v>B2C</v>
      </c>
      <c r="G637">
        <v>25</v>
      </c>
      <c r="H637" s="3">
        <f>Fichier_Client[[#This Row],[Duree_Cumulee_Panne_Min]]/1440</f>
        <v>1.7361111111111112E-2</v>
      </c>
      <c r="I637" s="2">
        <v>22.77</v>
      </c>
      <c r="J637">
        <v>3</v>
      </c>
      <c r="K63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37" s="9">
        <f>PRODUCT(Fichier_Client[[#This Row],[Facture_Mensuelle]],Fichier_Client[[#This Row],[Remise]])</f>
        <v>0</v>
      </c>
    </row>
    <row r="638" spans="1:12" x14ac:dyDescent="0.25">
      <c r="A638" s="1" t="s">
        <v>672</v>
      </c>
      <c r="B638" s="1" t="s">
        <v>34</v>
      </c>
      <c r="C638">
        <v>35</v>
      </c>
      <c r="D638" s="8">
        <f>Fichier_Client[[#This Row],[Anciennete_Mois]]/12</f>
        <v>2.9166666666666665</v>
      </c>
      <c r="E638" s="1" t="s">
        <v>8</v>
      </c>
      <c r="F638" s="1" t="str">
        <f>IF(Fichier_Client[[#This Row],[Type_Forfait]]="Pro Monde","B2B","B2C")</f>
        <v>B2C</v>
      </c>
      <c r="G638">
        <v>332</v>
      </c>
      <c r="H638" s="3">
        <f>Fichier_Client[[#This Row],[Duree_Cumulee_Panne_Min]]/1440</f>
        <v>0.23055555555555557</v>
      </c>
      <c r="I638" s="2">
        <v>11.15</v>
      </c>
      <c r="J638">
        <v>0</v>
      </c>
      <c r="K63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38" s="9">
        <f>PRODUCT(Fichier_Client[[#This Row],[Facture_Mensuelle]],Fichier_Client[[#This Row],[Remise]])</f>
        <v>5.0175000000000001</v>
      </c>
    </row>
    <row r="639" spans="1:12" x14ac:dyDescent="0.25">
      <c r="A639" s="1" t="s">
        <v>673</v>
      </c>
      <c r="B639" s="1" t="s">
        <v>123</v>
      </c>
      <c r="C639">
        <v>90</v>
      </c>
      <c r="D639" s="8">
        <f>Fichier_Client[[#This Row],[Anciennete_Mois]]/12</f>
        <v>7.5</v>
      </c>
      <c r="E639" s="1" t="s">
        <v>11</v>
      </c>
      <c r="F639" s="1" t="str">
        <f>IF(Fichier_Client[[#This Row],[Type_Forfait]]="Pro Monde","B2B","B2C")</f>
        <v>B2B</v>
      </c>
      <c r="G639">
        <v>195</v>
      </c>
      <c r="H639" s="3">
        <f>Fichier_Client[[#This Row],[Duree_Cumulee_Panne_Min]]/1440</f>
        <v>0.13541666666666666</v>
      </c>
      <c r="I639" s="2">
        <v>52.71</v>
      </c>
      <c r="J639">
        <v>2</v>
      </c>
      <c r="K63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39" s="9">
        <f>PRODUCT(Fichier_Client[[#This Row],[Facture_Mensuelle]],Fichier_Client[[#This Row],[Remise]])</f>
        <v>5.2710000000000008</v>
      </c>
    </row>
    <row r="640" spans="1:12" x14ac:dyDescent="0.25">
      <c r="A640" s="1" t="s">
        <v>674</v>
      </c>
      <c r="B640" s="1" t="s">
        <v>23</v>
      </c>
      <c r="C640">
        <v>22</v>
      </c>
      <c r="D640" s="8">
        <f>Fichier_Client[[#This Row],[Anciennete_Mois]]/12</f>
        <v>1.8333333333333333</v>
      </c>
      <c r="E640" s="1" t="s">
        <v>11</v>
      </c>
      <c r="F640" s="1" t="str">
        <f>IF(Fichier_Client[[#This Row],[Type_Forfait]]="Pro Monde","B2B","B2C")</f>
        <v>B2B</v>
      </c>
      <c r="G640">
        <v>374</v>
      </c>
      <c r="H640" s="3">
        <f>Fichier_Client[[#This Row],[Duree_Cumulee_Panne_Min]]/1440</f>
        <v>0.25972222222222224</v>
      </c>
      <c r="I640" s="2">
        <v>40.06</v>
      </c>
      <c r="J640">
        <v>5</v>
      </c>
      <c r="K64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40" s="9">
        <f>PRODUCT(Fichier_Client[[#This Row],[Facture_Mensuelle]],Fichier_Client[[#This Row],[Remise]])</f>
        <v>18.027000000000001</v>
      </c>
    </row>
    <row r="641" spans="1:12" x14ac:dyDescent="0.25">
      <c r="A641" s="1" t="s">
        <v>675</v>
      </c>
      <c r="B641" s="1" t="s">
        <v>13</v>
      </c>
      <c r="C641">
        <v>119</v>
      </c>
      <c r="D641" s="8">
        <f>Fichier_Client[[#This Row],[Anciennete_Mois]]/12</f>
        <v>9.9166666666666661</v>
      </c>
      <c r="E641" s="1" t="s">
        <v>19</v>
      </c>
      <c r="F641" s="1" t="str">
        <f>IF(Fichier_Client[[#This Row],[Type_Forfait]]="Pro Monde","B2B","B2C")</f>
        <v>B2C</v>
      </c>
      <c r="G641">
        <v>475</v>
      </c>
      <c r="H641" s="3">
        <f>Fichier_Client[[#This Row],[Duree_Cumulee_Panne_Min]]/1440</f>
        <v>0.3298611111111111</v>
      </c>
      <c r="I641" s="2">
        <v>25.98</v>
      </c>
      <c r="J641">
        <v>4</v>
      </c>
      <c r="K64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41" s="9">
        <f>PRODUCT(Fichier_Client[[#This Row],[Facture_Mensuelle]],Fichier_Client[[#This Row],[Remise]])</f>
        <v>11.691000000000001</v>
      </c>
    </row>
    <row r="642" spans="1:12" x14ac:dyDescent="0.25">
      <c r="A642" s="1" t="s">
        <v>676</v>
      </c>
      <c r="B642" s="1" t="s">
        <v>48</v>
      </c>
      <c r="C642">
        <v>18</v>
      </c>
      <c r="D642" s="8">
        <f>Fichier_Client[[#This Row],[Anciennete_Mois]]/12</f>
        <v>1.5</v>
      </c>
      <c r="E642" s="1" t="s">
        <v>11</v>
      </c>
      <c r="F642" s="1" t="str">
        <f>IF(Fichier_Client[[#This Row],[Type_Forfait]]="Pro Monde","B2B","B2C")</f>
        <v>B2B</v>
      </c>
      <c r="G642">
        <v>216</v>
      </c>
      <c r="H642" s="3">
        <f>Fichier_Client[[#This Row],[Duree_Cumulee_Panne_Min]]/1440</f>
        <v>0.15</v>
      </c>
      <c r="I642" s="2">
        <v>33.74</v>
      </c>
      <c r="J642">
        <v>5</v>
      </c>
      <c r="K64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42" s="9">
        <f>PRODUCT(Fichier_Client[[#This Row],[Facture_Mensuelle]],Fichier_Client[[#This Row],[Remise]])</f>
        <v>3.3740000000000006</v>
      </c>
    </row>
    <row r="643" spans="1:12" x14ac:dyDescent="0.25">
      <c r="A643" s="1" t="s">
        <v>677</v>
      </c>
      <c r="B643" s="1" t="s">
        <v>18</v>
      </c>
      <c r="C643">
        <v>75</v>
      </c>
      <c r="D643" s="8">
        <f>Fichier_Client[[#This Row],[Anciennete_Mois]]/12</f>
        <v>6.25</v>
      </c>
      <c r="E643" s="1" t="s">
        <v>19</v>
      </c>
      <c r="F643" s="1" t="str">
        <f>IF(Fichier_Client[[#This Row],[Type_Forfait]]="Pro Monde","B2B","B2C")</f>
        <v>B2C</v>
      </c>
      <c r="G643">
        <v>99</v>
      </c>
      <c r="H643" s="3">
        <f>Fichier_Client[[#This Row],[Duree_Cumulee_Panne_Min]]/1440</f>
        <v>6.8750000000000006E-2</v>
      </c>
      <c r="I643" s="2">
        <v>16.93</v>
      </c>
      <c r="J643">
        <v>5</v>
      </c>
      <c r="K64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43" s="9">
        <f>PRODUCT(Fichier_Client[[#This Row],[Facture_Mensuelle]],Fichier_Client[[#This Row],[Remise]])</f>
        <v>0</v>
      </c>
    </row>
    <row r="644" spans="1:12" x14ac:dyDescent="0.25">
      <c r="A644" s="1" t="s">
        <v>678</v>
      </c>
      <c r="B644" s="1" t="s">
        <v>28</v>
      </c>
      <c r="C644">
        <v>59</v>
      </c>
      <c r="D644" s="8">
        <f>Fichier_Client[[#This Row],[Anciennete_Mois]]/12</f>
        <v>4.916666666666667</v>
      </c>
      <c r="E644" s="1" t="s">
        <v>16</v>
      </c>
      <c r="F644" s="1" t="str">
        <f>IF(Fichier_Client[[#This Row],[Type_Forfait]]="Pro Monde","B2B","B2C")</f>
        <v>B2C</v>
      </c>
      <c r="G644">
        <v>150</v>
      </c>
      <c r="H644" s="3">
        <f>Fichier_Client[[#This Row],[Duree_Cumulee_Panne_Min]]/1440</f>
        <v>0.10416666666666667</v>
      </c>
      <c r="I644" s="2">
        <v>71.13</v>
      </c>
      <c r="J644">
        <v>0</v>
      </c>
      <c r="K64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44" s="9">
        <f>PRODUCT(Fichier_Client[[#This Row],[Facture_Mensuelle]],Fichier_Client[[#This Row],[Remise]])</f>
        <v>0</v>
      </c>
    </row>
    <row r="645" spans="1:12" x14ac:dyDescent="0.25">
      <c r="A645" s="1" t="s">
        <v>679</v>
      </c>
      <c r="B645" s="1" t="s">
        <v>48</v>
      </c>
      <c r="C645">
        <v>16</v>
      </c>
      <c r="D645" s="8">
        <f>Fichier_Client[[#This Row],[Anciennete_Mois]]/12</f>
        <v>1.3333333333333333</v>
      </c>
      <c r="E645" s="1" t="s">
        <v>8</v>
      </c>
      <c r="F645" s="1" t="str">
        <f>IF(Fichier_Client[[#This Row],[Type_Forfait]]="Pro Monde","B2B","B2C")</f>
        <v>B2C</v>
      </c>
      <c r="G645">
        <v>96</v>
      </c>
      <c r="H645" s="3">
        <f>Fichier_Client[[#This Row],[Duree_Cumulee_Panne_Min]]/1440</f>
        <v>6.6666666666666666E-2</v>
      </c>
      <c r="I645" s="2">
        <v>86.78</v>
      </c>
      <c r="J645">
        <v>1</v>
      </c>
      <c r="K64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45" s="9">
        <f>PRODUCT(Fichier_Client[[#This Row],[Facture_Mensuelle]],Fichier_Client[[#This Row],[Remise]])</f>
        <v>39.051000000000002</v>
      </c>
    </row>
    <row r="646" spans="1:12" x14ac:dyDescent="0.25">
      <c r="A646" s="1" t="s">
        <v>680</v>
      </c>
      <c r="B646" s="1" t="s">
        <v>61</v>
      </c>
      <c r="C646">
        <v>17</v>
      </c>
      <c r="D646" s="8">
        <f>Fichier_Client[[#This Row],[Anciennete_Mois]]/12</f>
        <v>1.4166666666666667</v>
      </c>
      <c r="E646" s="1" t="s">
        <v>11</v>
      </c>
      <c r="F646" s="1" t="str">
        <f>IF(Fichier_Client[[#This Row],[Type_Forfait]]="Pro Monde","B2B","B2C")</f>
        <v>B2B</v>
      </c>
      <c r="G646">
        <v>206</v>
      </c>
      <c r="H646" s="3">
        <f>Fichier_Client[[#This Row],[Duree_Cumulee_Panne_Min]]/1440</f>
        <v>0.14305555555555555</v>
      </c>
      <c r="I646" s="2">
        <v>63.46</v>
      </c>
      <c r="J646">
        <v>3</v>
      </c>
      <c r="K64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46" s="9">
        <f>PRODUCT(Fichier_Client[[#This Row],[Facture_Mensuelle]],Fichier_Client[[#This Row],[Remise]])</f>
        <v>6.3460000000000001</v>
      </c>
    </row>
    <row r="647" spans="1:12" x14ac:dyDescent="0.25">
      <c r="A647" s="1" t="s">
        <v>681</v>
      </c>
      <c r="B647" s="1" t="s">
        <v>54</v>
      </c>
      <c r="C647">
        <v>41</v>
      </c>
      <c r="D647" s="8">
        <f>Fichier_Client[[#This Row],[Anciennete_Mois]]/12</f>
        <v>3.4166666666666665</v>
      </c>
      <c r="E647" s="1" t="s">
        <v>19</v>
      </c>
      <c r="F647" s="1" t="str">
        <f>IF(Fichier_Client[[#This Row],[Type_Forfait]]="Pro Monde","B2B","B2C")</f>
        <v>B2C</v>
      </c>
      <c r="G647">
        <v>90</v>
      </c>
      <c r="H647" s="3">
        <f>Fichier_Client[[#This Row],[Duree_Cumulee_Panne_Min]]/1440</f>
        <v>6.25E-2</v>
      </c>
      <c r="I647" s="2">
        <v>97.26</v>
      </c>
      <c r="J647">
        <v>1</v>
      </c>
      <c r="K64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47" s="9">
        <f>PRODUCT(Fichier_Client[[#This Row],[Facture_Mensuelle]],Fichier_Client[[#This Row],[Remise]])</f>
        <v>0</v>
      </c>
    </row>
    <row r="648" spans="1:12" x14ac:dyDescent="0.25">
      <c r="A648" s="1" t="s">
        <v>682</v>
      </c>
      <c r="B648" s="1" t="s">
        <v>59</v>
      </c>
      <c r="C648">
        <v>111</v>
      </c>
      <c r="D648" s="8">
        <f>Fichier_Client[[#This Row],[Anciennete_Mois]]/12</f>
        <v>9.25</v>
      </c>
      <c r="E648" s="1" t="s">
        <v>8</v>
      </c>
      <c r="F648" s="1" t="str">
        <f>IF(Fichier_Client[[#This Row],[Type_Forfait]]="Pro Monde","B2B","B2C")</f>
        <v>B2C</v>
      </c>
      <c r="G648">
        <v>304</v>
      </c>
      <c r="H648" s="3">
        <f>Fichier_Client[[#This Row],[Duree_Cumulee_Panne_Min]]/1440</f>
        <v>0.21111111111111111</v>
      </c>
      <c r="I648" s="2">
        <v>62.48</v>
      </c>
      <c r="J648">
        <v>5</v>
      </c>
      <c r="K64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48" s="9">
        <f>PRODUCT(Fichier_Client[[#This Row],[Facture_Mensuelle]],Fichier_Client[[#This Row],[Remise]])</f>
        <v>28.116</v>
      </c>
    </row>
    <row r="649" spans="1:12" x14ac:dyDescent="0.25">
      <c r="A649" s="1" t="s">
        <v>683</v>
      </c>
      <c r="B649" s="1" t="s">
        <v>61</v>
      </c>
      <c r="C649">
        <v>19</v>
      </c>
      <c r="D649" s="8">
        <f>Fichier_Client[[#This Row],[Anciennete_Mois]]/12</f>
        <v>1.5833333333333333</v>
      </c>
      <c r="E649" s="1" t="s">
        <v>16</v>
      </c>
      <c r="F649" s="1" t="str">
        <f>IF(Fichier_Client[[#This Row],[Type_Forfait]]="Pro Monde","B2B","B2C")</f>
        <v>B2C</v>
      </c>
      <c r="G649">
        <v>141</v>
      </c>
      <c r="H649" s="3">
        <f>Fichier_Client[[#This Row],[Duree_Cumulee_Panne_Min]]/1440</f>
        <v>9.7916666666666666E-2</v>
      </c>
      <c r="I649" s="2">
        <v>53.95</v>
      </c>
      <c r="J649">
        <v>1</v>
      </c>
      <c r="K64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49" s="9">
        <f>PRODUCT(Fichier_Client[[#This Row],[Facture_Mensuelle]],Fichier_Client[[#This Row],[Remise]])</f>
        <v>0</v>
      </c>
    </row>
    <row r="650" spans="1:12" x14ac:dyDescent="0.25">
      <c r="A650" s="1" t="s">
        <v>684</v>
      </c>
      <c r="B650" s="1" t="s">
        <v>15</v>
      </c>
      <c r="C650">
        <v>20</v>
      </c>
      <c r="D650" s="8">
        <f>Fichier_Client[[#This Row],[Anciennete_Mois]]/12</f>
        <v>1.6666666666666667</v>
      </c>
      <c r="E650" s="1" t="s">
        <v>16</v>
      </c>
      <c r="F650" s="1" t="str">
        <f>IF(Fichier_Client[[#This Row],[Type_Forfait]]="Pro Monde","B2B","B2C")</f>
        <v>B2C</v>
      </c>
      <c r="G650">
        <v>297</v>
      </c>
      <c r="H650" s="3">
        <f>Fichier_Client[[#This Row],[Duree_Cumulee_Panne_Min]]/1440</f>
        <v>0.20624999999999999</v>
      </c>
      <c r="I650" s="2">
        <v>14.77</v>
      </c>
      <c r="J650">
        <v>0</v>
      </c>
      <c r="K65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50" s="9">
        <f>PRODUCT(Fichier_Client[[#This Row],[Facture_Mensuelle]],Fichier_Client[[#This Row],[Remise]])</f>
        <v>6.6464999999999996</v>
      </c>
    </row>
    <row r="651" spans="1:12" x14ac:dyDescent="0.25">
      <c r="A651" s="1" t="s">
        <v>685</v>
      </c>
      <c r="B651" s="1" t="s">
        <v>34</v>
      </c>
      <c r="C651">
        <v>67</v>
      </c>
      <c r="D651" s="8">
        <f>Fichier_Client[[#This Row],[Anciennete_Mois]]/12</f>
        <v>5.583333333333333</v>
      </c>
      <c r="E651" s="1" t="s">
        <v>8</v>
      </c>
      <c r="F651" s="1" t="str">
        <f>IF(Fichier_Client[[#This Row],[Type_Forfait]]="Pro Monde","B2B","B2C")</f>
        <v>B2C</v>
      </c>
      <c r="G651">
        <v>262</v>
      </c>
      <c r="H651" s="3">
        <f>Fichier_Client[[#This Row],[Duree_Cumulee_Panne_Min]]/1440</f>
        <v>0.18194444444444444</v>
      </c>
      <c r="I651" s="2">
        <v>28.46</v>
      </c>
      <c r="J651">
        <v>3</v>
      </c>
      <c r="K65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51" s="9">
        <f>PRODUCT(Fichier_Client[[#This Row],[Facture_Mensuelle]],Fichier_Client[[#This Row],[Remise]])</f>
        <v>12.807</v>
      </c>
    </row>
    <row r="652" spans="1:12" x14ac:dyDescent="0.25">
      <c r="A652" s="1" t="s">
        <v>686</v>
      </c>
      <c r="B652" s="1" t="s">
        <v>7</v>
      </c>
      <c r="C652">
        <v>38</v>
      </c>
      <c r="D652" s="8">
        <f>Fichier_Client[[#This Row],[Anciennete_Mois]]/12</f>
        <v>3.1666666666666665</v>
      </c>
      <c r="E652" s="1" t="s">
        <v>19</v>
      </c>
      <c r="F652" s="1" t="str">
        <f>IF(Fichier_Client[[#This Row],[Type_Forfait]]="Pro Monde","B2B","B2C")</f>
        <v>B2C</v>
      </c>
      <c r="G652">
        <v>191</v>
      </c>
      <c r="H652" s="3">
        <f>Fichier_Client[[#This Row],[Duree_Cumulee_Panne_Min]]/1440</f>
        <v>0.13263888888888889</v>
      </c>
      <c r="I652" s="2">
        <v>22.97</v>
      </c>
      <c r="J652">
        <v>3</v>
      </c>
      <c r="K65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52" s="9">
        <f>PRODUCT(Fichier_Client[[#This Row],[Facture_Mensuelle]],Fichier_Client[[#This Row],[Remise]])</f>
        <v>0</v>
      </c>
    </row>
    <row r="653" spans="1:12" x14ac:dyDescent="0.25">
      <c r="A653" s="1" t="s">
        <v>687</v>
      </c>
      <c r="B653" s="1" t="s">
        <v>18</v>
      </c>
      <c r="C653">
        <v>80</v>
      </c>
      <c r="D653" s="8">
        <f>Fichier_Client[[#This Row],[Anciennete_Mois]]/12</f>
        <v>6.666666666666667</v>
      </c>
      <c r="E653" s="1" t="s">
        <v>16</v>
      </c>
      <c r="F653" s="1" t="str">
        <f>IF(Fichier_Client[[#This Row],[Type_Forfait]]="Pro Monde","B2B","B2C")</f>
        <v>B2C</v>
      </c>
      <c r="G653">
        <v>65</v>
      </c>
      <c r="H653" s="3">
        <f>Fichier_Client[[#This Row],[Duree_Cumulee_Panne_Min]]/1440</f>
        <v>4.5138888888888888E-2</v>
      </c>
      <c r="I653" s="2">
        <v>76.64</v>
      </c>
      <c r="J653">
        <v>3</v>
      </c>
      <c r="K65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53" s="9">
        <f>PRODUCT(Fichier_Client[[#This Row],[Facture_Mensuelle]],Fichier_Client[[#This Row],[Remise]])</f>
        <v>0</v>
      </c>
    </row>
    <row r="654" spans="1:12" x14ac:dyDescent="0.25">
      <c r="A654" s="1" t="s">
        <v>688</v>
      </c>
      <c r="B654" s="1" t="s">
        <v>30</v>
      </c>
      <c r="C654">
        <v>72</v>
      </c>
      <c r="D654" s="8">
        <f>Fichier_Client[[#This Row],[Anciennete_Mois]]/12</f>
        <v>6</v>
      </c>
      <c r="E654" s="1" t="s">
        <v>11</v>
      </c>
      <c r="F654" s="1" t="str">
        <f>IF(Fichier_Client[[#This Row],[Type_Forfait]]="Pro Monde","B2B","B2C")</f>
        <v>B2B</v>
      </c>
      <c r="G654">
        <v>317</v>
      </c>
      <c r="H654" s="3">
        <f>Fichier_Client[[#This Row],[Duree_Cumulee_Panne_Min]]/1440</f>
        <v>0.22013888888888888</v>
      </c>
      <c r="I654" s="2">
        <v>54.58</v>
      </c>
      <c r="J654">
        <v>1</v>
      </c>
      <c r="K65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54" s="9">
        <f>PRODUCT(Fichier_Client[[#This Row],[Facture_Mensuelle]],Fichier_Client[[#This Row],[Remise]])</f>
        <v>24.561</v>
      </c>
    </row>
    <row r="655" spans="1:12" x14ac:dyDescent="0.25">
      <c r="A655" s="1" t="s">
        <v>689</v>
      </c>
      <c r="B655" s="1" t="s">
        <v>15</v>
      </c>
      <c r="C655">
        <v>86</v>
      </c>
      <c r="D655" s="8">
        <f>Fichier_Client[[#This Row],[Anciennete_Mois]]/12</f>
        <v>7.166666666666667</v>
      </c>
      <c r="E655" s="1" t="s">
        <v>8</v>
      </c>
      <c r="F655" s="1" t="str">
        <f>IF(Fichier_Client[[#This Row],[Type_Forfait]]="Pro Monde","B2B","B2C")</f>
        <v>B2C</v>
      </c>
      <c r="G655">
        <v>278</v>
      </c>
      <c r="H655" s="3">
        <f>Fichier_Client[[#This Row],[Duree_Cumulee_Panne_Min]]/1440</f>
        <v>0.19305555555555556</v>
      </c>
      <c r="I655" s="2">
        <v>30.12</v>
      </c>
      <c r="J655">
        <v>0</v>
      </c>
      <c r="K65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55" s="9">
        <f>PRODUCT(Fichier_Client[[#This Row],[Facture_Mensuelle]],Fichier_Client[[#This Row],[Remise]])</f>
        <v>13.554</v>
      </c>
    </row>
    <row r="656" spans="1:12" x14ac:dyDescent="0.25">
      <c r="A656" s="1" t="s">
        <v>690</v>
      </c>
      <c r="B656" s="1" t="s">
        <v>37</v>
      </c>
      <c r="C656">
        <v>21</v>
      </c>
      <c r="D656" s="8">
        <f>Fichier_Client[[#This Row],[Anciennete_Mois]]/12</f>
        <v>1.75</v>
      </c>
      <c r="E656" s="1" t="s">
        <v>19</v>
      </c>
      <c r="F656" s="1" t="str">
        <f>IF(Fichier_Client[[#This Row],[Type_Forfait]]="Pro Monde","B2B","B2C")</f>
        <v>B2C</v>
      </c>
      <c r="G656">
        <v>460</v>
      </c>
      <c r="H656" s="3">
        <f>Fichier_Client[[#This Row],[Duree_Cumulee_Panne_Min]]/1440</f>
        <v>0.31944444444444442</v>
      </c>
      <c r="I656" s="2">
        <v>70.81</v>
      </c>
      <c r="J656">
        <v>2</v>
      </c>
      <c r="K65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56" s="9">
        <f>PRODUCT(Fichier_Client[[#This Row],[Facture_Mensuelle]],Fichier_Client[[#This Row],[Remise]])</f>
        <v>31.864500000000003</v>
      </c>
    </row>
    <row r="657" spans="1:12" x14ac:dyDescent="0.25">
      <c r="A657" s="1" t="s">
        <v>691</v>
      </c>
      <c r="B657" s="1" t="s">
        <v>30</v>
      </c>
      <c r="C657">
        <v>39</v>
      </c>
      <c r="D657" s="8">
        <f>Fichier_Client[[#This Row],[Anciennete_Mois]]/12</f>
        <v>3.25</v>
      </c>
      <c r="E657" s="1" t="s">
        <v>11</v>
      </c>
      <c r="F657" s="1" t="str">
        <f>IF(Fichier_Client[[#This Row],[Type_Forfait]]="Pro Monde","B2B","B2C")</f>
        <v>B2B</v>
      </c>
      <c r="G657">
        <v>289</v>
      </c>
      <c r="H657" s="3">
        <f>Fichier_Client[[#This Row],[Duree_Cumulee_Panne_Min]]/1440</f>
        <v>0.20069444444444445</v>
      </c>
      <c r="I657" s="2">
        <v>86.7</v>
      </c>
      <c r="J657">
        <v>3</v>
      </c>
      <c r="K65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57" s="9">
        <f>PRODUCT(Fichier_Client[[#This Row],[Facture_Mensuelle]],Fichier_Client[[#This Row],[Remise]])</f>
        <v>39.015000000000001</v>
      </c>
    </row>
    <row r="658" spans="1:12" x14ac:dyDescent="0.25">
      <c r="A658" s="1" t="s">
        <v>692</v>
      </c>
      <c r="B658" s="1" t="s">
        <v>127</v>
      </c>
      <c r="C658">
        <v>63</v>
      </c>
      <c r="D658" s="8">
        <f>Fichier_Client[[#This Row],[Anciennete_Mois]]/12</f>
        <v>5.25</v>
      </c>
      <c r="E658" s="1" t="s">
        <v>11</v>
      </c>
      <c r="F658" s="1" t="str">
        <f>IF(Fichier_Client[[#This Row],[Type_Forfait]]="Pro Monde","B2B","B2C")</f>
        <v>B2B</v>
      </c>
      <c r="G658">
        <v>449</v>
      </c>
      <c r="H658" s="3">
        <f>Fichier_Client[[#This Row],[Duree_Cumulee_Panne_Min]]/1440</f>
        <v>0.31180555555555556</v>
      </c>
      <c r="I658" s="2">
        <v>37.08</v>
      </c>
      <c r="J658">
        <v>0</v>
      </c>
      <c r="K65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58" s="9">
        <f>PRODUCT(Fichier_Client[[#This Row],[Facture_Mensuelle]],Fichier_Client[[#This Row],[Remise]])</f>
        <v>16.686</v>
      </c>
    </row>
    <row r="659" spans="1:12" x14ac:dyDescent="0.25">
      <c r="A659" s="1" t="s">
        <v>693</v>
      </c>
      <c r="B659" s="1" t="s">
        <v>13</v>
      </c>
      <c r="C659">
        <v>37</v>
      </c>
      <c r="D659" s="8">
        <f>Fichier_Client[[#This Row],[Anciennete_Mois]]/12</f>
        <v>3.0833333333333335</v>
      </c>
      <c r="E659" s="1" t="s">
        <v>11</v>
      </c>
      <c r="F659" s="1" t="str">
        <f>IF(Fichier_Client[[#This Row],[Type_Forfait]]="Pro Monde","B2B","B2C")</f>
        <v>B2B</v>
      </c>
      <c r="G659">
        <v>150</v>
      </c>
      <c r="H659" s="3">
        <f>Fichier_Client[[#This Row],[Duree_Cumulee_Panne_Min]]/1440</f>
        <v>0.10416666666666667</v>
      </c>
      <c r="I659" s="2">
        <v>37.979999999999997</v>
      </c>
      <c r="J659">
        <v>4</v>
      </c>
      <c r="K65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59" s="9">
        <f>PRODUCT(Fichier_Client[[#This Row],[Facture_Mensuelle]],Fichier_Client[[#This Row],[Remise]])</f>
        <v>3.798</v>
      </c>
    </row>
    <row r="660" spans="1:12" x14ac:dyDescent="0.25">
      <c r="A660" s="1" t="s">
        <v>694</v>
      </c>
      <c r="B660" s="1" t="s">
        <v>48</v>
      </c>
      <c r="C660">
        <v>9</v>
      </c>
      <c r="D660" s="8">
        <f>Fichier_Client[[#This Row],[Anciennete_Mois]]/12</f>
        <v>0.75</v>
      </c>
      <c r="E660" s="1" t="s">
        <v>16</v>
      </c>
      <c r="F660" s="1" t="str">
        <f>IF(Fichier_Client[[#This Row],[Type_Forfait]]="Pro Monde","B2B","B2C")</f>
        <v>B2C</v>
      </c>
      <c r="G660">
        <v>27</v>
      </c>
      <c r="H660" s="3">
        <f>Fichier_Client[[#This Row],[Duree_Cumulee_Panne_Min]]/1440</f>
        <v>1.8749999999999999E-2</v>
      </c>
      <c r="I660" s="2">
        <v>99.02</v>
      </c>
      <c r="J660">
        <v>3</v>
      </c>
      <c r="K66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60" s="9">
        <f>PRODUCT(Fichier_Client[[#This Row],[Facture_Mensuelle]],Fichier_Client[[#This Row],[Remise]])</f>
        <v>0</v>
      </c>
    </row>
    <row r="661" spans="1:12" x14ac:dyDescent="0.25">
      <c r="A661" s="1" t="s">
        <v>695</v>
      </c>
      <c r="B661" s="1" t="s">
        <v>64</v>
      </c>
      <c r="C661">
        <v>103</v>
      </c>
      <c r="D661" s="8">
        <f>Fichier_Client[[#This Row],[Anciennete_Mois]]/12</f>
        <v>8.5833333333333339</v>
      </c>
      <c r="E661" s="1" t="s">
        <v>8</v>
      </c>
      <c r="F661" s="1" t="str">
        <f>IF(Fichier_Client[[#This Row],[Type_Forfait]]="Pro Monde","B2B","B2C")</f>
        <v>B2C</v>
      </c>
      <c r="G661">
        <v>386</v>
      </c>
      <c r="H661" s="3">
        <f>Fichier_Client[[#This Row],[Duree_Cumulee_Panne_Min]]/1440</f>
        <v>0.26805555555555555</v>
      </c>
      <c r="I661" s="2">
        <v>10.58</v>
      </c>
      <c r="J661">
        <v>0</v>
      </c>
      <c r="K66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61" s="9">
        <f>PRODUCT(Fichier_Client[[#This Row],[Facture_Mensuelle]],Fichier_Client[[#This Row],[Remise]])</f>
        <v>4.7610000000000001</v>
      </c>
    </row>
    <row r="662" spans="1:12" x14ac:dyDescent="0.25">
      <c r="A662" s="1" t="s">
        <v>696</v>
      </c>
      <c r="B662" s="1" t="s">
        <v>13</v>
      </c>
      <c r="C662">
        <v>38</v>
      </c>
      <c r="D662" s="8">
        <f>Fichier_Client[[#This Row],[Anciennete_Mois]]/12</f>
        <v>3.1666666666666665</v>
      </c>
      <c r="E662" s="1" t="s">
        <v>8</v>
      </c>
      <c r="F662" s="1" t="str">
        <f>IF(Fichier_Client[[#This Row],[Type_Forfait]]="Pro Monde","B2B","B2C")</f>
        <v>B2C</v>
      </c>
      <c r="G662">
        <v>432</v>
      </c>
      <c r="H662" s="3">
        <f>Fichier_Client[[#This Row],[Duree_Cumulee_Panne_Min]]/1440</f>
        <v>0.3</v>
      </c>
      <c r="I662" s="2">
        <v>53.65</v>
      </c>
      <c r="J662">
        <v>4</v>
      </c>
      <c r="K66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62" s="9">
        <f>PRODUCT(Fichier_Client[[#This Row],[Facture_Mensuelle]],Fichier_Client[[#This Row],[Remise]])</f>
        <v>24.142499999999998</v>
      </c>
    </row>
    <row r="663" spans="1:12" x14ac:dyDescent="0.25">
      <c r="A663" s="1" t="s">
        <v>697</v>
      </c>
      <c r="B663" s="1" t="s">
        <v>10</v>
      </c>
      <c r="C663">
        <v>2</v>
      </c>
      <c r="D663" s="8">
        <f>Fichier_Client[[#This Row],[Anciennete_Mois]]/12</f>
        <v>0.16666666666666666</v>
      </c>
      <c r="E663" s="1" t="s">
        <v>8</v>
      </c>
      <c r="F663" s="1" t="str">
        <f>IF(Fichier_Client[[#This Row],[Type_Forfait]]="Pro Monde","B2B","B2C")</f>
        <v>B2C</v>
      </c>
      <c r="G663">
        <v>201</v>
      </c>
      <c r="H663" s="3">
        <f>Fichier_Client[[#This Row],[Duree_Cumulee_Panne_Min]]/1440</f>
        <v>0.13958333333333334</v>
      </c>
      <c r="I663" s="2">
        <v>71.900000000000006</v>
      </c>
      <c r="J663">
        <v>2</v>
      </c>
      <c r="K66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63" s="9">
        <f>PRODUCT(Fichier_Client[[#This Row],[Facture_Mensuelle]],Fichier_Client[[#This Row],[Remise]])</f>
        <v>32.355000000000004</v>
      </c>
    </row>
    <row r="664" spans="1:12" x14ac:dyDescent="0.25">
      <c r="A664" s="1" t="s">
        <v>698</v>
      </c>
      <c r="B664" s="1" t="s">
        <v>57</v>
      </c>
      <c r="C664">
        <v>59</v>
      </c>
      <c r="D664" s="8">
        <f>Fichier_Client[[#This Row],[Anciennete_Mois]]/12</f>
        <v>4.916666666666667</v>
      </c>
      <c r="E664" s="1" t="s">
        <v>19</v>
      </c>
      <c r="F664" s="1" t="str">
        <f>IF(Fichier_Client[[#This Row],[Type_Forfait]]="Pro Monde","B2B","B2C")</f>
        <v>B2C</v>
      </c>
      <c r="G664">
        <v>64</v>
      </c>
      <c r="H664" s="3">
        <f>Fichier_Client[[#This Row],[Duree_Cumulee_Panne_Min]]/1440</f>
        <v>4.4444444444444446E-2</v>
      </c>
      <c r="I664" s="2">
        <v>20.32</v>
      </c>
      <c r="J664">
        <v>0</v>
      </c>
      <c r="K66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64" s="9">
        <f>PRODUCT(Fichier_Client[[#This Row],[Facture_Mensuelle]],Fichier_Client[[#This Row],[Remise]])</f>
        <v>0</v>
      </c>
    </row>
    <row r="665" spans="1:12" x14ac:dyDescent="0.25">
      <c r="A665" s="1" t="s">
        <v>699</v>
      </c>
      <c r="B665" s="1" t="s">
        <v>123</v>
      </c>
      <c r="C665">
        <v>6</v>
      </c>
      <c r="D665" s="8">
        <f>Fichier_Client[[#This Row],[Anciennete_Mois]]/12</f>
        <v>0.5</v>
      </c>
      <c r="E665" s="1" t="s">
        <v>11</v>
      </c>
      <c r="F665" s="1" t="str">
        <f>IF(Fichier_Client[[#This Row],[Type_Forfait]]="Pro Monde","B2B","B2C")</f>
        <v>B2B</v>
      </c>
      <c r="G665">
        <v>206</v>
      </c>
      <c r="H665" s="3">
        <f>Fichier_Client[[#This Row],[Duree_Cumulee_Panne_Min]]/1440</f>
        <v>0.14305555555555555</v>
      </c>
      <c r="I665" s="2">
        <v>10</v>
      </c>
      <c r="J665">
        <v>5</v>
      </c>
      <c r="K66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65" s="9">
        <f>PRODUCT(Fichier_Client[[#This Row],[Facture_Mensuelle]],Fichier_Client[[#This Row],[Remise]])</f>
        <v>1</v>
      </c>
    </row>
    <row r="666" spans="1:12" x14ac:dyDescent="0.25">
      <c r="A666" s="1" t="s">
        <v>700</v>
      </c>
      <c r="B666" s="1" t="s">
        <v>70</v>
      </c>
      <c r="C666">
        <v>28</v>
      </c>
      <c r="D666" s="8">
        <f>Fichier_Client[[#This Row],[Anciennete_Mois]]/12</f>
        <v>2.3333333333333335</v>
      </c>
      <c r="E666" s="1" t="s">
        <v>8</v>
      </c>
      <c r="F666" s="1" t="str">
        <f>IF(Fichier_Client[[#This Row],[Type_Forfait]]="Pro Monde","B2B","B2C")</f>
        <v>B2C</v>
      </c>
      <c r="G666">
        <v>343</v>
      </c>
      <c r="H666" s="3">
        <f>Fichier_Client[[#This Row],[Duree_Cumulee_Panne_Min]]/1440</f>
        <v>0.23819444444444443</v>
      </c>
      <c r="I666" s="2">
        <v>64.34</v>
      </c>
      <c r="J666">
        <v>5</v>
      </c>
      <c r="K66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66" s="9">
        <f>PRODUCT(Fichier_Client[[#This Row],[Facture_Mensuelle]],Fichier_Client[[#This Row],[Remise]])</f>
        <v>28.953000000000003</v>
      </c>
    </row>
    <row r="667" spans="1:12" x14ac:dyDescent="0.25">
      <c r="A667" s="1" t="s">
        <v>701</v>
      </c>
      <c r="B667" s="1" t="s">
        <v>26</v>
      </c>
      <c r="C667">
        <v>37</v>
      </c>
      <c r="D667" s="8">
        <f>Fichier_Client[[#This Row],[Anciennete_Mois]]/12</f>
        <v>3.0833333333333335</v>
      </c>
      <c r="E667" s="1" t="s">
        <v>19</v>
      </c>
      <c r="F667" s="1" t="str">
        <f>IF(Fichier_Client[[#This Row],[Type_Forfait]]="Pro Monde","B2B","B2C")</f>
        <v>B2C</v>
      </c>
      <c r="G667">
        <v>3</v>
      </c>
      <c r="H667" s="3">
        <f>Fichier_Client[[#This Row],[Duree_Cumulee_Panne_Min]]/1440</f>
        <v>2.0833333333333333E-3</v>
      </c>
      <c r="I667" s="2">
        <v>20.89</v>
      </c>
      <c r="J667">
        <v>5</v>
      </c>
      <c r="K66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67" s="9">
        <f>PRODUCT(Fichier_Client[[#This Row],[Facture_Mensuelle]],Fichier_Client[[#This Row],[Remise]])</f>
        <v>0</v>
      </c>
    </row>
    <row r="668" spans="1:12" x14ac:dyDescent="0.25">
      <c r="A668" s="1" t="s">
        <v>702</v>
      </c>
      <c r="B668" s="1" t="s">
        <v>64</v>
      </c>
      <c r="C668">
        <v>106</v>
      </c>
      <c r="D668" s="8">
        <f>Fichier_Client[[#This Row],[Anciennete_Mois]]/12</f>
        <v>8.8333333333333339</v>
      </c>
      <c r="E668" s="1" t="s">
        <v>19</v>
      </c>
      <c r="F668" s="1" t="str">
        <f>IF(Fichier_Client[[#This Row],[Type_Forfait]]="Pro Monde","B2B","B2C")</f>
        <v>B2C</v>
      </c>
      <c r="G668">
        <v>236</v>
      </c>
      <c r="H668" s="3">
        <f>Fichier_Client[[#This Row],[Duree_Cumulee_Panne_Min]]/1440</f>
        <v>0.16388888888888889</v>
      </c>
      <c r="I668" s="2">
        <v>18.72</v>
      </c>
      <c r="J668">
        <v>4</v>
      </c>
      <c r="K66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68" s="9">
        <f>PRODUCT(Fichier_Client[[#This Row],[Facture_Mensuelle]],Fichier_Client[[#This Row],[Remise]])</f>
        <v>0</v>
      </c>
    </row>
    <row r="669" spans="1:12" x14ac:dyDescent="0.25">
      <c r="A669" s="1" t="s">
        <v>703</v>
      </c>
      <c r="B669" s="1" t="s">
        <v>10</v>
      </c>
      <c r="C669">
        <v>76</v>
      </c>
      <c r="D669" s="8">
        <f>Fichier_Client[[#This Row],[Anciennete_Mois]]/12</f>
        <v>6.333333333333333</v>
      </c>
      <c r="E669" s="1" t="s">
        <v>8</v>
      </c>
      <c r="F669" s="1" t="str">
        <f>IF(Fichier_Client[[#This Row],[Type_Forfait]]="Pro Monde","B2B","B2C")</f>
        <v>B2C</v>
      </c>
      <c r="G669">
        <v>413</v>
      </c>
      <c r="H669" s="3">
        <f>Fichier_Client[[#This Row],[Duree_Cumulee_Panne_Min]]/1440</f>
        <v>0.28680555555555554</v>
      </c>
      <c r="I669" s="2">
        <v>28.39</v>
      </c>
      <c r="J669">
        <v>3</v>
      </c>
      <c r="K66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69" s="9">
        <f>PRODUCT(Fichier_Client[[#This Row],[Facture_Mensuelle]],Fichier_Client[[#This Row],[Remise]])</f>
        <v>12.775500000000001</v>
      </c>
    </row>
    <row r="670" spans="1:12" x14ac:dyDescent="0.25">
      <c r="A670" s="1" t="s">
        <v>704</v>
      </c>
      <c r="B670" s="1" t="s">
        <v>18</v>
      </c>
      <c r="C670">
        <v>16</v>
      </c>
      <c r="D670" s="8">
        <f>Fichier_Client[[#This Row],[Anciennete_Mois]]/12</f>
        <v>1.3333333333333333</v>
      </c>
      <c r="E670" s="1" t="s">
        <v>19</v>
      </c>
      <c r="F670" s="1" t="str">
        <f>IF(Fichier_Client[[#This Row],[Type_Forfait]]="Pro Monde","B2B","B2C")</f>
        <v>B2C</v>
      </c>
      <c r="G670">
        <v>390</v>
      </c>
      <c r="H670" s="3">
        <f>Fichier_Client[[#This Row],[Duree_Cumulee_Panne_Min]]/1440</f>
        <v>0.27083333333333331</v>
      </c>
      <c r="I670" s="2">
        <v>52.64</v>
      </c>
      <c r="J670">
        <v>0</v>
      </c>
      <c r="K67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70" s="9">
        <f>PRODUCT(Fichier_Client[[#This Row],[Facture_Mensuelle]],Fichier_Client[[#This Row],[Remise]])</f>
        <v>23.688000000000002</v>
      </c>
    </row>
    <row r="671" spans="1:12" x14ac:dyDescent="0.25">
      <c r="A671" s="1" t="s">
        <v>705</v>
      </c>
      <c r="B671" s="1" t="s">
        <v>75</v>
      </c>
      <c r="C671">
        <v>7</v>
      </c>
      <c r="D671" s="8">
        <f>Fichier_Client[[#This Row],[Anciennete_Mois]]/12</f>
        <v>0.58333333333333337</v>
      </c>
      <c r="E671" s="1" t="s">
        <v>11</v>
      </c>
      <c r="F671" s="1" t="str">
        <f>IF(Fichier_Client[[#This Row],[Type_Forfait]]="Pro Monde","B2B","B2C")</f>
        <v>B2B</v>
      </c>
      <c r="G671">
        <v>447</v>
      </c>
      <c r="H671" s="3">
        <f>Fichier_Client[[#This Row],[Duree_Cumulee_Panne_Min]]/1440</f>
        <v>0.31041666666666667</v>
      </c>
      <c r="I671" s="2">
        <v>84.95</v>
      </c>
      <c r="J671">
        <v>2</v>
      </c>
      <c r="K67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71" s="9">
        <f>PRODUCT(Fichier_Client[[#This Row],[Facture_Mensuelle]],Fichier_Client[[#This Row],[Remise]])</f>
        <v>38.227499999999999</v>
      </c>
    </row>
    <row r="672" spans="1:12" x14ac:dyDescent="0.25">
      <c r="A672" s="1" t="s">
        <v>706</v>
      </c>
      <c r="B672" s="1" t="s">
        <v>127</v>
      </c>
      <c r="C672">
        <v>63</v>
      </c>
      <c r="D672" s="8">
        <f>Fichier_Client[[#This Row],[Anciennete_Mois]]/12</f>
        <v>5.25</v>
      </c>
      <c r="E672" s="1" t="s">
        <v>19</v>
      </c>
      <c r="F672" s="1" t="str">
        <f>IF(Fichier_Client[[#This Row],[Type_Forfait]]="Pro Monde","B2B","B2C")</f>
        <v>B2C</v>
      </c>
      <c r="G672">
        <v>265</v>
      </c>
      <c r="H672" s="3">
        <f>Fichier_Client[[#This Row],[Duree_Cumulee_Panne_Min]]/1440</f>
        <v>0.18402777777777779</v>
      </c>
      <c r="I672" s="2">
        <v>49.94</v>
      </c>
      <c r="J672">
        <v>1</v>
      </c>
      <c r="K67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72" s="9">
        <f>PRODUCT(Fichier_Client[[#This Row],[Facture_Mensuelle]],Fichier_Client[[#This Row],[Remise]])</f>
        <v>22.472999999999999</v>
      </c>
    </row>
    <row r="673" spans="1:12" x14ac:dyDescent="0.25">
      <c r="A673" s="1" t="s">
        <v>707</v>
      </c>
      <c r="B673" s="1" t="s">
        <v>85</v>
      </c>
      <c r="C673">
        <v>40</v>
      </c>
      <c r="D673" s="8">
        <f>Fichier_Client[[#This Row],[Anciennete_Mois]]/12</f>
        <v>3.3333333333333335</v>
      </c>
      <c r="E673" s="1" t="s">
        <v>8</v>
      </c>
      <c r="F673" s="1" t="str">
        <f>IF(Fichier_Client[[#This Row],[Type_Forfait]]="Pro Monde","B2B","B2C")</f>
        <v>B2C</v>
      </c>
      <c r="G673">
        <v>235</v>
      </c>
      <c r="H673" s="3">
        <f>Fichier_Client[[#This Row],[Duree_Cumulee_Panne_Min]]/1440</f>
        <v>0.16319444444444445</v>
      </c>
      <c r="I673" s="2">
        <v>15.01</v>
      </c>
      <c r="J673">
        <v>3</v>
      </c>
      <c r="K67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73" s="9">
        <f>PRODUCT(Fichier_Client[[#This Row],[Facture_Mensuelle]],Fichier_Client[[#This Row],[Remise]])</f>
        <v>6.7545000000000002</v>
      </c>
    </row>
    <row r="674" spans="1:12" x14ac:dyDescent="0.25">
      <c r="A674" s="1" t="s">
        <v>708</v>
      </c>
      <c r="B674" s="1" t="s">
        <v>7</v>
      </c>
      <c r="C674">
        <v>1</v>
      </c>
      <c r="D674" s="8">
        <f>Fichier_Client[[#This Row],[Anciennete_Mois]]/12</f>
        <v>8.3333333333333329E-2</v>
      </c>
      <c r="E674" s="1" t="s">
        <v>8</v>
      </c>
      <c r="F674" s="1" t="str">
        <f>IF(Fichier_Client[[#This Row],[Type_Forfait]]="Pro Monde","B2B","B2C")</f>
        <v>B2C</v>
      </c>
      <c r="G674">
        <v>429</v>
      </c>
      <c r="H674" s="3">
        <f>Fichier_Client[[#This Row],[Duree_Cumulee_Panne_Min]]/1440</f>
        <v>0.29791666666666666</v>
      </c>
      <c r="I674" s="2">
        <v>20.96</v>
      </c>
      <c r="J674">
        <v>5</v>
      </c>
      <c r="K67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74" s="9">
        <f>PRODUCT(Fichier_Client[[#This Row],[Facture_Mensuelle]],Fichier_Client[[#This Row],[Remise]])</f>
        <v>9.4320000000000004</v>
      </c>
    </row>
    <row r="675" spans="1:12" x14ac:dyDescent="0.25">
      <c r="A675" s="1" t="s">
        <v>709</v>
      </c>
      <c r="B675" s="1" t="s">
        <v>64</v>
      </c>
      <c r="C675">
        <v>56</v>
      </c>
      <c r="D675" s="8">
        <f>Fichier_Client[[#This Row],[Anciennete_Mois]]/12</f>
        <v>4.666666666666667</v>
      </c>
      <c r="E675" s="1" t="s">
        <v>16</v>
      </c>
      <c r="F675" s="1" t="str">
        <f>IF(Fichier_Client[[#This Row],[Type_Forfait]]="Pro Monde","B2B","B2C")</f>
        <v>B2C</v>
      </c>
      <c r="G675">
        <v>27</v>
      </c>
      <c r="H675" s="3">
        <f>Fichier_Client[[#This Row],[Duree_Cumulee_Panne_Min]]/1440</f>
        <v>1.8749999999999999E-2</v>
      </c>
      <c r="I675" s="2">
        <v>46.41</v>
      </c>
      <c r="J675">
        <v>3</v>
      </c>
      <c r="K67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75" s="9">
        <f>PRODUCT(Fichier_Client[[#This Row],[Facture_Mensuelle]],Fichier_Client[[#This Row],[Remise]])</f>
        <v>0</v>
      </c>
    </row>
    <row r="676" spans="1:12" x14ac:dyDescent="0.25">
      <c r="A676" s="1" t="s">
        <v>710</v>
      </c>
      <c r="B676" s="1" t="s">
        <v>32</v>
      </c>
      <c r="C676">
        <v>46</v>
      </c>
      <c r="D676" s="8">
        <f>Fichier_Client[[#This Row],[Anciennete_Mois]]/12</f>
        <v>3.8333333333333335</v>
      </c>
      <c r="E676" s="1" t="s">
        <v>8</v>
      </c>
      <c r="F676" s="1" t="str">
        <f>IF(Fichier_Client[[#This Row],[Type_Forfait]]="Pro Monde","B2B","B2C")</f>
        <v>B2C</v>
      </c>
      <c r="G676">
        <v>43</v>
      </c>
      <c r="H676" s="3">
        <f>Fichier_Client[[#This Row],[Duree_Cumulee_Panne_Min]]/1440</f>
        <v>2.9861111111111113E-2</v>
      </c>
      <c r="I676" s="2">
        <v>98.44</v>
      </c>
      <c r="J676">
        <v>2</v>
      </c>
      <c r="K67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76" s="9">
        <f>PRODUCT(Fichier_Client[[#This Row],[Facture_Mensuelle]],Fichier_Client[[#This Row],[Remise]])</f>
        <v>44.298000000000002</v>
      </c>
    </row>
    <row r="677" spans="1:12" x14ac:dyDescent="0.25">
      <c r="A677" s="1" t="s">
        <v>711</v>
      </c>
      <c r="B677" s="1" t="s">
        <v>30</v>
      </c>
      <c r="C677">
        <v>85</v>
      </c>
      <c r="D677" s="8">
        <f>Fichier_Client[[#This Row],[Anciennete_Mois]]/12</f>
        <v>7.083333333333333</v>
      </c>
      <c r="E677" s="1" t="s">
        <v>11</v>
      </c>
      <c r="F677" s="1" t="str">
        <f>IF(Fichier_Client[[#This Row],[Type_Forfait]]="Pro Monde","B2B","B2C")</f>
        <v>B2B</v>
      </c>
      <c r="G677">
        <v>28</v>
      </c>
      <c r="H677" s="3">
        <f>Fichier_Client[[#This Row],[Duree_Cumulee_Panne_Min]]/1440</f>
        <v>1.9444444444444445E-2</v>
      </c>
      <c r="I677" s="2">
        <v>83.82</v>
      </c>
      <c r="J677">
        <v>0</v>
      </c>
      <c r="K67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77" s="9">
        <f>PRODUCT(Fichier_Client[[#This Row],[Facture_Mensuelle]],Fichier_Client[[#This Row],[Remise]])</f>
        <v>8.3819999999999997</v>
      </c>
    </row>
    <row r="678" spans="1:12" x14ac:dyDescent="0.25">
      <c r="A678" s="1" t="s">
        <v>712</v>
      </c>
      <c r="B678" s="1" t="s">
        <v>59</v>
      </c>
      <c r="C678">
        <v>107</v>
      </c>
      <c r="D678" s="8">
        <f>Fichier_Client[[#This Row],[Anciennete_Mois]]/12</f>
        <v>8.9166666666666661</v>
      </c>
      <c r="E678" s="1" t="s">
        <v>19</v>
      </c>
      <c r="F678" s="1" t="str">
        <f>IF(Fichier_Client[[#This Row],[Type_Forfait]]="Pro Monde","B2B","B2C")</f>
        <v>B2C</v>
      </c>
      <c r="G678">
        <v>138</v>
      </c>
      <c r="H678" s="3">
        <f>Fichier_Client[[#This Row],[Duree_Cumulee_Panne_Min]]/1440</f>
        <v>9.583333333333334E-2</v>
      </c>
      <c r="I678" s="2">
        <v>85.75</v>
      </c>
      <c r="J678">
        <v>1</v>
      </c>
      <c r="K67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78" s="9">
        <f>PRODUCT(Fichier_Client[[#This Row],[Facture_Mensuelle]],Fichier_Client[[#This Row],[Remise]])</f>
        <v>0</v>
      </c>
    </row>
    <row r="679" spans="1:12" x14ac:dyDescent="0.25">
      <c r="A679" s="1" t="s">
        <v>713</v>
      </c>
      <c r="B679" s="1" t="s">
        <v>85</v>
      </c>
      <c r="C679">
        <v>1</v>
      </c>
      <c r="D679" s="8">
        <f>Fichier_Client[[#This Row],[Anciennete_Mois]]/12</f>
        <v>8.3333333333333329E-2</v>
      </c>
      <c r="E679" s="1" t="s">
        <v>11</v>
      </c>
      <c r="F679" s="1" t="str">
        <f>IF(Fichier_Client[[#This Row],[Type_Forfait]]="Pro Monde","B2B","B2C")</f>
        <v>B2B</v>
      </c>
      <c r="G679">
        <v>424</v>
      </c>
      <c r="H679" s="3">
        <f>Fichier_Client[[#This Row],[Duree_Cumulee_Panne_Min]]/1440</f>
        <v>0.29444444444444445</v>
      </c>
      <c r="I679" s="2">
        <v>59.2</v>
      </c>
      <c r="J679">
        <v>2</v>
      </c>
      <c r="K67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79" s="9">
        <f>PRODUCT(Fichier_Client[[#This Row],[Facture_Mensuelle]],Fichier_Client[[#This Row],[Remise]])</f>
        <v>26.64</v>
      </c>
    </row>
    <row r="680" spans="1:12" x14ac:dyDescent="0.25">
      <c r="A680" s="1" t="s">
        <v>714</v>
      </c>
      <c r="B680" s="1" t="s">
        <v>70</v>
      </c>
      <c r="C680">
        <v>7</v>
      </c>
      <c r="D680" s="8">
        <f>Fichier_Client[[#This Row],[Anciennete_Mois]]/12</f>
        <v>0.58333333333333337</v>
      </c>
      <c r="E680" s="1" t="s">
        <v>11</v>
      </c>
      <c r="F680" s="1" t="str">
        <f>IF(Fichier_Client[[#This Row],[Type_Forfait]]="Pro Monde","B2B","B2C")</f>
        <v>B2B</v>
      </c>
      <c r="G680">
        <v>332</v>
      </c>
      <c r="H680" s="3">
        <f>Fichier_Client[[#This Row],[Duree_Cumulee_Panne_Min]]/1440</f>
        <v>0.23055555555555557</v>
      </c>
      <c r="I680" s="2">
        <v>83.95</v>
      </c>
      <c r="J680">
        <v>4</v>
      </c>
      <c r="K68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80" s="9">
        <f>PRODUCT(Fichier_Client[[#This Row],[Facture_Mensuelle]],Fichier_Client[[#This Row],[Remise]])</f>
        <v>37.777500000000003</v>
      </c>
    </row>
    <row r="681" spans="1:12" x14ac:dyDescent="0.25">
      <c r="A681" s="1" t="s">
        <v>715</v>
      </c>
      <c r="B681" s="1" t="s">
        <v>34</v>
      </c>
      <c r="C681">
        <v>33</v>
      </c>
      <c r="D681" s="8">
        <f>Fichier_Client[[#This Row],[Anciennete_Mois]]/12</f>
        <v>2.75</v>
      </c>
      <c r="E681" s="1" t="s">
        <v>16</v>
      </c>
      <c r="F681" s="1" t="str">
        <f>IF(Fichier_Client[[#This Row],[Type_Forfait]]="Pro Monde","B2B","B2C")</f>
        <v>B2C</v>
      </c>
      <c r="G681">
        <v>54</v>
      </c>
      <c r="H681" s="3">
        <f>Fichier_Client[[#This Row],[Duree_Cumulee_Panne_Min]]/1440</f>
        <v>3.7499999999999999E-2</v>
      </c>
      <c r="I681" s="2">
        <v>71.319999999999993</v>
      </c>
      <c r="J681">
        <v>4</v>
      </c>
      <c r="K68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81" s="9">
        <f>PRODUCT(Fichier_Client[[#This Row],[Facture_Mensuelle]],Fichier_Client[[#This Row],[Remise]])</f>
        <v>0</v>
      </c>
    </row>
    <row r="682" spans="1:12" x14ac:dyDescent="0.25">
      <c r="A682" s="1" t="s">
        <v>716</v>
      </c>
      <c r="B682" s="1" t="s">
        <v>75</v>
      </c>
      <c r="C682">
        <v>18</v>
      </c>
      <c r="D682" s="8">
        <f>Fichier_Client[[#This Row],[Anciennete_Mois]]/12</f>
        <v>1.5</v>
      </c>
      <c r="E682" s="1" t="s">
        <v>19</v>
      </c>
      <c r="F682" s="1" t="str">
        <f>IF(Fichier_Client[[#This Row],[Type_Forfait]]="Pro Monde","B2B","B2C")</f>
        <v>B2C</v>
      </c>
      <c r="G682">
        <v>170</v>
      </c>
      <c r="H682" s="3">
        <f>Fichier_Client[[#This Row],[Duree_Cumulee_Panne_Min]]/1440</f>
        <v>0.11805555555555555</v>
      </c>
      <c r="I682" s="2">
        <v>87.34</v>
      </c>
      <c r="J682">
        <v>1</v>
      </c>
      <c r="K68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82" s="9">
        <f>PRODUCT(Fichier_Client[[#This Row],[Facture_Mensuelle]],Fichier_Client[[#This Row],[Remise]])</f>
        <v>0</v>
      </c>
    </row>
    <row r="683" spans="1:12" x14ac:dyDescent="0.25">
      <c r="A683" s="1" t="s">
        <v>717</v>
      </c>
      <c r="B683" s="1" t="s">
        <v>28</v>
      </c>
      <c r="C683">
        <v>45</v>
      </c>
      <c r="D683" s="8">
        <f>Fichier_Client[[#This Row],[Anciennete_Mois]]/12</f>
        <v>3.75</v>
      </c>
      <c r="E683" s="1" t="s">
        <v>11</v>
      </c>
      <c r="F683" s="1" t="str">
        <f>IF(Fichier_Client[[#This Row],[Type_Forfait]]="Pro Monde","B2B","B2C")</f>
        <v>B2B</v>
      </c>
      <c r="G683">
        <v>304</v>
      </c>
      <c r="H683" s="3">
        <f>Fichier_Client[[#This Row],[Duree_Cumulee_Panne_Min]]/1440</f>
        <v>0.21111111111111111</v>
      </c>
      <c r="I683" s="2">
        <v>65.540000000000006</v>
      </c>
      <c r="J683">
        <v>2</v>
      </c>
      <c r="K68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83" s="9">
        <f>PRODUCT(Fichier_Client[[#This Row],[Facture_Mensuelle]],Fichier_Client[[#This Row],[Remise]])</f>
        <v>29.493000000000002</v>
      </c>
    </row>
    <row r="684" spans="1:12" x14ac:dyDescent="0.25">
      <c r="A684" s="1" t="s">
        <v>718</v>
      </c>
      <c r="B684" s="1" t="s">
        <v>48</v>
      </c>
      <c r="C684">
        <v>113</v>
      </c>
      <c r="D684" s="8">
        <f>Fichier_Client[[#This Row],[Anciennete_Mois]]/12</f>
        <v>9.4166666666666661</v>
      </c>
      <c r="E684" s="1" t="s">
        <v>8</v>
      </c>
      <c r="F684" s="1" t="str">
        <f>IF(Fichier_Client[[#This Row],[Type_Forfait]]="Pro Monde","B2B","B2C")</f>
        <v>B2C</v>
      </c>
      <c r="G684">
        <v>49</v>
      </c>
      <c r="H684" s="3">
        <f>Fichier_Client[[#This Row],[Duree_Cumulee_Panne_Min]]/1440</f>
        <v>3.4027777777777775E-2</v>
      </c>
      <c r="I684" s="2">
        <v>48.91</v>
      </c>
      <c r="J684">
        <v>5</v>
      </c>
      <c r="K68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84" s="9">
        <f>PRODUCT(Fichier_Client[[#This Row],[Facture_Mensuelle]],Fichier_Client[[#This Row],[Remise]])</f>
        <v>0</v>
      </c>
    </row>
    <row r="685" spans="1:12" x14ac:dyDescent="0.25">
      <c r="A685" s="1" t="s">
        <v>719</v>
      </c>
      <c r="B685" s="1" t="s">
        <v>7</v>
      </c>
      <c r="C685">
        <v>37</v>
      </c>
      <c r="D685" s="8">
        <f>Fichier_Client[[#This Row],[Anciennete_Mois]]/12</f>
        <v>3.0833333333333335</v>
      </c>
      <c r="E685" s="1" t="s">
        <v>8</v>
      </c>
      <c r="F685" s="1" t="str">
        <f>IF(Fichier_Client[[#This Row],[Type_Forfait]]="Pro Monde","B2B","B2C")</f>
        <v>B2C</v>
      </c>
      <c r="G685">
        <v>420</v>
      </c>
      <c r="H685" s="3">
        <f>Fichier_Client[[#This Row],[Duree_Cumulee_Panne_Min]]/1440</f>
        <v>0.29166666666666669</v>
      </c>
      <c r="I685" s="2">
        <v>67.260000000000005</v>
      </c>
      <c r="J685">
        <v>4</v>
      </c>
      <c r="K68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85" s="9">
        <f>PRODUCT(Fichier_Client[[#This Row],[Facture_Mensuelle]],Fichier_Client[[#This Row],[Remise]])</f>
        <v>30.267000000000003</v>
      </c>
    </row>
    <row r="686" spans="1:12" x14ac:dyDescent="0.25">
      <c r="A686" s="1" t="s">
        <v>720</v>
      </c>
      <c r="B686" s="1" t="s">
        <v>21</v>
      </c>
      <c r="C686">
        <v>101</v>
      </c>
      <c r="D686" s="8">
        <f>Fichier_Client[[#This Row],[Anciennete_Mois]]/12</f>
        <v>8.4166666666666661</v>
      </c>
      <c r="E686" s="1" t="s">
        <v>11</v>
      </c>
      <c r="F686" s="1" t="str">
        <f>IF(Fichier_Client[[#This Row],[Type_Forfait]]="Pro Monde","B2B","B2C")</f>
        <v>B2B</v>
      </c>
      <c r="G686">
        <v>148</v>
      </c>
      <c r="H686" s="3">
        <f>Fichier_Client[[#This Row],[Duree_Cumulee_Panne_Min]]/1440</f>
        <v>0.10277777777777777</v>
      </c>
      <c r="I686" s="2">
        <v>26.63</v>
      </c>
      <c r="J686">
        <v>3</v>
      </c>
      <c r="K68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86" s="9">
        <f>PRODUCT(Fichier_Client[[#This Row],[Facture_Mensuelle]],Fichier_Client[[#This Row],[Remise]])</f>
        <v>2.6630000000000003</v>
      </c>
    </row>
    <row r="687" spans="1:12" x14ac:dyDescent="0.25">
      <c r="A687" s="1" t="s">
        <v>721</v>
      </c>
      <c r="B687" s="1" t="s">
        <v>123</v>
      </c>
      <c r="C687">
        <v>110</v>
      </c>
      <c r="D687" s="8">
        <f>Fichier_Client[[#This Row],[Anciennete_Mois]]/12</f>
        <v>9.1666666666666661</v>
      </c>
      <c r="E687" s="1" t="s">
        <v>8</v>
      </c>
      <c r="F687" s="1" t="str">
        <f>IF(Fichier_Client[[#This Row],[Type_Forfait]]="Pro Monde","B2B","B2C")</f>
        <v>B2C</v>
      </c>
      <c r="G687">
        <v>289</v>
      </c>
      <c r="H687" s="3">
        <f>Fichier_Client[[#This Row],[Duree_Cumulee_Panne_Min]]/1440</f>
        <v>0.20069444444444445</v>
      </c>
      <c r="I687" s="2">
        <v>83.67</v>
      </c>
      <c r="J687">
        <v>4</v>
      </c>
      <c r="K68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87" s="9">
        <f>PRODUCT(Fichier_Client[[#This Row],[Facture_Mensuelle]],Fichier_Client[[#This Row],[Remise]])</f>
        <v>37.651499999999999</v>
      </c>
    </row>
    <row r="688" spans="1:12" x14ac:dyDescent="0.25">
      <c r="A688" s="1" t="s">
        <v>722</v>
      </c>
      <c r="B688" s="1" t="s">
        <v>85</v>
      </c>
      <c r="C688">
        <v>65</v>
      </c>
      <c r="D688" s="8">
        <f>Fichier_Client[[#This Row],[Anciennete_Mois]]/12</f>
        <v>5.416666666666667</v>
      </c>
      <c r="E688" s="1" t="s">
        <v>11</v>
      </c>
      <c r="F688" s="1" t="str">
        <f>IF(Fichier_Client[[#This Row],[Type_Forfait]]="Pro Monde","B2B","B2C")</f>
        <v>B2B</v>
      </c>
      <c r="G688">
        <v>246</v>
      </c>
      <c r="H688" s="3">
        <f>Fichier_Client[[#This Row],[Duree_Cumulee_Panne_Min]]/1440</f>
        <v>0.17083333333333334</v>
      </c>
      <c r="I688" s="2">
        <v>69.17</v>
      </c>
      <c r="J688">
        <v>0</v>
      </c>
      <c r="K68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88" s="9">
        <f>PRODUCT(Fichier_Client[[#This Row],[Facture_Mensuelle]],Fichier_Client[[#This Row],[Remise]])</f>
        <v>31.1265</v>
      </c>
    </row>
    <row r="689" spans="1:12" x14ac:dyDescent="0.25">
      <c r="A689" s="1" t="s">
        <v>723</v>
      </c>
      <c r="B689" s="1" t="s">
        <v>21</v>
      </c>
      <c r="C689">
        <v>86</v>
      </c>
      <c r="D689" s="8">
        <f>Fichier_Client[[#This Row],[Anciennete_Mois]]/12</f>
        <v>7.166666666666667</v>
      </c>
      <c r="E689" s="1" t="s">
        <v>11</v>
      </c>
      <c r="F689" s="1" t="str">
        <f>IF(Fichier_Client[[#This Row],[Type_Forfait]]="Pro Monde","B2B","B2C")</f>
        <v>B2B</v>
      </c>
      <c r="G689">
        <v>353</v>
      </c>
      <c r="H689" s="3">
        <f>Fichier_Client[[#This Row],[Duree_Cumulee_Panne_Min]]/1440</f>
        <v>0.24513888888888888</v>
      </c>
      <c r="I689" s="2">
        <v>25.37</v>
      </c>
      <c r="J689">
        <v>1</v>
      </c>
      <c r="K68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89" s="9">
        <f>PRODUCT(Fichier_Client[[#This Row],[Facture_Mensuelle]],Fichier_Client[[#This Row],[Remise]])</f>
        <v>11.416500000000001</v>
      </c>
    </row>
    <row r="690" spans="1:12" x14ac:dyDescent="0.25">
      <c r="A690" s="1" t="s">
        <v>724</v>
      </c>
      <c r="B690" s="1" t="s">
        <v>21</v>
      </c>
      <c r="C690">
        <v>99</v>
      </c>
      <c r="D690" s="8">
        <f>Fichier_Client[[#This Row],[Anciennete_Mois]]/12</f>
        <v>8.25</v>
      </c>
      <c r="E690" s="1" t="s">
        <v>11</v>
      </c>
      <c r="F690" s="1" t="str">
        <f>IF(Fichier_Client[[#This Row],[Type_Forfait]]="Pro Monde","B2B","B2C")</f>
        <v>B2B</v>
      </c>
      <c r="G690">
        <v>169</v>
      </c>
      <c r="H690" s="3">
        <f>Fichier_Client[[#This Row],[Duree_Cumulee_Panne_Min]]/1440</f>
        <v>0.11736111111111111</v>
      </c>
      <c r="I690" s="2">
        <v>76.75</v>
      </c>
      <c r="J690">
        <v>5</v>
      </c>
      <c r="K69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90" s="9">
        <f>PRODUCT(Fichier_Client[[#This Row],[Facture_Mensuelle]],Fichier_Client[[#This Row],[Remise]])</f>
        <v>7.6750000000000007</v>
      </c>
    </row>
    <row r="691" spans="1:12" x14ac:dyDescent="0.25">
      <c r="A691" s="1" t="s">
        <v>725</v>
      </c>
      <c r="B691" s="1" t="s">
        <v>18</v>
      </c>
      <c r="C691">
        <v>72</v>
      </c>
      <c r="D691" s="8">
        <f>Fichier_Client[[#This Row],[Anciennete_Mois]]/12</f>
        <v>6</v>
      </c>
      <c r="E691" s="1" t="s">
        <v>11</v>
      </c>
      <c r="F691" s="1" t="str">
        <f>IF(Fichier_Client[[#This Row],[Type_Forfait]]="Pro Monde","B2B","B2C")</f>
        <v>B2B</v>
      </c>
      <c r="G691">
        <v>442</v>
      </c>
      <c r="H691" s="3">
        <f>Fichier_Client[[#This Row],[Duree_Cumulee_Panne_Min]]/1440</f>
        <v>0.30694444444444446</v>
      </c>
      <c r="I691" s="2">
        <v>59.2</v>
      </c>
      <c r="J691">
        <v>1</v>
      </c>
      <c r="K69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91" s="9">
        <f>PRODUCT(Fichier_Client[[#This Row],[Facture_Mensuelle]],Fichier_Client[[#This Row],[Remise]])</f>
        <v>26.64</v>
      </c>
    </row>
    <row r="692" spans="1:12" x14ac:dyDescent="0.25">
      <c r="A692" s="1" t="s">
        <v>726</v>
      </c>
      <c r="B692" s="1" t="s">
        <v>32</v>
      </c>
      <c r="C692">
        <v>20</v>
      </c>
      <c r="D692" s="8">
        <f>Fichier_Client[[#This Row],[Anciennete_Mois]]/12</f>
        <v>1.6666666666666667</v>
      </c>
      <c r="E692" s="1" t="s">
        <v>11</v>
      </c>
      <c r="F692" s="1" t="str">
        <f>IF(Fichier_Client[[#This Row],[Type_Forfait]]="Pro Monde","B2B","B2C")</f>
        <v>B2B</v>
      </c>
      <c r="G692">
        <v>31</v>
      </c>
      <c r="H692" s="3">
        <f>Fichier_Client[[#This Row],[Duree_Cumulee_Panne_Min]]/1440</f>
        <v>2.1527777777777778E-2</v>
      </c>
      <c r="I692" s="2">
        <v>52.85</v>
      </c>
      <c r="J692">
        <v>2</v>
      </c>
      <c r="K69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692" s="9">
        <f>PRODUCT(Fichier_Client[[#This Row],[Facture_Mensuelle]],Fichier_Client[[#This Row],[Remise]])</f>
        <v>5.2850000000000001</v>
      </c>
    </row>
    <row r="693" spans="1:12" x14ac:dyDescent="0.25">
      <c r="A693" s="1" t="s">
        <v>727</v>
      </c>
      <c r="B693" s="1" t="s">
        <v>48</v>
      </c>
      <c r="C693">
        <v>12</v>
      </c>
      <c r="D693" s="8">
        <f>Fichier_Client[[#This Row],[Anciennete_Mois]]/12</f>
        <v>1</v>
      </c>
      <c r="E693" s="1" t="s">
        <v>16</v>
      </c>
      <c r="F693" s="1" t="str">
        <f>IF(Fichier_Client[[#This Row],[Type_Forfait]]="Pro Monde","B2B","B2C")</f>
        <v>B2C</v>
      </c>
      <c r="G693">
        <v>62</v>
      </c>
      <c r="H693" s="3">
        <f>Fichier_Client[[#This Row],[Duree_Cumulee_Panne_Min]]/1440</f>
        <v>4.3055555555555555E-2</v>
      </c>
      <c r="I693" s="2">
        <v>36.1</v>
      </c>
      <c r="J693">
        <v>5</v>
      </c>
      <c r="K69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693" s="9">
        <f>PRODUCT(Fichier_Client[[#This Row],[Facture_Mensuelle]],Fichier_Client[[#This Row],[Remise]])</f>
        <v>0</v>
      </c>
    </row>
    <row r="694" spans="1:12" x14ac:dyDescent="0.25">
      <c r="A694" s="1" t="s">
        <v>728</v>
      </c>
      <c r="B694" s="1" t="s">
        <v>61</v>
      </c>
      <c r="C694">
        <v>92</v>
      </c>
      <c r="D694" s="8">
        <f>Fichier_Client[[#This Row],[Anciennete_Mois]]/12</f>
        <v>7.666666666666667</v>
      </c>
      <c r="E694" s="1" t="s">
        <v>16</v>
      </c>
      <c r="F694" s="1" t="str">
        <f>IF(Fichier_Client[[#This Row],[Type_Forfait]]="Pro Monde","B2B","B2C")</f>
        <v>B2C</v>
      </c>
      <c r="G694">
        <v>379</v>
      </c>
      <c r="H694" s="3">
        <f>Fichier_Client[[#This Row],[Duree_Cumulee_Panne_Min]]/1440</f>
        <v>0.26319444444444445</v>
      </c>
      <c r="I694" s="2">
        <v>70.08</v>
      </c>
      <c r="J694">
        <v>5</v>
      </c>
      <c r="K69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94" s="9">
        <f>PRODUCT(Fichier_Client[[#This Row],[Facture_Mensuelle]],Fichier_Client[[#This Row],[Remise]])</f>
        <v>31.536000000000001</v>
      </c>
    </row>
    <row r="695" spans="1:12" x14ac:dyDescent="0.25">
      <c r="A695" s="1" t="s">
        <v>729</v>
      </c>
      <c r="B695" s="1" t="s">
        <v>23</v>
      </c>
      <c r="C695">
        <v>35</v>
      </c>
      <c r="D695" s="8">
        <f>Fichier_Client[[#This Row],[Anciennete_Mois]]/12</f>
        <v>2.9166666666666665</v>
      </c>
      <c r="E695" s="1" t="s">
        <v>11</v>
      </c>
      <c r="F695" s="1" t="str">
        <f>IF(Fichier_Client[[#This Row],[Type_Forfait]]="Pro Monde","B2B","B2C")</f>
        <v>B2B</v>
      </c>
      <c r="G695">
        <v>299</v>
      </c>
      <c r="H695" s="3">
        <f>Fichier_Client[[#This Row],[Duree_Cumulee_Panne_Min]]/1440</f>
        <v>0.2076388888888889</v>
      </c>
      <c r="I695" s="2">
        <v>96.32</v>
      </c>
      <c r="J695">
        <v>4</v>
      </c>
      <c r="K69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95" s="9">
        <f>PRODUCT(Fichier_Client[[#This Row],[Facture_Mensuelle]],Fichier_Client[[#This Row],[Remise]])</f>
        <v>43.344000000000001</v>
      </c>
    </row>
    <row r="696" spans="1:12" x14ac:dyDescent="0.25">
      <c r="A696" s="1" t="s">
        <v>730</v>
      </c>
      <c r="B696" s="1" t="s">
        <v>10</v>
      </c>
      <c r="C696">
        <v>19</v>
      </c>
      <c r="D696" s="8">
        <f>Fichier_Client[[#This Row],[Anciennete_Mois]]/12</f>
        <v>1.5833333333333333</v>
      </c>
      <c r="E696" s="1" t="s">
        <v>16</v>
      </c>
      <c r="F696" s="1" t="str">
        <f>IF(Fichier_Client[[#This Row],[Type_Forfait]]="Pro Monde","B2B","B2C")</f>
        <v>B2C</v>
      </c>
      <c r="G696">
        <v>345</v>
      </c>
      <c r="H696" s="3">
        <f>Fichier_Client[[#This Row],[Duree_Cumulee_Panne_Min]]/1440</f>
        <v>0.23958333333333334</v>
      </c>
      <c r="I696" s="2">
        <v>54.37</v>
      </c>
      <c r="J696">
        <v>2</v>
      </c>
      <c r="K69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96" s="9">
        <f>PRODUCT(Fichier_Client[[#This Row],[Facture_Mensuelle]],Fichier_Client[[#This Row],[Remise]])</f>
        <v>24.4665</v>
      </c>
    </row>
    <row r="697" spans="1:12" x14ac:dyDescent="0.25">
      <c r="A697" s="1" t="s">
        <v>731</v>
      </c>
      <c r="B697" s="1" t="s">
        <v>41</v>
      </c>
      <c r="C697">
        <v>94</v>
      </c>
      <c r="D697" s="8">
        <f>Fichier_Client[[#This Row],[Anciennete_Mois]]/12</f>
        <v>7.833333333333333</v>
      </c>
      <c r="E697" s="1" t="s">
        <v>19</v>
      </c>
      <c r="F697" s="1" t="str">
        <f>IF(Fichier_Client[[#This Row],[Type_Forfait]]="Pro Monde","B2B","B2C")</f>
        <v>B2C</v>
      </c>
      <c r="G697">
        <v>261</v>
      </c>
      <c r="H697" s="3">
        <f>Fichier_Client[[#This Row],[Duree_Cumulee_Panne_Min]]/1440</f>
        <v>0.18124999999999999</v>
      </c>
      <c r="I697" s="2">
        <v>70.09</v>
      </c>
      <c r="J697">
        <v>3</v>
      </c>
      <c r="K69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97" s="9">
        <f>PRODUCT(Fichier_Client[[#This Row],[Facture_Mensuelle]],Fichier_Client[[#This Row],[Remise]])</f>
        <v>31.540500000000002</v>
      </c>
    </row>
    <row r="698" spans="1:12" x14ac:dyDescent="0.25">
      <c r="A698" s="1" t="s">
        <v>732</v>
      </c>
      <c r="B698" s="1" t="s">
        <v>123</v>
      </c>
      <c r="C698">
        <v>26</v>
      </c>
      <c r="D698" s="8">
        <f>Fichier_Client[[#This Row],[Anciennete_Mois]]/12</f>
        <v>2.1666666666666665</v>
      </c>
      <c r="E698" s="1" t="s">
        <v>8</v>
      </c>
      <c r="F698" s="1" t="str">
        <f>IF(Fichier_Client[[#This Row],[Type_Forfait]]="Pro Monde","B2B","B2C")</f>
        <v>B2C</v>
      </c>
      <c r="G698">
        <v>378</v>
      </c>
      <c r="H698" s="3">
        <f>Fichier_Client[[#This Row],[Duree_Cumulee_Panne_Min]]/1440</f>
        <v>0.26250000000000001</v>
      </c>
      <c r="I698" s="2">
        <v>45.21</v>
      </c>
      <c r="J698">
        <v>5</v>
      </c>
      <c r="K69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98" s="9">
        <f>PRODUCT(Fichier_Client[[#This Row],[Facture_Mensuelle]],Fichier_Client[[#This Row],[Remise]])</f>
        <v>20.3445</v>
      </c>
    </row>
    <row r="699" spans="1:12" x14ac:dyDescent="0.25">
      <c r="A699" s="1" t="s">
        <v>733</v>
      </c>
      <c r="B699" s="1" t="s">
        <v>10</v>
      </c>
      <c r="C699">
        <v>56</v>
      </c>
      <c r="D699" s="8">
        <f>Fichier_Client[[#This Row],[Anciennete_Mois]]/12</f>
        <v>4.666666666666667</v>
      </c>
      <c r="E699" s="1" t="s">
        <v>19</v>
      </c>
      <c r="F699" s="1" t="str">
        <f>IF(Fichier_Client[[#This Row],[Type_Forfait]]="Pro Monde","B2B","B2C")</f>
        <v>B2C</v>
      </c>
      <c r="G699">
        <v>367</v>
      </c>
      <c r="H699" s="3">
        <f>Fichier_Client[[#This Row],[Duree_Cumulee_Panne_Min]]/1440</f>
        <v>0.25486111111111109</v>
      </c>
      <c r="I699" s="2">
        <v>72.790000000000006</v>
      </c>
      <c r="J699">
        <v>1</v>
      </c>
      <c r="K69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699" s="9">
        <f>PRODUCT(Fichier_Client[[#This Row],[Facture_Mensuelle]],Fichier_Client[[#This Row],[Remise]])</f>
        <v>32.755500000000005</v>
      </c>
    </row>
    <row r="700" spans="1:12" x14ac:dyDescent="0.25">
      <c r="A700" s="1" t="s">
        <v>734</v>
      </c>
      <c r="B700" s="1" t="s">
        <v>32</v>
      </c>
      <c r="C700">
        <v>97</v>
      </c>
      <c r="D700" s="8">
        <f>Fichier_Client[[#This Row],[Anciennete_Mois]]/12</f>
        <v>8.0833333333333339</v>
      </c>
      <c r="E700" s="1" t="s">
        <v>16</v>
      </c>
      <c r="F700" s="1" t="str">
        <f>IF(Fichier_Client[[#This Row],[Type_Forfait]]="Pro Monde","B2B","B2C")</f>
        <v>B2C</v>
      </c>
      <c r="G700">
        <v>173</v>
      </c>
      <c r="H700" s="3">
        <f>Fichier_Client[[#This Row],[Duree_Cumulee_Panne_Min]]/1440</f>
        <v>0.12013888888888889</v>
      </c>
      <c r="I700" s="2">
        <v>19.37</v>
      </c>
      <c r="J700">
        <v>5</v>
      </c>
      <c r="K70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00" s="9">
        <f>PRODUCT(Fichier_Client[[#This Row],[Facture_Mensuelle]],Fichier_Client[[#This Row],[Remise]])</f>
        <v>0</v>
      </c>
    </row>
    <row r="701" spans="1:12" x14ac:dyDescent="0.25">
      <c r="A701" s="1" t="s">
        <v>735</v>
      </c>
      <c r="B701" s="1" t="s">
        <v>127</v>
      </c>
      <c r="C701">
        <v>54</v>
      </c>
      <c r="D701" s="8">
        <f>Fichier_Client[[#This Row],[Anciennete_Mois]]/12</f>
        <v>4.5</v>
      </c>
      <c r="E701" s="1" t="s">
        <v>19</v>
      </c>
      <c r="F701" s="1" t="str">
        <f>IF(Fichier_Client[[#This Row],[Type_Forfait]]="Pro Monde","B2B","B2C")</f>
        <v>B2C</v>
      </c>
      <c r="G701">
        <v>215</v>
      </c>
      <c r="H701" s="3">
        <f>Fichier_Client[[#This Row],[Duree_Cumulee_Panne_Min]]/1440</f>
        <v>0.14930555555555555</v>
      </c>
      <c r="I701" s="2">
        <v>54.69</v>
      </c>
      <c r="J701">
        <v>0</v>
      </c>
      <c r="K70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01" s="9">
        <f>PRODUCT(Fichier_Client[[#This Row],[Facture_Mensuelle]],Fichier_Client[[#This Row],[Remise]])</f>
        <v>0</v>
      </c>
    </row>
    <row r="702" spans="1:12" x14ac:dyDescent="0.25">
      <c r="A702" s="1" t="s">
        <v>736</v>
      </c>
      <c r="B702" s="1" t="s">
        <v>37</v>
      </c>
      <c r="C702">
        <v>119</v>
      </c>
      <c r="D702" s="8">
        <f>Fichier_Client[[#This Row],[Anciennete_Mois]]/12</f>
        <v>9.9166666666666661</v>
      </c>
      <c r="E702" s="1" t="s">
        <v>16</v>
      </c>
      <c r="F702" s="1" t="str">
        <f>IF(Fichier_Client[[#This Row],[Type_Forfait]]="Pro Monde","B2B","B2C")</f>
        <v>B2C</v>
      </c>
      <c r="G702">
        <v>133</v>
      </c>
      <c r="H702" s="3">
        <f>Fichier_Client[[#This Row],[Duree_Cumulee_Panne_Min]]/1440</f>
        <v>9.2361111111111116E-2</v>
      </c>
      <c r="I702" s="2">
        <v>30.27</v>
      </c>
      <c r="J702">
        <v>5</v>
      </c>
      <c r="K70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02" s="9">
        <f>PRODUCT(Fichier_Client[[#This Row],[Facture_Mensuelle]],Fichier_Client[[#This Row],[Remise]])</f>
        <v>0</v>
      </c>
    </row>
    <row r="703" spans="1:12" x14ac:dyDescent="0.25">
      <c r="A703" s="1" t="s">
        <v>737</v>
      </c>
      <c r="B703" s="1" t="s">
        <v>13</v>
      </c>
      <c r="C703">
        <v>9</v>
      </c>
      <c r="D703" s="8">
        <f>Fichier_Client[[#This Row],[Anciennete_Mois]]/12</f>
        <v>0.75</v>
      </c>
      <c r="E703" s="1" t="s">
        <v>19</v>
      </c>
      <c r="F703" s="1" t="str">
        <f>IF(Fichier_Client[[#This Row],[Type_Forfait]]="Pro Monde","B2B","B2C")</f>
        <v>B2C</v>
      </c>
      <c r="G703">
        <v>102</v>
      </c>
      <c r="H703" s="3">
        <f>Fichier_Client[[#This Row],[Duree_Cumulee_Panne_Min]]/1440</f>
        <v>7.0833333333333331E-2</v>
      </c>
      <c r="I703" s="2">
        <v>41.52</v>
      </c>
      <c r="J703">
        <v>0</v>
      </c>
      <c r="K70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03" s="9">
        <f>PRODUCT(Fichier_Client[[#This Row],[Facture_Mensuelle]],Fichier_Client[[#This Row],[Remise]])</f>
        <v>0</v>
      </c>
    </row>
    <row r="704" spans="1:12" x14ac:dyDescent="0.25">
      <c r="A704" s="1" t="s">
        <v>738</v>
      </c>
      <c r="B704" s="1" t="s">
        <v>23</v>
      </c>
      <c r="C704">
        <v>8</v>
      </c>
      <c r="D704" s="8">
        <f>Fichier_Client[[#This Row],[Anciennete_Mois]]/12</f>
        <v>0.66666666666666663</v>
      </c>
      <c r="E704" s="1" t="s">
        <v>16</v>
      </c>
      <c r="F704" s="1" t="str">
        <f>IF(Fichier_Client[[#This Row],[Type_Forfait]]="Pro Monde","B2B","B2C")</f>
        <v>B2C</v>
      </c>
      <c r="G704">
        <v>171</v>
      </c>
      <c r="H704" s="3">
        <f>Fichier_Client[[#This Row],[Duree_Cumulee_Panne_Min]]/1440</f>
        <v>0.11874999999999999</v>
      </c>
      <c r="I704" s="2">
        <v>52.98</v>
      </c>
      <c r="J704">
        <v>0</v>
      </c>
      <c r="K70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04" s="9">
        <f>PRODUCT(Fichier_Client[[#This Row],[Facture_Mensuelle]],Fichier_Client[[#This Row],[Remise]])</f>
        <v>0</v>
      </c>
    </row>
    <row r="705" spans="1:12" x14ac:dyDescent="0.25">
      <c r="A705" s="1" t="s">
        <v>739</v>
      </c>
      <c r="B705" s="1" t="s">
        <v>127</v>
      </c>
      <c r="C705">
        <v>79</v>
      </c>
      <c r="D705" s="8">
        <f>Fichier_Client[[#This Row],[Anciennete_Mois]]/12</f>
        <v>6.583333333333333</v>
      </c>
      <c r="E705" s="1" t="s">
        <v>8</v>
      </c>
      <c r="F705" s="1" t="str">
        <f>IF(Fichier_Client[[#This Row],[Type_Forfait]]="Pro Monde","B2B","B2C")</f>
        <v>B2C</v>
      </c>
      <c r="G705">
        <v>454</v>
      </c>
      <c r="H705" s="3">
        <f>Fichier_Client[[#This Row],[Duree_Cumulee_Panne_Min]]/1440</f>
        <v>0.31527777777777777</v>
      </c>
      <c r="I705" s="2">
        <v>80.34</v>
      </c>
      <c r="J705">
        <v>2</v>
      </c>
      <c r="K70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05" s="9">
        <f>PRODUCT(Fichier_Client[[#This Row],[Facture_Mensuelle]],Fichier_Client[[#This Row],[Remise]])</f>
        <v>36.153000000000006</v>
      </c>
    </row>
    <row r="706" spans="1:12" x14ac:dyDescent="0.25">
      <c r="A706" s="1" t="s">
        <v>740</v>
      </c>
      <c r="B706" s="1" t="s">
        <v>23</v>
      </c>
      <c r="C706">
        <v>33</v>
      </c>
      <c r="D706" s="8">
        <f>Fichier_Client[[#This Row],[Anciennete_Mois]]/12</f>
        <v>2.75</v>
      </c>
      <c r="E706" s="1" t="s">
        <v>11</v>
      </c>
      <c r="F706" s="1" t="str">
        <f>IF(Fichier_Client[[#This Row],[Type_Forfait]]="Pro Monde","B2B","B2C")</f>
        <v>B2B</v>
      </c>
      <c r="G706">
        <v>391</v>
      </c>
      <c r="H706" s="3">
        <f>Fichier_Client[[#This Row],[Duree_Cumulee_Panne_Min]]/1440</f>
        <v>0.27152777777777776</v>
      </c>
      <c r="I706" s="2">
        <v>88.88</v>
      </c>
      <c r="J706">
        <v>4</v>
      </c>
      <c r="K70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06" s="9">
        <f>PRODUCT(Fichier_Client[[#This Row],[Facture_Mensuelle]],Fichier_Client[[#This Row],[Remise]])</f>
        <v>39.996000000000002</v>
      </c>
    </row>
    <row r="707" spans="1:12" x14ac:dyDescent="0.25">
      <c r="A707" s="1" t="s">
        <v>741</v>
      </c>
      <c r="B707" s="1" t="s">
        <v>28</v>
      </c>
      <c r="C707">
        <v>15</v>
      </c>
      <c r="D707" s="8">
        <f>Fichier_Client[[#This Row],[Anciennete_Mois]]/12</f>
        <v>1.25</v>
      </c>
      <c r="E707" s="1" t="s">
        <v>16</v>
      </c>
      <c r="F707" s="1" t="str">
        <f>IF(Fichier_Client[[#This Row],[Type_Forfait]]="Pro Monde","B2B","B2C")</f>
        <v>B2C</v>
      </c>
      <c r="G707">
        <v>30</v>
      </c>
      <c r="H707" s="3">
        <f>Fichier_Client[[#This Row],[Duree_Cumulee_Panne_Min]]/1440</f>
        <v>2.0833333333333332E-2</v>
      </c>
      <c r="I707" s="2">
        <v>30.5</v>
      </c>
      <c r="J707">
        <v>1</v>
      </c>
      <c r="K70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07" s="9">
        <f>PRODUCT(Fichier_Client[[#This Row],[Facture_Mensuelle]],Fichier_Client[[#This Row],[Remise]])</f>
        <v>0</v>
      </c>
    </row>
    <row r="708" spans="1:12" x14ac:dyDescent="0.25">
      <c r="A708" s="1" t="s">
        <v>742</v>
      </c>
      <c r="B708" s="1" t="s">
        <v>10</v>
      </c>
      <c r="C708">
        <v>5</v>
      </c>
      <c r="D708" s="8">
        <f>Fichier_Client[[#This Row],[Anciennete_Mois]]/12</f>
        <v>0.41666666666666669</v>
      </c>
      <c r="E708" s="1" t="s">
        <v>8</v>
      </c>
      <c r="F708" s="1" t="str">
        <f>IF(Fichier_Client[[#This Row],[Type_Forfait]]="Pro Monde","B2B","B2C")</f>
        <v>B2C</v>
      </c>
      <c r="G708">
        <v>71</v>
      </c>
      <c r="H708" s="3">
        <f>Fichier_Client[[#This Row],[Duree_Cumulee_Panne_Min]]/1440</f>
        <v>4.9305555555555554E-2</v>
      </c>
      <c r="I708" s="2">
        <v>93.81</v>
      </c>
      <c r="J708">
        <v>3</v>
      </c>
      <c r="K70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08" s="9">
        <f>PRODUCT(Fichier_Client[[#This Row],[Facture_Mensuelle]],Fichier_Client[[#This Row],[Remise]])</f>
        <v>42.214500000000001</v>
      </c>
    </row>
    <row r="709" spans="1:12" x14ac:dyDescent="0.25">
      <c r="A709" s="1" t="s">
        <v>743</v>
      </c>
      <c r="B709" s="1" t="s">
        <v>26</v>
      </c>
      <c r="C709">
        <v>109</v>
      </c>
      <c r="D709" s="8">
        <f>Fichier_Client[[#This Row],[Anciennete_Mois]]/12</f>
        <v>9.0833333333333339</v>
      </c>
      <c r="E709" s="1" t="s">
        <v>19</v>
      </c>
      <c r="F709" s="1" t="str">
        <f>IF(Fichier_Client[[#This Row],[Type_Forfait]]="Pro Monde","B2B","B2C")</f>
        <v>B2C</v>
      </c>
      <c r="G709">
        <v>104</v>
      </c>
      <c r="H709" s="3">
        <f>Fichier_Client[[#This Row],[Duree_Cumulee_Panne_Min]]/1440</f>
        <v>7.2222222222222215E-2</v>
      </c>
      <c r="I709" s="2">
        <v>12.37</v>
      </c>
      <c r="J709">
        <v>5</v>
      </c>
      <c r="K70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09" s="9">
        <f>PRODUCT(Fichier_Client[[#This Row],[Facture_Mensuelle]],Fichier_Client[[#This Row],[Remise]])</f>
        <v>0</v>
      </c>
    </row>
    <row r="710" spans="1:12" x14ac:dyDescent="0.25">
      <c r="A710" s="1" t="s">
        <v>744</v>
      </c>
      <c r="B710" s="1" t="s">
        <v>85</v>
      </c>
      <c r="C710">
        <v>96</v>
      </c>
      <c r="D710" s="8">
        <f>Fichier_Client[[#This Row],[Anciennete_Mois]]/12</f>
        <v>8</v>
      </c>
      <c r="E710" s="1" t="s">
        <v>11</v>
      </c>
      <c r="F710" s="1" t="str">
        <f>IF(Fichier_Client[[#This Row],[Type_Forfait]]="Pro Monde","B2B","B2C")</f>
        <v>B2B</v>
      </c>
      <c r="G710">
        <v>280</v>
      </c>
      <c r="H710" s="3">
        <f>Fichier_Client[[#This Row],[Duree_Cumulee_Panne_Min]]/1440</f>
        <v>0.19444444444444445</v>
      </c>
      <c r="I710" s="2">
        <v>80.36</v>
      </c>
      <c r="J710">
        <v>5</v>
      </c>
      <c r="K71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10" s="9">
        <f>PRODUCT(Fichier_Client[[#This Row],[Facture_Mensuelle]],Fichier_Client[[#This Row],[Remise]])</f>
        <v>36.161999999999999</v>
      </c>
    </row>
    <row r="711" spans="1:12" x14ac:dyDescent="0.25">
      <c r="A711" s="1" t="s">
        <v>745</v>
      </c>
      <c r="B711" s="1" t="s">
        <v>34</v>
      </c>
      <c r="C711">
        <v>10</v>
      </c>
      <c r="D711" s="8">
        <f>Fichier_Client[[#This Row],[Anciennete_Mois]]/12</f>
        <v>0.83333333333333337</v>
      </c>
      <c r="E711" s="1" t="s">
        <v>19</v>
      </c>
      <c r="F711" s="1" t="str">
        <f>IF(Fichier_Client[[#This Row],[Type_Forfait]]="Pro Monde","B2B","B2C")</f>
        <v>B2C</v>
      </c>
      <c r="G711">
        <v>418</v>
      </c>
      <c r="H711" s="3">
        <f>Fichier_Client[[#This Row],[Duree_Cumulee_Panne_Min]]/1440</f>
        <v>0.2902777777777778</v>
      </c>
      <c r="I711" s="2">
        <v>27.66</v>
      </c>
      <c r="J711">
        <v>2</v>
      </c>
      <c r="K71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11" s="9">
        <f>PRODUCT(Fichier_Client[[#This Row],[Facture_Mensuelle]],Fichier_Client[[#This Row],[Remise]])</f>
        <v>12.447000000000001</v>
      </c>
    </row>
    <row r="712" spans="1:12" x14ac:dyDescent="0.25">
      <c r="A712" s="1" t="s">
        <v>746</v>
      </c>
      <c r="B712" s="1" t="s">
        <v>70</v>
      </c>
      <c r="C712">
        <v>57</v>
      </c>
      <c r="D712" s="8">
        <f>Fichier_Client[[#This Row],[Anciennete_Mois]]/12</f>
        <v>4.75</v>
      </c>
      <c r="E712" s="1" t="s">
        <v>19</v>
      </c>
      <c r="F712" s="1" t="str">
        <f>IF(Fichier_Client[[#This Row],[Type_Forfait]]="Pro Monde","B2B","B2C")</f>
        <v>B2C</v>
      </c>
      <c r="G712">
        <v>375</v>
      </c>
      <c r="H712" s="3">
        <f>Fichier_Client[[#This Row],[Duree_Cumulee_Panne_Min]]/1440</f>
        <v>0.26041666666666669</v>
      </c>
      <c r="I712" s="2">
        <v>64.73</v>
      </c>
      <c r="J712">
        <v>1</v>
      </c>
      <c r="K71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12" s="9">
        <f>PRODUCT(Fichier_Client[[#This Row],[Facture_Mensuelle]],Fichier_Client[[#This Row],[Remise]])</f>
        <v>29.128500000000003</v>
      </c>
    </row>
    <row r="713" spans="1:12" x14ac:dyDescent="0.25">
      <c r="A713" s="1" t="s">
        <v>747</v>
      </c>
      <c r="B713" s="1" t="s">
        <v>133</v>
      </c>
      <c r="C713">
        <v>98</v>
      </c>
      <c r="D713" s="8">
        <f>Fichier_Client[[#This Row],[Anciennete_Mois]]/12</f>
        <v>8.1666666666666661</v>
      </c>
      <c r="E713" s="1" t="s">
        <v>11</v>
      </c>
      <c r="F713" s="1" t="str">
        <f>IF(Fichier_Client[[#This Row],[Type_Forfait]]="Pro Monde","B2B","B2C")</f>
        <v>B2B</v>
      </c>
      <c r="G713">
        <v>168</v>
      </c>
      <c r="H713" s="3">
        <f>Fichier_Client[[#This Row],[Duree_Cumulee_Panne_Min]]/1440</f>
        <v>0.11666666666666667</v>
      </c>
      <c r="I713" s="2">
        <v>44.14</v>
      </c>
      <c r="J713">
        <v>3</v>
      </c>
      <c r="K71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713" s="9">
        <f>PRODUCT(Fichier_Client[[#This Row],[Facture_Mensuelle]],Fichier_Client[[#This Row],[Remise]])</f>
        <v>4.4140000000000006</v>
      </c>
    </row>
    <row r="714" spans="1:12" x14ac:dyDescent="0.25">
      <c r="A714" s="1" t="s">
        <v>748</v>
      </c>
      <c r="B714" s="1" t="s">
        <v>10</v>
      </c>
      <c r="C714">
        <v>48</v>
      </c>
      <c r="D714" s="8">
        <f>Fichier_Client[[#This Row],[Anciennete_Mois]]/12</f>
        <v>4</v>
      </c>
      <c r="E714" s="1" t="s">
        <v>8</v>
      </c>
      <c r="F714" s="1" t="str">
        <f>IF(Fichier_Client[[#This Row],[Type_Forfait]]="Pro Monde","B2B","B2C")</f>
        <v>B2C</v>
      </c>
      <c r="G714">
        <v>473</v>
      </c>
      <c r="H714" s="3">
        <f>Fichier_Client[[#This Row],[Duree_Cumulee_Panne_Min]]/1440</f>
        <v>0.32847222222222222</v>
      </c>
      <c r="I714" s="2">
        <v>71.52</v>
      </c>
      <c r="J714">
        <v>5</v>
      </c>
      <c r="K71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14" s="9">
        <f>PRODUCT(Fichier_Client[[#This Row],[Facture_Mensuelle]],Fichier_Client[[#This Row],[Remise]])</f>
        <v>32.183999999999997</v>
      </c>
    </row>
    <row r="715" spans="1:12" x14ac:dyDescent="0.25">
      <c r="A715" s="1" t="s">
        <v>749</v>
      </c>
      <c r="B715" s="1" t="s">
        <v>70</v>
      </c>
      <c r="C715">
        <v>78</v>
      </c>
      <c r="D715" s="8">
        <f>Fichier_Client[[#This Row],[Anciennete_Mois]]/12</f>
        <v>6.5</v>
      </c>
      <c r="E715" s="1" t="s">
        <v>8</v>
      </c>
      <c r="F715" s="1" t="str">
        <f>IF(Fichier_Client[[#This Row],[Type_Forfait]]="Pro Monde","B2B","B2C")</f>
        <v>B2C</v>
      </c>
      <c r="G715">
        <v>387</v>
      </c>
      <c r="H715" s="3">
        <f>Fichier_Client[[#This Row],[Duree_Cumulee_Panne_Min]]/1440</f>
        <v>0.26874999999999999</v>
      </c>
      <c r="I715" s="2">
        <v>11.63</v>
      </c>
      <c r="J715">
        <v>2</v>
      </c>
      <c r="K71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15" s="9">
        <f>PRODUCT(Fichier_Client[[#This Row],[Facture_Mensuelle]],Fichier_Client[[#This Row],[Remise]])</f>
        <v>5.2335000000000003</v>
      </c>
    </row>
    <row r="716" spans="1:12" x14ac:dyDescent="0.25">
      <c r="A716" s="1" t="s">
        <v>750</v>
      </c>
      <c r="B716" s="1" t="s">
        <v>64</v>
      </c>
      <c r="C716">
        <v>81</v>
      </c>
      <c r="D716" s="8">
        <f>Fichier_Client[[#This Row],[Anciennete_Mois]]/12</f>
        <v>6.75</v>
      </c>
      <c r="E716" s="1" t="s">
        <v>19</v>
      </c>
      <c r="F716" s="1" t="str">
        <f>IF(Fichier_Client[[#This Row],[Type_Forfait]]="Pro Monde","B2B","B2C")</f>
        <v>B2C</v>
      </c>
      <c r="G716">
        <v>339</v>
      </c>
      <c r="H716" s="3">
        <f>Fichier_Client[[#This Row],[Duree_Cumulee_Panne_Min]]/1440</f>
        <v>0.23541666666666666</v>
      </c>
      <c r="I716" s="2">
        <v>53.4</v>
      </c>
      <c r="J716">
        <v>2</v>
      </c>
      <c r="K71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16" s="9">
        <f>PRODUCT(Fichier_Client[[#This Row],[Facture_Mensuelle]],Fichier_Client[[#This Row],[Remise]])</f>
        <v>24.03</v>
      </c>
    </row>
    <row r="717" spans="1:12" x14ac:dyDescent="0.25">
      <c r="A717" s="1" t="s">
        <v>751</v>
      </c>
      <c r="B717" s="1" t="s">
        <v>41</v>
      </c>
      <c r="C717">
        <v>108</v>
      </c>
      <c r="D717" s="8">
        <f>Fichier_Client[[#This Row],[Anciennete_Mois]]/12</f>
        <v>9</v>
      </c>
      <c r="E717" s="1" t="s">
        <v>16</v>
      </c>
      <c r="F717" s="1" t="str">
        <f>IF(Fichier_Client[[#This Row],[Type_Forfait]]="Pro Monde","B2B","B2C")</f>
        <v>B2C</v>
      </c>
      <c r="G717">
        <v>467</v>
      </c>
      <c r="H717" s="3">
        <f>Fichier_Client[[#This Row],[Duree_Cumulee_Panne_Min]]/1440</f>
        <v>0.32430555555555557</v>
      </c>
      <c r="I717" s="2">
        <v>44.84</v>
      </c>
      <c r="J717">
        <v>4</v>
      </c>
      <c r="K71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17" s="9">
        <f>PRODUCT(Fichier_Client[[#This Row],[Facture_Mensuelle]],Fichier_Client[[#This Row],[Remise]])</f>
        <v>20.178000000000001</v>
      </c>
    </row>
    <row r="718" spans="1:12" x14ac:dyDescent="0.25">
      <c r="A718" s="1" t="s">
        <v>752</v>
      </c>
      <c r="B718" s="1" t="s">
        <v>34</v>
      </c>
      <c r="C718">
        <v>4</v>
      </c>
      <c r="D718" s="8">
        <f>Fichier_Client[[#This Row],[Anciennete_Mois]]/12</f>
        <v>0.33333333333333331</v>
      </c>
      <c r="E718" s="1" t="s">
        <v>11</v>
      </c>
      <c r="F718" s="1" t="str">
        <f>IF(Fichier_Client[[#This Row],[Type_Forfait]]="Pro Monde","B2B","B2C")</f>
        <v>B2B</v>
      </c>
      <c r="G718">
        <v>449</v>
      </c>
      <c r="H718" s="3">
        <f>Fichier_Client[[#This Row],[Duree_Cumulee_Panne_Min]]/1440</f>
        <v>0.31180555555555556</v>
      </c>
      <c r="I718" s="2">
        <v>43.95</v>
      </c>
      <c r="J718">
        <v>2</v>
      </c>
      <c r="K71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18" s="9">
        <f>PRODUCT(Fichier_Client[[#This Row],[Facture_Mensuelle]],Fichier_Client[[#This Row],[Remise]])</f>
        <v>19.777500000000003</v>
      </c>
    </row>
    <row r="719" spans="1:12" x14ac:dyDescent="0.25">
      <c r="A719" s="1" t="s">
        <v>753</v>
      </c>
      <c r="B719" s="1" t="s">
        <v>75</v>
      </c>
      <c r="C719">
        <v>119</v>
      </c>
      <c r="D719" s="8">
        <f>Fichier_Client[[#This Row],[Anciennete_Mois]]/12</f>
        <v>9.9166666666666661</v>
      </c>
      <c r="E719" s="1" t="s">
        <v>11</v>
      </c>
      <c r="F719" s="1" t="str">
        <f>IF(Fichier_Client[[#This Row],[Type_Forfait]]="Pro Monde","B2B","B2C")</f>
        <v>B2B</v>
      </c>
      <c r="G719">
        <v>31</v>
      </c>
      <c r="H719" s="3">
        <f>Fichier_Client[[#This Row],[Duree_Cumulee_Panne_Min]]/1440</f>
        <v>2.1527777777777778E-2</v>
      </c>
      <c r="I719" s="2">
        <v>21.27</v>
      </c>
      <c r="J719">
        <v>5</v>
      </c>
      <c r="K71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719" s="9">
        <f>PRODUCT(Fichier_Client[[#This Row],[Facture_Mensuelle]],Fichier_Client[[#This Row],[Remise]])</f>
        <v>2.1270000000000002</v>
      </c>
    </row>
    <row r="720" spans="1:12" x14ac:dyDescent="0.25">
      <c r="A720" s="1" t="s">
        <v>754</v>
      </c>
      <c r="B720" s="1" t="s">
        <v>85</v>
      </c>
      <c r="C720">
        <v>23</v>
      </c>
      <c r="D720" s="8">
        <f>Fichier_Client[[#This Row],[Anciennete_Mois]]/12</f>
        <v>1.9166666666666667</v>
      </c>
      <c r="E720" s="1" t="s">
        <v>11</v>
      </c>
      <c r="F720" s="1" t="str">
        <f>IF(Fichier_Client[[#This Row],[Type_Forfait]]="Pro Monde","B2B","B2C")</f>
        <v>B2B</v>
      </c>
      <c r="G720">
        <v>120</v>
      </c>
      <c r="H720" s="3">
        <f>Fichier_Client[[#This Row],[Duree_Cumulee_Panne_Min]]/1440</f>
        <v>8.3333333333333329E-2</v>
      </c>
      <c r="I720" s="2">
        <v>73.12</v>
      </c>
      <c r="J720">
        <v>1</v>
      </c>
      <c r="K72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720" s="9">
        <f>PRODUCT(Fichier_Client[[#This Row],[Facture_Mensuelle]],Fichier_Client[[#This Row],[Remise]])</f>
        <v>7.3120000000000012</v>
      </c>
    </row>
    <row r="721" spans="1:12" x14ac:dyDescent="0.25">
      <c r="A721" s="1" t="s">
        <v>755</v>
      </c>
      <c r="B721" s="1" t="s">
        <v>85</v>
      </c>
      <c r="C721">
        <v>42</v>
      </c>
      <c r="D721" s="8">
        <f>Fichier_Client[[#This Row],[Anciennete_Mois]]/12</f>
        <v>3.5</v>
      </c>
      <c r="E721" s="1" t="s">
        <v>16</v>
      </c>
      <c r="F721" s="1" t="str">
        <f>IF(Fichier_Client[[#This Row],[Type_Forfait]]="Pro Monde","B2B","B2C")</f>
        <v>B2C</v>
      </c>
      <c r="G721">
        <v>252</v>
      </c>
      <c r="H721" s="3">
        <f>Fichier_Client[[#This Row],[Duree_Cumulee_Panne_Min]]/1440</f>
        <v>0.17499999999999999</v>
      </c>
      <c r="I721" s="2">
        <v>59.46</v>
      </c>
      <c r="J721">
        <v>4</v>
      </c>
      <c r="K72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21" s="9">
        <f>PRODUCT(Fichier_Client[[#This Row],[Facture_Mensuelle]],Fichier_Client[[#This Row],[Remise]])</f>
        <v>26.757000000000001</v>
      </c>
    </row>
    <row r="722" spans="1:12" x14ac:dyDescent="0.25">
      <c r="A722" s="1" t="s">
        <v>756</v>
      </c>
      <c r="B722" s="1" t="s">
        <v>18</v>
      </c>
      <c r="C722">
        <v>14</v>
      </c>
      <c r="D722" s="8">
        <f>Fichier_Client[[#This Row],[Anciennete_Mois]]/12</f>
        <v>1.1666666666666667</v>
      </c>
      <c r="E722" s="1" t="s">
        <v>16</v>
      </c>
      <c r="F722" s="1" t="str">
        <f>IF(Fichier_Client[[#This Row],[Type_Forfait]]="Pro Monde","B2B","B2C")</f>
        <v>B2C</v>
      </c>
      <c r="G722">
        <v>37</v>
      </c>
      <c r="H722" s="3">
        <f>Fichier_Client[[#This Row],[Duree_Cumulee_Panne_Min]]/1440</f>
        <v>2.5694444444444443E-2</v>
      </c>
      <c r="I722" s="2">
        <v>20.399999999999999</v>
      </c>
      <c r="J722">
        <v>2</v>
      </c>
      <c r="K72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22" s="9">
        <f>PRODUCT(Fichier_Client[[#This Row],[Facture_Mensuelle]],Fichier_Client[[#This Row],[Remise]])</f>
        <v>0</v>
      </c>
    </row>
    <row r="723" spans="1:12" x14ac:dyDescent="0.25">
      <c r="A723" s="1" t="s">
        <v>757</v>
      </c>
      <c r="B723" s="1" t="s">
        <v>85</v>
      </c>
      <c r="C723">
        <v>90</v>
      </c>
      <c r="D723" s="8">
        <f>Fichier_Client[[#This Row],[Anciennete_Mois]]/12</f>
        <v>7.5</v>
      </c>
      <c r="E723" s="1" t="s">
        <v>19</v>
      </c>
      <c r="F723" s="1" t="str">
        <f>IF(Fichier_Client[[#This Row],[Type_Forfait]]="Pro Monde","B2B","B2C")</f>
        <v>B2C</v>
      </c>
      <c r="G723">
        <v>412</v>
      </c>
      <c r="H723" s="3">
        <f>Fichier_Client[[#This Row],[Duree_Cumulee_Panne_Min]]/1440</f>
        <v>0.28611111111111109</v>
      </c>
      <c r="I723" s="2">
        <v>20.62</v>
      </c>
      <c r="J723">
        <v>2</v>
      </c>
      <c r="K72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23" s="9">
        <f>PRODUCT(Fichier_Client[[#This Row],[Facture_Mensuelle]],Fichier_Client[[#This Row],[Remise]])</f>
        <v>9.2789999999999999</v>
      </c>
    </row>
    <row r="724" spans="1:12" x14ac:dyDescent="0.25">
      <c r="A724" s="1" t="s">
        <v>758</v>
      </c>
      <c r="B724" s="1" t="s">
        <v>28</v>
      </c>
      <c r="C724">
        <v>58</v>
      </c>
      <c r="D724" s="8">
        <f>Fichier_Client[[#This Row],[Anciennete_Mois]]/12</f>
        <v>4.833333333333333</v>
      </c>
      <c r="E724" s="1" t="s">
        <v>8</v>
      </c>
      <c r="F724" s="1" t="str">
        <f>IF(Fichier_Client[[#This Row],[Type_Forfait]]="Pro Monde","B2B","B2C")</f>
        <v>B2C</v>
      </c>
      <c r="G724">
        <v>485</v>
      </c>
      <c r="H724" s="3">
        <f>Fichier_Client[[#This Row],[Duree_Cumulee_Panne_Min]]/1440</f>
        <v>0.33680555555555558</v>
      </c>
      <c r="I724" s="2">
        <v>65.41</v>
      </c>
      <c r="J724">
        <v>5</v>
      </c>
      <c r="K72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24" s="9">
        <f>PRODUCT(Fichier_Client[[#This Row],[Facture_Mensuelle]],Fichier_Client[[#This Row],[Remise]])</f>
        <v>29.4345</v>
      </c>
    </row>
    <row r="725" spans="1:12" x14ac:dyDescent="0.25">
      <c r="A725" s="1" t="s">
        <v>759</v>
      </c>
      <c r="B725" s="1" t="s">
        <v>127</v>
      </c>
      <c r="C725">
        <v>49</v>
      </c>
      <c r="D725" s="8">
        <f>Fichier_Client[[#This Row],[Anciennete_Mois]]/12</f>
        <v>4.083333333333333</v>
      </c>
      <c r="E725" s="1" t="s">
        <v>16</v>
      </c>
      <c r="F725" s="1" t="str">
        <f>IF(Fichier_Client[[#This Row],[Type_Forfait]]="Pro Monde","B2B","B2C")</f>
        <v>B2C</v>
      </c>
      <c r="G725">
        <v>288</v>
      </c>
      <c r="H725" s="3">
        <f>Fichier_Client[[#This Row],[Duree_Cumulee_Panne_Min]]/1440</f>
        <v>0.2</v>
      </c>
      <c r="I725" s="2">
        <v>91.32</v>
      </c>
      <c r="J725">
        <v>4</v>
      </c>
      <c r="K72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25" s="9">
        <f>PRODUCT(Fichier_Client[[#This Row],[Facture_Mensuelle]],Fichier_Client[[#This Row],[Remise]])</f>
        <v>41.094000000000001</v>
      </c>
    </row>
    <row r="726" spans="1:12" x14ac:dyDescent="0.25">
      <c r="A726" s="1" t="s">
        <v>760</v>
      </c>
      <c r="B726" s="1" t="s">
        <v>37</v>
      </c>
      <c r="C726">
        <v>18</v>
      </c>
      <c r="D726" s="8">
        <f>Fichier_Client[[#This Row],[Anciennete_Mois]]/12</f>
        <v>1.5</v>
      </c>
      <c r="E726" s="1" t="s">
        <v>16</v>
      </c>
      <c r="F726" s="1" t="str">
        <f>IF(Fichier_Client[[#This Row],[Type_Forfait]]="Pro Monde","B2B","B2C")</f>
        <v>B2C</v>
      </c>
      <c r="G726">
        <v>463</v>
      </c>
      <c r="H726" s="3">
        <f>Fichier_Client[[#This Row],[Duree_Cumulee_Panne_Min]]/1440</f>
        <v>0.3215277777777778</v>
      </c>
      <c r="I726" s="2">
        <v>41.66</v>
      </c>
      <c r="J726">
        <v>4</v>
      </c>
      <c r="K72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26" s="9">
        <f>PRODUCT(Fichier_Client[[#This Row],[Facture_Mensuelle]],Fichier_Client[[#This Row],[Remise]])</f>
        <v>18.747</v>
      </c>
    </row>
    <row r="727" spans="1:12" x14ac:dyDescent="0.25">
      <c r="A727" s="1" t="s">
        <v>761</v>
      </c>
      <c r="B727" s="1" t="s">
        <v>59</v>
      </c>
      <c r="C727">
        <v>82</v>
      </c>
      <c r="D727" s="8">
        <f>Fichier_Client[[#This Row],[Anciennete_Mois]]/12</f>
        <v>6.833333333333333</v>
      </c>
      <c r="E727" s="1" t="s">
        <v>11</v>
      </c>
      <c r="F727" s="1" t="str">
        <f>IF(Fichier_Client[[#This Row],[Type_Forfait]]="Pro Monde","B2B","B2C")</f>
        <v>B2B</v>
      </c>
      <c r="G727">
        <v>312</v>
      </c>
      <c r="H727" s="3">
        <f>Fichier_Client[[#This Row],[Duree_Cumulee_Panne_Min]]/1440</f>
        <v>0.21666666666666667</v>
      </c>
      <c r="I727" s="2">
        <v>40.880000000000003</v>
      </c>
      <c r="J727">
        <v>0</v>
      </c>
      <c r="K72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27" s="9">
        <f>PRODUCT(Fichier_Client[[#This Row],[Facture_Mensuelle]],Fichier_Client[[#This Row],[Remise]])</f>
        <v>18.396000000000001</v>
      </c>
    </row>
    <row r="728" spans="1:12" x14ac:dyDescent="0.25">
      <c r="A728" s="1" t="s">
        <v>762</v>
      </c>
      <c r="B728" s="1" t="s">
        <v>61</v>
      </c>
      <c r="C728">
        <v>74</v>
      </c>
      <c r="D728" s="8">
        <f>Fichier_Client[[#This Row],[Anciennete_Mois]]/12</f>
        <v>6.166666666666667</v>
      </c>
      <c r="E728" s="1" t="s">
        <v>19</v>
      </c>
      <c r="F728" s="1" t="str">
        <f>IF(Fichier_Client[[#This Row],[Type_Forfait]]="Pro Monde","B2B","B2C")</f>
        <v>B2C</v>
      </c>
      <c r="G728">
        <v>359</v>
      </c>
      <c r="H728" s="3">
        <f>Fichier_Client[[#This Row],[Duree_Cumulee_Panne_Min]]/1440</f>
        <v>0.24930555555555556</v>
      </c>
      <c r="I728" s="2">
        <v>92.63</v>
      </c>
      <c r="J728">
        <v>0</v>
      </c>
      <c r="K72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28" s="9">
        <f>PRODUCT(Fichier_Client[[#This Row],[Facture_Mensuelle]],Fichier_Client[[#This Row],[Remise]])</f>
        <v>41.683500000000002</v>
      </c>
    </row>
    <row r="729" spans="1:12" x14ac:dyDescent="0.25">
      <c r="A729" s="1" t="s">
        <v>763</v>
      </c>
      <c r="B729" s="1" t="s">
        <v>15</v>
      </c>
      <c r="C729">
        <v>72</v>
      </c>
      <c r="D729" s="8">
        <f>Fichier_Client[[#This Row],[Anciennete_Mois]]/12</f>
        <v>6</v>
      </c>
      <c r="E729" s="1" t="s">
        <v>16</v>
      </c>
      <c r="F729" s="1" t="str">
        <f>IF(Fichier_Client[[#This Row],[Type_Forfait]]="Pro Monde","B2B","B2C")</f>
        <v>B2C</v>
      </c>
      <c r="G729">
        <v>427</v>
      </c>
      <c r="H729" s="3">
        <f>Fichier_Client[[#This Row],[Duree_Cumulee_Panne_Min]]/1440</f>
        <v>0.29652777777777778</v>
      </c>
      <c r="I729" s="2">
        <v>31.44</v>
      </c>
      <c r="J729">
        <v>2</v>
      </c>
      <c r="K72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29" s="9">
        <f>PRODUCT(Fichier_Client[[#This Row],[Facture_Mensuelle]],Fichier_Client[[#This Row],[Remise]])</f>
        <v>14.148000000000001</v>
      </c>
    </row>
    <row r="730" spans="1:12" x14ac:dyDescent="0.25">
      <c r="A730" s="1" t="s">
        <v>764</v>
      </c>
      <c r="B730" s="1" t="s">
        <v>26</v>
      </c>
      <c r="C730">
        <v>26</v>
      </c>
      <c r="D730" s="8">
        <f>Fichier_Client[[#This Row],[Anciennete_Mois]]/12</f>
        <v>2.1666666666666665</v>
      </c>
      <c r="E730" s="1" t="s">
        <v>8</v>
      </c>
      <c r="F730" s="1" t="str">
        <f>IF(Fichier_Client[[#This Row],[Type_Forfait]]="Pro Monde","B2B","B2C")</f>
        <v>B2C</v>
      </c>
      <c r="G730">
        <v>391</v>
      </c>
      <c r="H730" s="3">
        <f>Fichier_Client[[#This Row],[Duree_Cumulee_Panne_Min]]/1440</f>
        <v>0.27152777777777776</v>
      </c>
      <c r="I730" s="2">
        <v>18.28</v>
      </c>
      <c r="J730">
        <v>3</v>
      </c>
      <c r="K73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30" s="9">
        <f>PRODUCT(Fichier_Client[[#This Row],[Facture_Mensuelle]],Fichier_Client[[#This Row],[Remise]])</f>
        <v>8.2260000000000009</v>
      </c>
    </row>
    <row r="731" spans="1:12" x14ac:dyDescent="0.25">
      <c r="A731" s="1" t="s">
        <v>765</v>
      </c>
      <c r="B731" s="1" t="s">
        <v>54</v>
      </c>
      <c r="C731">
        <v>26</v>
      </c>
      <c r="D731" s="8">
        <f>Fichier_Client[[#This Row],[Anciennete_Mois]]/12</f>
        <v>2.1666666666666665</v>
      </c>
      <c r="E731" s="1" t="s">
        <v>16</v>
      </c>
      <c r="F731" s="1" t="str">
        <f>IF(Fichier_Client[[#This Row],[Type_Forfait]]="Pro Monde","B2B","B2C")</f>
        <v>B2C</v>
      </c>
      <c r="G731">
        <v>413</v>
      </c>
      <c r="H731" s="3">
        <f>Fichier_Client[[#This Row],[Duree_Cumulee_Panne_Min]]/1440</f>
        <v>0.28680555555555554</v>
      </c>
      <c r="I731" s="2">
        <v>10.9</v>
      </c>
      <c r="J731">
        <v>5</v>
      </c>
      <c r="K73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31" s="9">
        <f>PRODUCT(Fichier_Client[[#This Row],[Facture_Mensuelle]],Fichier_Client[[#This Row],[Remise]])</f>
        <v>4.9050000000000002</v>
      </c>
    </row>
    <row r="732" spans="1:12" x14ac:dyDescent="0.25">
      <c r="A732" s="1" t="s">
        <v>766</v>
      </c>
      <c r="B732" s="1" t="s">
        <v>48</v>
      </c>
      <c r="C732">
        <v>33</v>
      </c>
      <c r="D732" s="8">
        <f>Fichier_Client[[#This Row],[Anciennete_Mois]]/12</f>
        <v>2.75</v>
      </c>
      <c r="E732" s="1" t="s">
        <v>19</v>
      </c>
      <c r="F732" s="1" t="str">
        <f>IF(Fichier_Client[[#This Row],[Type_Forfait]]="Pro Monde","B2B","B2C")</f>
        <v>B2C</v>
      </c>
      <c r="G732">
        <v>18</v>
      </c>
      <c r="H732" s="3">
        <f>Fichier_Client[[#This Row],[Duree_Cumulee_Panne_Min]]/1440</f>
        <v>1.2500000000000001E-2</v>
      </c>
      <c r="I732" s="2">
        <v>47.18</v>
      </c>
      <c r="J732">
        <v>4</v>
      </c>
      <c r="K73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32" s="9">
        <f>PRODUCT(Fichier_Client[[#This Row],[Facture_Mensuelle]],Fichier_Client[[#This Row],[Remise]])</f>
        <v>0</v>
      </c>
    </row>
    <row r="733" spans="1:12" x14ac:dyDescent="0.25">
      <c r="A733" s="1" t="s">
        <v>767</v>
      </c>
      <c r="B733" s="1" t="s">
        <v>10</v>
      </c>
      <c r="C733">
        <v>63</v>
      </c>
      <c r="D733" s="8">
        <f>Fichier_Client[[#This Row],[Anciennete_Mois]]/12</f>
        <v>5.25</v>
      </c>
      <c r="E733" s="1" t="s">
        <v>8</v>
      </c>
      <c r="F733" s="1" t="str">
        <f>IF(Fichier_Client[[#This Row],[Type_Forfait]]="Pro Monde","B2B","B2C")</f>
        <v>B2C</v>
      </c>
      <c r="G733">
        <v>177</v>
      </c>
      <c r="H733" s="3">
        <f>Fichier_Client[[#This Row],[Duree_Cumulee_Panne_Min]]/1440</f>
        <v>0.12291666666666666</v>
      </c>
      <c r="I733" s="2">
        <v>77.73</v>
      </c>
      <c r="J733">
        <v>3</v>
      </c>
      <c r="K73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33" s="9">
        <f>PRODUCT(Fichier_Client[[#This Row],[Facture_Mensuelle]],Fichier_Client[[#This Row],[Remise]])</f>
        <v>0</v>
      </c>
    </row>
    <row r="734" spans="1:12" x14ac:dyDescent="0.25">
      <c r="A734" s="1" t="s">
        <v>768</v>
      </c>
      <c r="B734" s="1" t="s">
        <v>48</v>
      </c>
      <c r="C734">
        <v>57</v>
      </c>
      <c r="D734" s="8">
        <f>Fichier_Client[[#This Row],[Anciennete_Mois]]/12</f>
        <v>4.75</v>
      </c>
      <c r="E734" s="1" t="s">
        <v>8</v>
      </c>
      <c r="F734" s="1" t="str">
        <f>IF(Fichier_Client[[#This Row],[Type_Forfait]]="Pro Monde","B2B","B2C")</f>
        <v>B2C</v>
      </c>
      <c r="G734">
        <v>36</v>
      </c>
      <c r="H734" s="3">
        <f>Fichier_Client[[#This Row],[Duree_Cumulee_Panne_Min]]/1440</f>
        <v>2.5000000000000001E-2</v>
      </c>
      <c r="I734" s="2">
        <v>82.7</v>
      </c>
      <c r="J734">
        <v>2</v>
      </c>
      <c r="K73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34" s="9">
        <f>PRODUCT(Fichier_Client[[#This Row],[Facture_Mensuelle]],Fichier_Client[[#This Row],[Remise]])</f>
        <v>37.215000000000003</v>
      </c>
    </row>
    <row r="735" spans="1:12" x14ac:dyDescent="0.25">
      <c r="A735" s="1" t="s">
        <v>769</v>
      </c>
      <c r="B735" s="1" t="s">
        <v>23</v>
      </c>
      <c r="C735">
        <v>87</v>
      </c>
      <c r="D735" s="8">
        <f>Fichier_Client[[#This Row],[Anciennete_Mois]]/12</f>
        <v>7.25</v>
      </c>
      <c r="E735" s="1" t="s">
        <v>11</v>
      </c>
      <c r="F735" s="1" t="str">
        <f>IF(Fichier_Client[[#This Row],[Type_Forfait]]="Pro Monde","B2B","B2C")</f>
        <v>B2B</v>
      </c>
      <c r="G735">
        <v>486</v>
      </c>
      <c r="H735" s="3">
        <f>Fichier_Client[[#This Row],[Duree_Cumulee_Panne_Min]]/1440</f>
        <v>0.33750000000000002</v>
      </c>
      <c r="I735" s="2">
        <v>58.26</v>
      </c>
      <c r="J735">
        <v>0</v>
      </c>
      <c r="K73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35" s="9">
        <f>PRODUCT(Fichier_Client[[#This Row],[Facture_Mensuelle]],Fichier_Client[[#This Row],[Remise]])</f>
        <v>26.216999999999999</v>
      </c>
    </row>
    <row r="736" spans="1:12" x14ac:dyDescent="0.25">
      <c r="A736" s="1" t="s">
        <v>770</v>
      </c>
      <c r="B736" s="1" t="s">
        <v>10</v>
      </c>
      <c r="C736">
        <v>37</v>
      </c>
      <c r="D736" s="8">
        <f>Fichier_Client[[#This Row],[Anciennete_Mois]]/12</f>
        <v>3.0833333333333335</v>
      </c>
      <c r="E736" s="1" t="s">
        <v>8</v>
      </c>
      <c r="F736" s="1" t="str">
        <f>IF(Fichier_Client[[#This Row],[Type_Forfait]]="Pro Monde","B2B","B2C")</f>
        <v>B2C</v>
      </c>
      <c r="G736">
        <v>213</v>
      </c>
      <c r="H736" s="3">
        <f>Fichier_Client[[#This Row],[Duree_Cumulee_Panne_Min]]/1440</f>
        <v>0.14791666666666667</v>
      </c>
      <c r="I736" s="2">
        <v>14.12</v>
      </c>
      <c r="J736">
        <v>1</v>
      </c>
      <c r="K73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36" s="9">
        <f>PRODUCT(Fichier_Client[[#This Row],[Facture_Mensuelle]],Fichier_Client[[#This Row],[Remise]])</f>
        <v>6.3540000000000001</v>
      </c>
    </row>
    <row r="737" spans="1:12" x14ac:dyDescent="0.25">
      <c r="A737" s="1" t="s">
        <v>771</v>
      </c>
      <c r="B737" s="1" t="s">
        <v>23</v>
      </c>
      <c r="C737">
        <v>29</v>
      </c>
      <c r="D737" s="8">
        <f>Fichier_Client[[#This Row],[Anciennete_Mois]]/12</f>
        <v>2.4166666666666665</v>
      </c>
      <c r="E737" s="1" t="s">
        <v>16</v>
      </c>
      <c r="F737" s="1" t="str">
        <f>IF(Fichier_Client[[#This Row],[Type_Forfait]]="Pro Monde","B2B","B2C")</f>
        <v>B2C</v>
      </c>
      <c r="G737">
        <v>306</v>
      </c>
      <c r="H737" s="3">
        <f>Fichier_Client[[#This Row],[Duree_Cumulee_Panne_Min]]/1440</f>
        <v>0.21249999999999999</v>
      </c>
      <c r="I737" s="2">
        <v>82.16</v>
      </c>
      <c r="J737">
        <v>1</v>
      </c>
      <c r="K73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37" s="9">
        <f>PRODUCT(Fichier_Client[[#This Row],[Facture_Mensuelle]],Fichier_Client[[#This Row],[Remise]])</f>
        <v>36.972000000000001</v>
      </c>
    </row>
    <row r="738" spans="1:12" x14ac:dyDescent="0.25">
      <c r="A738" s="1" t="s">
        <v>772</v>
      </c>
      <c r="B738" s="1" t="s">
        <v>75</v>
      </c>
      <c r="C738">
        <v>26</v>
      </c>
      <c r="D738" s="8">
        <f>Fichier_Client[[#This Row],[Anciennete_Mois]]/12</f>
        <v>2.1666666666666665</v>
      </c>
      <c r="E738" s="1" t="s">
        <v>19</v>
      </c>
      <c r="F738" s="1" t="str">
        <f>IF(Fichier_Client[[#This Row],[Type_Forfait]]="Pro Monde","B2B","B2C")</f>
        <v>B2C</v>
      </c>
      <c r="G738">
        <v>378</v>
      </c>
      <c r="H738" s="3">
        <f>Fichier_Client[[#This Row],[Duree_Cumulee_Panne_Min]]/1440</f>
        <v>0.26250000000000001</v>
      </c>
      <c r="I738" s="2">
        <v>88.59</v>
      </c>
      <c r="J738">
        <v>4</v>
      </c>
      <c r="K73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38" s="9">
        <f>PRODUCT(Fichier_Client[[#This Row],[Facture_Mensuelle]],Fichier_Client[[#This Row],[Remise]])</f>
        <v>39.865500000000004</v>
      </c>
    </row>
    <row r="739" spans="1:12" x14ac:dyDescent="0.25">
      <c r="A739" s="1" t="s">
        <v>773</v>
      </c>
      <c r="B739" s="1" t="s">
        <v>133</v>
      </c>
      <c r="C739">
        <v>95</v>
      </c>
      <c r="D739" s="8">
        <f>Fichier_Client[[#This Row],[Anciennete_Mois]]/12</f>
        <v>7.916666666666667</v>
      </c>
      <c r="E739" s="1" t="s">
        <v>8</v>
      </c>
      <c r="F739" s="1" t="str">
        <f>IF(Fichier_Client[[#This Row],[Type_Forfait]]="Pro Monde","B2B","B2C")</f>
        <v>B2C</v>
      </c>
      <c r="G739">
        <v>313</v>
      </c>
      <c r="H739" s="3">
        <f>Fichier_Client[[#This Row],[Duree_Cumulee_Panne_Min]]/1440</f>
        <v>0.21736111111111112</v>
      </c>
      <c r="I739" s="2">
        <v>32.49</v>
      </c>
      <c r="J739">
        <v>1</v>
      </c>
      <c r="K73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39" s="9">
        <f>PRODUCT(Fichier_Client[[#This Row],[Facture_Mensuelle]],Fichier_Client[[#This Row],[Remise]])</f>
        <v>14.620500000000002</v>
      </c>
    </row>
    <row r="740" spans="1:12" x14ac:dyDescent="0.25">
      <c r="A740" s="1" t="s">
        <v>774</v>
      </c>
      <c r="B740" s="1" t="s">
        <v>54</v>
      </c>
      <c r="C740">
        <v>21</v>
      </c>
      <c r="D740" s="8">
        <f>Fichier_Client[[#This Row],[Anciennete_Mois]]/12</f>
        <v>1.75</v>
      </c>
      <c r="E740" s="1" t="s">
        <v>16</v>
      </c>
      <c r="F740" s="1" t="str">
        <f>IF(Fichier_Client[[#This Row],[Type_Forfait]]="Pro Monde","B2B","B2C")</f>
        <v>B2C</v>
      </c>
      <c r="G740">
        <v>475</v>
      </c>
      <c r="H740" s="3">
        <f>Fichier_Client[[#This Row],[Duree_Cumulee_Panne_Min]]/1440</f>
        <v>0.3298611111111111</v>
      </c>
      <c r="I740" s="2">
        <v>15.12</v>
      </c>
      <c r="J740">
        <v>2</v>
      </c>
      <c r="K740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40" s="9">
        <f>PRODUCT(Fichier_Client[[#This Row],[Facture_Mensuelle]],Fichier_Client[[#This Row],[Remise]])</f>
        <v>6.8039999999999994</v>
      </c>
    </row>
    <row r="741" spans="1:12" x14ac:dyDescent="0.25">
      <c r="A741" s="1" t="s">
        <v>775</v>
      </c>
      <c r="B741" s="1" t="s">
        <v>133</v>
      </c>
      <c r="C741">
        <v>56</v>
      </c>
      <c r="D741" s="8">
        <f>Fichier_Client[[#This Row],[Anciennete_Mois]]/12</f>
        <v>4.666666666666667</v>
      </c>
      <c r="E741" s="1" t="s">
        <v>19</v>
      </c>
      <c r="F741" s="1" t="str">
        <f>IF(Fichier_Client[[#This Row],[Type_Forfait]]="Pro Monde","B2B","B2C")</f>
        <v>B2C</v>
      </c>
      <c r="G741">
        <v>41</v>
      </c>
      <c r="H741" s="3">
        <f>Fichier_Client[[#This Row],[Duree_Cumulee_Panne_Min]]/1440</f>
        <v>2.8472222222222222E-2</v>
      </c>
      <c r="I741" s="2">
        <v>15.1</v>
      </c>
      <c r="J741">
        <v>5</v>
      </c>
      <c r="K741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41" s="9">
        <f>PRODUCT(Fichier_Client[[#This Row],[Facture_Mensuelle]],Fichier_Client[[#This Row],[Remise]])</f>
        <v>0</v>
      </c>
    </row>
    <row r="742" spans="1:12" x14ac:dyDescent="0.25">
      <c r="A742" s="1" t="s">
        <v>776</v>
      </c>
      <c r="B742" s="1" t="s">
        <v>21</v>
      </c>
      <c r="C742">
        <v>105</v>
      </c>
      <c r="D742" s="8">
        <f>Fichier_Client[[#This Row],[Anciennete_Mois]]/12</f>
        <v>8.75</v>
      </c>
      <c r="E742" s="1" t="s">
        <v>8</v>
      </c>
      <c r="F742" s="1" t="str">
        <f>IF(Fichier_Client[[#This Row],[Type_Forfait]]="Pro Monde","B2B","B2C")</f>
        <v>B2C</v>
      </c>
      <c r="G742">
        <v>454</v>
      </c>
      <c r="H742" s="3">
        <f>Fichier_Client[[#This Row],[Duree_Cumulee_Panne_Min]]/1440</f>
        <v>0.31527777777777777</v>
      </c>
      <c r="I742" s="2">
        <v>49.47</v>
      </c>
      <c r="J742">
        <v>4</v>
      </c>
      <c r="K742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42" s="9">
        <f>PRODUCT(Fichier_Client[[#This Row],[Facture_Mensuelle]],Fichier_Client[[#This Row],[Remise]])</f>
        <v>22.261500000000002</v>
      </c>
    </row>
    <row r="743" spans="1:12" x14ac:dyDescent="0.25">
      <c r="A743" s="1" t="s">
        <v>777</v>
      </c>
      <c r="B743" s="1" t="s">
        <v>15</v>
      </c>
      <c r="C743">
        <v>68</v>
      </c>
      <c r="D743" s="8">
        <f>Fichier_Client[[#This Row],[Anciennete_Mois]]/12</f>
        <v>5.666666666666667</v>
      </c>
      <c r="E743" s="1" t="s">
        <v>11</v>
      </c>
      <c r="F743" s="1" t="str">
        <f>IF(Fichier_Client[[#This Row],[Type_Forfait]]="Pro Monde","B2B","B2C")</f>
        <v>B2B</v>
      </c>
      <c r="G743">
        <v>282</v>
      </c>
      <c r="H743" s="3">
        <f>Fichier_Client[[#This Row],[Duree_Cumulee_Panne_Min]]/1440</f>
        <v>0.19583333333333333</v>
      </c>
      <c r="I743" s="2">
        <v>35.43</v>
      </c>
      <c r="J743">
        <v>1</v>
      </c>
      <c r="K743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43" s="9">
        <f>PRODUCT(Fichier_Client[[#This Row],[Facture_Mensuelle]],Fichier_Client[[#This Row],[Remise]])</f>
        <v>15.9435</v>
      </c>
    </row>
    <row r="744" spans="1:12" x14ac:dyDescent="0.25">
      <c r="A744" s="1" t="s">
        <v>778</v>
      </c>
      <c r="B744" s="1" t="s">
        <v>21</v>
      </c>
      <c r="C744">
        <v>104</v>
      </c>
      <c r="D744" s="8">
        <f>Fichier_Client[[#This Row],[Anciennete_Mois]]/12</f>
        <v>8.6666666666666661</v>
      </c>
      <c r="E744" s="1" t="s">
        <v>16</v>
      </c>
      <c r="F744" s="1" t="str">
        <f>IF(Fichier_Client[[#This Row],[Type_Forfait]]="Pro Monde","B2B","B2C")</f>
        <v>B2C</v>
      </c>
      <c r="G744">
        <v>245</v>
      </c>
      <c r="H744" s="3">
        <f>Fichier_Client[[#This Row],[Duree_Cumulee_Panne_Min]]/1440</f>
        <v>0.1701388888888889</v>
      </c>
      <c r="I744" s="2">
        <v>38.270000000000003</v>
      </c>
      <c r="J744">
        <v>0</v>
      </c>
      <c r="K744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44" s="9">
        <f>PRODUCT(Fichier_Client[[#This Row],[Facture_Mensuelle]],Fichier_Client[[#This Row],[Remise]])</f>
        <v>17.221500000000002</v>
      </c>
    </row>
    <row r="745" spans="1:12" x14ac:dyDescent="0.25">
      <c r="A745" s="1" t="s">
        <v>779</v>
      </c>
      <c r="B745" s="1" t="s">
        <v>54</v>
      </c>
      <c r="C745">
        <v>102</v>
      </c>
      <c r="D745" s="8">
        <f>Fichier_Client[[#This Row],[Anciennete_Mois]]/12</f>
        <v>8.5</v>
      </c>
      <c r="E745" s="1" t="s">
        <v>16</v>
      </c>
      <c r="F745" s="1" t="str">
        <f>IF(Fichier_Client[[#This Row],[Type_Forfait]]="Pro Monde","B2B","B2C")</f>
        <v>B2C</v>
      </c>
      <c r="G745">
        <v>484</v>
      </c>
      <c r="H745" s="3">
        <f>Fichier_Client[[#This Row],[Duree_Cumulee_Panne_Min]]/1440</f>
        <v>0.33611111111111114</v>
      </c>
      <c r="I745" s="2">
        <v>64.22</v>
      </c>
      <c r="J745">
        <v>2</v>
      </c>
      <c r="K745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45" s="9">
        <f>PRODUCT(Fichier_Client[[#This Row],[Facture_Mensuelle]],Fichier_Client[[#This Row],[Remise]])</f>
        <v>28.899000000000001</v>
      </c>
    </row>
    <row r="746" spans="1:12" x14ac:dyDescent="0.25">
      <c r="A746" s="1" t="s">
        <v>780</v>
      </c>
      <c r="B746" s="1" t="s">
        <v>48</v>
      </c>
      <c r="C746">
        <v>25</v>
      </c>
      <c r="D746" s="8">
        <f>Fichier_Client[[#This Row],[Anciennete_Mois]]/12</f>
        <v>2.0833333333333335</v>
      </c>
      <c r="E746" s="1" t="s">
        <v>11</v>
      </c>
      <c r="F746" s="1" t="str">
        <f>IF(Fichier_Client[[#This Row],[Type_Forfait]]="Pro Monde","B2B","B2C")</f>
        <v>B2B</v>
      </c>
      <c r="G746">
        <v>66</v>
      </c>
      <c r="H746" s="3">
        <f>Fichier_Client[[#This Row],[Duree_Cumulee_Panne_Min]]/1440</f>
        <v>4.583333333333333E-2</v>
      </c>
      <c r="I746" s="2">
        <v>90.14</v>
      </c>
      <c r="J746">
        <v>5</v>
      </c>
      <c r="K746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0.1</v>
      </c>
      <c r="L746" s="9">
        <f>PRODUCT(Fichier_Client[[#This Row],[Facture_Mensuelle]],Fichier_Client[[#This Row],[Remise]])</f>
        <v>9.0140000000000011</v>
      </c>
    </row>
    <row r="747" spans="1:12" x14ac:dyDescent="0.25">
      <c r="A747" s="1" t="s">
        <v>781</v>
      </c>
      <c r="B747" s="1" t="s">
        <v>26</v>
      </c>
      <c r="C747">
        <v>12</v>
      </c>
      <c r="D747" s="8">
        <f>Fichier_Client[[#This Row],[Anciennete_Mois]]/12</f>
        <v>1</v>
      </c>
      <c r="E747" s="1" t="s">
        <v>8</v>
      </c>
      <c r="F747" s="1" t="str">
        <f>IF(Fichier_Client[[#This Row],[Type_Forfait]]="Pro Monde","B2B","B2C")</f>
        <v>B2C</v>
      </c>
      <c r="G747">
        <v>138</v>
      </c>
      <c r="H747" s="3">
        <f>Fichier_Client[[#This Row],[Duree_Cumulee_Panne_Min]]/1440</f>
        <v>9.583333333333334E-2</v>
      </c>
      <c r="I747" s="2">
        <v>99.83</v>
      </c>
      <c r="J747">
        <v>1</v>
      </c>
      <c r="K747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47" s="9">
        <f>PRODUCT(Fichier_Client[[#This Row],[Facture_Mensuelle]],Fichier_Client[[#This Row],[Remise]])</f>
        <v>44.923499999999997</v>
      </c>
    </row>
    <row r="748" spans="1:12" x14ac:dyDescent="0.25">
      <c r="A748" s="1" t="s">
        <v>782</v>
      </c>
      <c r="B748" s="1" t="s">
        <v>15</v>
      </c>
      <c r="C748">
        <v>75</v>
      </c>
      <c r="D748" s="8">
        <f>Fichier_Client[[#This Row],[Anciennete_Mois]]/12</f>
        <v>6.25</v>
      </c>
      <c r="E748" s="1" t="s">
        <v>16</v>
      </c>
      <c r="F748" s="1" t="str">
        <f>IF(Fichier_Client[[#This Row],[Type_Forfait]]="Pro Monde","B2B","B2C")</f>
        <v>B2C</v>
      </c>
      <c r="G748">
        <v>370</v>
      </c>
      <c r="H748" s="3">
        <f>Fichier_Client[[#This Row],[Duree_Cumulee_Panne_Min]]/1440</f>
        <v>0.25694444444444442</v>
      </c>
      <c r="I748" s="2">
        <v>21.67</v>
      </c>
      <c r="J748">
        <v>0</v>
      </c>
      <c r="K748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0.45</v>
      </c>
      <c r="L748" s="9">
        <f>PRODUCT(Fichier_Client[[#This Row],[Facture_Mensuelle]],Fichier_Client[[#This Row],[Remise]])</f>
        <v>9.7515000000000018</v>
      </c>
    </row>
    <row r="749" spans="1:12" x14ac:dyDescent="0.25">
      <c r="A749" s="1" t="s">
        <v>783</v>
      </c>
      <c r="B749" s="1" t="s">
        <v>127</v>
      </c>
      <c r="C749">
        <v>4</v>
      </c>
      <c r="D749" s="8">
        <f>Fichier_Client[[#This Row],[Anciennete_Mois]]/12</f>
        <v>0.33333333333333331</v>
      </c>
      <c r="E749" s="1" t="s">
        <v>16</v>
      </c>
      <c r="F749" s="1" t="str">
        <f>IF(Fichier_Client[[#This Row],[Type_Forfait]]="Pro Monde","B2B","B2C")</f>
        <v>B2C</v>
      </c>
      <c r="G749">
        <v>21</v>
      </c>
      <c r="H749" s="3">
        <f>Fichier_Client[[#This Row],[Duree_Cumulee_Panne_Min]]/1440</f>
        <v>1.4583333333333334E-2</v>
      </c>
      <c r="I749" s="2">
        <v>45.8</v>
      </c>
      <c r="J749">
        <v>1</v>
      </c>
      <c r="K749" s="1">
        <f>IF(AND(Fichier_Client[[#This Row],[Heure_Totale_Panne]]&gt;TIME(12,0,0),Fichier_Client[[#This Row],[Anciennete_Années]]&gt;5),0.7,IF(OR(AND(Fichier_Client[[#This Row],[Heure_Totale_Panne]]&gt;=TIME(4,0,0),Fichier_Client[[#This Row],[Heure_Totale_Panne]]&lt;=TIME(12,0,0)),AND(Fichier_Client[[#This Row],[Anciennete_Années]]&lt;5,Fichier_Client[[#This Row],[Type_Forfait]]="Premium 5G 150Go")),0.45,IF(Fichier_Client[[#This Row],[Catégorie_Client]]="B2B",0.1,0)))</f>
        <v>0</v>
      </c>
      <c r="L749" s="9">
        <f>PRODUCT(Fichier_Client[[#This Row],[Facture_Mensuelle]],Fichier_Client[[#This Row],[Remise]])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2020-95A5-4CC5-845E-7B31A0FE7344}">
  <sheetPr>
    <tabColor theme="9" tint="-0.499984740745262"/>
  </sheetPr>
  <dimension ref="A1:G549"/>
  <sheetViews>
    <sheetView workbookViewId="0">
      <selection activeCell="I7" sqref="I7"/>
    </sheetView>
  </sheetViews>
  <sheetFormatPr baseColWidth="10" defaultRowHeight="15" x14ac:dyDescent="0.25"/>
  <cols>
    <col min="1" max="1" width="20.5703125" bestFit="1" customWidth="1"/>
    <col min="2" max="2" width="15.28515625" bestFit="1" customWidth="1"/>
    <col min="3" max="4" width="20" bestFit="1" customWidth="1"/>
    <col min="5" max="5" width="19.28515625" bestFit="1" customWidth="1"/>
    <col min="6" max="6" width="28.140625" bestFit="1" customWidth="1"/>
    <col min="7" max="7" width="26.5703125" bestFit="1" customWidth="1"/>
  </cols>
  <sheetData>
    <row r="1" spans="1:7" x14ac:dyDescent="0.25">
      <c r="A1" t="s">
        <v>1115</v>
      </c>
      <c r="B1" t="s">
        <v>785</v>
      </c>
      <c r="C1" t="s">
        <v>786</v>
      </c>
      <c r="D1" t="s">
        <v>787</v>
      </c>
      <c r="E1" t="s">
        <v>1305</v>
      </c>
      <c r="F1" t="s">
        <v>1117</v>
      </c>
      <c r="G1" t="s">
        <v>1120</v>
      </c>
    </row>
    <row r="2" spans="1:7" x14ac:dyDescent="0.25">
      <c r="A2" s="4">
        <v>45203</v>
      </c>
      <c r="B2" s="1" t="s">
        <v>788</v>
      </c>
      <c r="C2">
        <v>73</v>
      </c>
      <c r="D2" s="1" t="s">
        <v>789</v>
      </c>
      <c r="E2" s="5">
        <v>3.2638888888888891E-2</v>
      </c>
      <c r="F2" t="str">
        <f>_xlfn.XLOOKUP(Fichier_Logs3[[#This Row],[Cell_ID]],Fichier_Registre[ID_Antenne],Fichier_Registre[Province_RDC],"Non enregistré")</f>
        <v>Tanganyika</v>
      </c>
      <c r="G2" s="1" t="str">
        <f>_xlfn.XLOOKUP(Fichier_Logs3[[#This Row],[Cell_ID]],Fichier_Registre[ID_Antenne],Fichier_Registre[Technologie],"Aucune technologie trouvée")</f>
        <v>4G</v>
      </c>
    </row>
    <row r="3" spans="1:7" x14ac:dyDescent="0.25">
      <c r="A3" s="4">
        <v>45213</v>
      </c>
      <c r="B3" s="1" t="s">
        <v>792</v>
      </c>
      <c r="C3">
        <v>119</v>
      </c>
      <c r="D3" s="1" t="s">
        <v>790</v>
      </c>
      <c r="E3" s="5">
        <v>4.2361111111111113E-2</v>
      </c>
      <c r="F3" t="str">
        <f>_xlfn.XLOOKUP(Fichier_Logs3[[#This Row],[Cell_ID]],Fichier_Registre[ID_Antenne],Fichier_Registre[Province_RDC],"Non enregistré")</f>
        <v>Kongo-Central</v>
      </c>
      <c r="G3" s="1" t="str">
        <f>_xlfn.XLOOKUP(Fichier_Logs3[[#This Row],[Cell_ID]],Fichier_Registre[ID_Antenne],Fichier_Registre[Technologie],"Aucune technologie trouvée")</f>
        <v>5G</v>
      </c>
    </row>
    <row r="4" spans="1:7" x14ac:dyDescent="0.25">
      <c r="A4" s="4">
        <v>45202</v>
      </c>
      <c r="B4" s="1" t="s">
        <v>793</v>
      </c>
      <c r="C4">
        <v>79</v>
      </c>
      <c r="D4" s="1" t="s">
        <v>789</v>
      </c>
      <c r="E4" s="5">
        <v>0.25972222222222224</v>
      </c>
      <c r="F4" t="str">
        <f>_xlfn.XLOOKUP(Fichier_Logs3[[#This Row],[Cell_ID]],Fichier_Registre[ID_Antenne],Fichier_Registre[Province_RDC],"Non enregistré")</f>
        <v>Kasai-Central</v>
      </c>
      <c r="G4" s="1" t="str">
        <f>_xlfn.XLOOKUP(Fichier_Logs3[[#This Row],[Cell_ID]],Fichier_Registre[ID_Antenne],Fichier_Registre[Technologie],"Aucune technologie trouvée")</f>
        <v>5G</v>
      </c>
    </row>
    <row r="5" spans="1:7" x14ac:dyDescent="0.25">
      <c r="A5" s="4">
        <v>45213</v>
      </c>
      <c r="B5" s="1" t="s">
        <v>794</v>
      </c>
      <c r="C5">
        <v>22</v>
      </c>
      <c r="D5" s="1" t="s">
        <v>790</v>
      </c>
      <c r="E5" s="5">
        <v>0.31111111111111112</v>
      </c>
      <c r="F5" t="str">
        <f>_xlfn.XLOOKUP(Fichier_Logs3[[#This Row],[Cell_ID]],Fichier_Registre[ID_Antenne],Fichier_Registre[Province_RDC],"Non enregistré")</f>
        <v>Kwango</v>
      </c>
      <c r="G5" s="1" t="str">
        <f>_xlfn.XLOOKUP(Fichier_Logs3[[#This Row],[Cell_ID]],Fichier_Registre[ID_Antenne],Fichier_Registre[Technologie],"Aucune technologie trouvée")</f>
        <v>5G</v>
      </c>
    </row>
    <row r="6" spans="1:7" x14ac:dyDescent="0.25">
      <c r="A6" s="4">
        <v>45218</v>
      </c>
      <c r="B6" s="1" t="s">
        <v>795</v>
      </c>
      <c r="C6">
        <v>70</v>
      </c>
      <c r="D6" s="1" t="s">
        <v>789</v>
      </c>
      <c r="E6" s="5">
        <v>0.36875000000000002</v>
      </c>
      <c r="F6" t="str">
        <f>_xlfn.XLOOKUP(Fichier_Logs3[[#This Row],[Cell_ID]],Fichier_Registre[ID_Antenne],Fichier_Registre[Province_RDC],"Non enregistré")</f>
        <v>Lomami</v>
      </c>
      <c r="G6" s="1" t="str">
        <f>_xlfn.XLOOKUP(Fichier_Logs3[[#This Row],[Cell_ID]],Fichier_Registre[ID_Antenne],Fichier_Registre[Technologie],"Aucune technologie trouvée")</f>
        <v>4G</v>
      </c>
    </row>
    <row r="7" spans="1:7" x14ac:dyDescent="0.25">
      <c r="A7" s="4">
        <v>45227</v>
      </c>
      <c r="B7" s="1" t="s">
        <v>796</v>
      </c>
      <c r="C7">
        <v>68</v>
      </c>
      <c r="D7" s="1" t="s">
        <v>791</v>
      </c>
      <c r="E7" s="5">
        <v>3.3333333333333333E-2</v>
      </c>
      <c r="F7" t="str">
        <f>_xlfn.XLOOKUP(Fichier_Logs3[[#This Row],[Cell_ID]],Fichier_Registre[ID_Antenne],Fichier_Registre[Province_RDC],"Non enregistré")</f>
        <v>Nord-Ubangi</v>
      </c>
      <c r="G7" s="1" t="str">
        <f>_xlfn.XLOOKUP(Fichier_Logs3[[#This Row],[Cell_ID]],Fichier_Registre[ID_Antenne],Fichier_Registre[Technologie],"Aucune technologie trouvée")</f>
        <v>5G</v>
      </c>
    </row>
    <row r="8" spans="1:7" x14ac:dyDescent="0.25">
      <c r="A8" s="4">
        <v>45204</v>
      </c>
      <c r="B8" s="1" t="s">
        <v>797</v>
      </c>
      <c r="C8">
        <v>11</v>
      </c>
      <c r="D8" s="1" t="s">
        <v>791</v>
      </c>
      <c r="E8" s="5">
        <v>0.28333333333333333</v>
      </c>
      <c r="F8" t="str">
        <f>_xlfn.XLOOKUP(Fichier_Logs3[[#This Row],[Cell_ID]],Fichier_Registre[ID_Antenne],Fichier_Registre[Province_RDC],"Non enregistré")</f>
        <v>Lomami</v>
      </c>
      <c r="G8" s="1" t="str">
        <f>_xlfn.XLOOKUP(Fichier_Logs3[[#This Row],[Cell_ID]],Fichier_Registre[ID_Antenne],Fichier_Registre[Technologie],"Aucune technologie trouvée")</f>
        <v>3G</v>
      </c>
    </row>
    <row r="9" spans="1:7" x14ac:dyDescent="0.25">
      <c r="A9" s="4">
        <v>45212</v>
      </c>
      <c r="B9" s="1" t="s">
        <v>798</v>
      </c>
      <c r="C9">
        <v>19</v>
      </c>
      <c r="D9" s="1" t="s">
        <v>790</v>
      </c>
      <c r="E9" s="5">
        <v>0.14027777777777778</v>
      </c>
      <c r="F9" t="str">
        <f>_xlfn.XLOOKUP(Fichier_Logs3[[#This Row],[Cell_ID]],Fichier_Registre[ID_Antenne],Fichier_Registre[Province_RDC],"Non enregistré")</f>
        <v>Tanganyika</v>
      </c>
      <c r="G9" s="1" t="str">
        <f>_xlfn.XLOOKUP(Fichier_Logs3[[#This Row],[Cell_ID]],Fichier_Registre[ID_Antenne],Fichier_Registre[Technologie],"Aucune technologie trouvée")</f>
        <v>3G</v>
      </c>
    </row>
    <row r="10" spans="1:7" x14ac:dyDescent="0.25">
      <c r="A10" s="4">
        <v>45208</v>
      </c>
      <c r="B10" s="1" t="s">
        <v>795</v>
      </c>
      <c r="C10">
        <v>85</v>
      </c>
      <c r="D10" s="1" t="s">
        <v>790</v>
      </c>
      <c r="E10" s="5">
        <v>7.3611111111111113E-2</v>
      </c>
      <c r="F10" t="str">
        <f>_xlfn.XLOOKUP(Fichier_Logs3[[#This Row],[Cell_ID]],Fichier_Registre[ID_Antenne],Fichier_Registre[Province_RDC],"Non enregistré")</f>
        <v>Lomami</v>
      </c>
      <c r="G10" s="1" t="str">
        <f>_xlfn.XLOOKUP(Fichier_Logs3[[#This Row],[Cell_ID]],Fichier_Registre[ID_Antenne],Fichier_Registre[Technologie],"Aucune technologie trouvée")</f>
        <v>4G</v>
      </c>
    </row>
    <row r="11" spans="1:7" x14ac:dyDescent="0.25">
      <c r="A11" s="4">
        <v>45214</v>
      </c>
      <c r="B11" s="1" t="s">
        <v>799</v>
      </c>
      <c r="C11">
        <v>25</v>
      </c>
      <c r="D11" s="1" t="s">
        <v>789</v>
      </c>
      <c r="E11" s="5">
        <v>0.71319444444444446</v>
      </c>
      <c r="F11" t="str">
        <f>_xlfn.XLOOKUP(Fichier_Logs3[[#This Row],[Cell_ID]],Fichier_Registre[ID_Antenne],Fichier_Registre[Province_RDC],"Non enregistré")</f>
        <v>Haut-Katanga</v>
      </c>
      <c r="G11" s="1" t="str">
        <f>_xlfn.XLOOKUP(Fichier_Logs3[[#This Row],[Cell_ID]],Fichier_Registre[ID_Antenne],Fichier_Registre[Technologie],"Aucune technologie trouvée")</f>
        <v>3G</v>
      </c>
    </row>
    <row r="12" spans="1:7" x14ac:dyDescent="0.25">
      <c r="A12" s="4">
        <v>45206</v>
      </c>
      <c r="B12" s="1" t="s">
        <v>800</v>
      </c>
      <c r="C12">
        <v>13</v>
      </c>
      <c r="D12" s="1" t="s">
        <v>790</v>
      </c>
      <c r="E12" s="5">
        <v>0.9194444444444444</v>
      </c>
      <c r="F12" t="str">
        <f>_xlfn.XLOOKUP(Fichier_Logs3[[#This Row],[Cell_ID]],Fichier_Registre[ID_Antenne],Fichier_Registre[Province_RDC],"Non enregistré")</f>
        <v>Sud-Ubangi</v>
      </c>
      <c r="G12" s="1" t="str">
        <f>_xlfn.XLOOKUP(Fichier_Logs3[[#This Row],[Cell_ID]],Fichier_Registre[ID_Antenne],Fichier_Registre[Technologie],"Aucune technologie trouvée")</f>
        <v>5G</v>
      </c>
    </row>
    <row r="13" spans="1:7" x14ac:dyDescent="0.25">
      <c r="A13" s="4">
        <v>45201</v>
      </c>
      <c r="B13" s="1" t="s">
        <v>801</v>
      </c>
      <c r="C13">
        <v>54</v>
      </c>
      <c r="D13" s="1" t="s">
        <v>791</v>
      </c>
      <c r="E13" s="5">
        <v>0.88472222222222219</v>
      </c>
      <c r="F13" t="str">
        <f>_xlfn.XLOOKUP(Fichier_Logs3[[#This Row],[Cell_ID]],Fichier_Registre[ID_Antenne],Fichier_Registre[Province_RDC],"Non enregistré")</f>
        <v>Nord-Kivu</v>
      </c>
      <c r="G13" s="1" t="str">
        <f>_xlfn.XLOOKUP(Fichier_Logs3[[#This Row],[Cell_ID]],Fichier_Registre[ID_Antenne],Fichier_Registre[Technologie],"Aucune technologie trouvée")</f>
        <v>4G</v>
      </c>
    </row>
    <row r="14" spans="1:7" x14ac:dyDescent="0.25">
      <c r="A14" s="4">
        <v>45203</v>
      </c>
      <c r="B14" s="1" t="s">
        <v>802</v>
      </c>
      <c r="C14">
        <v>64</v>
      </c>
      <c r="D14" s="1" t="s">
        <v>791</v>
      </c>
      <c r="E14" s="5">
        <v>0.51180555555555551</v>
      </c>
      <c r="F14" t="str">
        <f>_xlfn.XLOOKUP(Fichier_Logs3[[#This Row],[Cell_ID]],Fichier_Registre[ID_Antenne],Fichier_Registre[Province_RDC],"Non enregistré")</f>
        <v>Tshopo</v>
      </c>
      <c r="G14" s="1" t="str">
        <f>_xlfn.XLOOKUP(Fichier_Logs3[[#This Row],[Cell_ID]],Fichier_Registre[ID_Antenne],Fichier_Registre[Technologie],"Aucune technologie trouvée")</f>
        <v>3G</v>
      </c>
    </row>
    <row r="15" spans="1:7" x14ac:dyDescent="0.25">
      <c r="A15" s="4">
        <v>45211</v>
      </c>
      <c r="B15" s="1" t="s">
        <v>803</v>
      </c>
      <c r="C15">
        <v>37</v>
      </c>
      <c r="D15" s="1" t="s">
        <v>789</v>
      </c>
      <c r="E15" s="5">
        <v>0.22430555555555556</v>
      </c>
      <c r="F15" t="str">
        <f>_xlfn.XLOOKUP(Fichier_Logs3[[#This Row],[Cell_ID]],Fichier_Registre[ID_Antenne],Fichier_Registre[Province_RDC],"Non enregistré")</f>
        <v>Tanganyika</v>
      </c>
      <c r="G15" s="1" t="str">
        <f>_xlfn.XLOOKUP(Fichier_Logs3[[#This Row],[Cell_ID]],Fichier_Registre[ID_Antenne],Fichier_Registre[Technologie],"Aucune technologie trouvée")</f>
        <v>5G</v>
      </c>
    </row>
    <row r="16" spans="1:7" x14ac:dyDescent="0.25">
      <c r="A16" s="4">
        <v>45211</v>
      </c>
      <c r="B16" s="1" t="s">
        <v>804</v>
      </c>
      <c r="C16">
        <v>75</v>
      </c>
      <c r="D16" s="1" t="s">
        <v>789</v>
      </c>
      <c r="E16" s="5">
        <v>0.27916666666666667</v>
      </c>
      <c r="F16" t="str">
        <f>_xlfn.XLOOKUP(Fichier_Logs3[[#This Row],[Cell_ID]],Fichier_Registre[ID_Antenne],Fichier_Registre[Province_RDC],"Non enregistré")</f>
        <v>Nord-Ubangi</v>
      </c>
      <c r="G16" s="1" t="str">
        <f>_xlfn.XLOOKUP(Fichier_Logs3[[#This Row],[Cell_ID]],Fichier_Registre[ID_Antenne],Fichier_Registre[Technologie],"Aucune technologie trouvée")</f>
        <v>4G</v>
      </c>
    </row>
    <row r="17" spans="1:7" x14ac:dyDescent="0.25">
      <c r="A17" s="4">
        <v>45208</v>
      </c>
      <c r="B17" s="1" t="s">
        <v>805</v>
      </c>
      <c r="C17">
        <v>115</v>
      </c>
      <c r="D17" s="1" t="s">
        <v>789</v>
      </c>
      <c r="E17" s="5">
        <v>0.95763888888888893</v>
      </c>
      <c r="F17" t="str">
        <f>_xlfn.XLOOKUP(Fichier_Logs3[[#This Row],[Cell_ID]],Fichier_Registre[ID_Antenne],Fichier_Registre[Province_RDC],"Non enregistré")</f>
        <v>Tshopo</v>
      </c>
      <c r="G17" s="1" t="str">
        <f>_xlfn.XLOOKUP(Fichier_Logs3[[#This Row],[Cell_ID]],Fichier_Registre[ID_Antenne],Fichier_Registre[Technologie],"Aucune technologie trouvée")</f>
        <v>3G</v>
      </c>
    </row>
    <row r="18" spans="1:7" x14ac:dyDescent="0.25">
      <c r="A18" s="4">
        <v>45221</v>
      </c>
      <c r="B18" s="1" t="s">
        <v>806</v>
      </c>
      <c r="C18">
        <v>6</v>
      </c>
      <c r="D18" s="1" t="s">
        <v>791</v>
      </c>
      <c r="E18" s="5">
        <v>0.83611111111111114</v>
      </c>
      <c r="F18" t="str">
        <f>_xlfn.XLOOKUP(Fichier_Logs3[[#This Row],[Cell_ID]],Fichier_Registre[ID_Antenne],Fichier_Registre[Province_RDC],"Non enregistré")</f>
        <v>Kasai</v>
      </c>
      <c r="G18" s="1" t="str">
        <f>_xlfn.XLOOKUP(Fichier_Logs3[[#This Row],[Cell_ID]],Fichier_Registre[ID_Antenne],Fichier_Registre[Technologie],"Aucune technologie trouvée")</f>
        <v>4G</v>
      </c>
    </row>
    <row r="19" spans="1:7" x14ac:dyDescent="0.25">
      <c r="A19" s="4">
        <v>45217</v>
      </c>
      <c r="B19" s="1" t="s">
        <v>807</v>
      </c>
      <c r="C19">
        <v>97</v>
      </c>
      <c r="D19" s="1" t="s">
        <v>790</v>
      </c>
      <c r="E19" s="5">
        <v>0.96875</v>
      </c>
      <c r="F19" t="str">
        <f>_xlfn.XLOOKUP(Fichier_Logs3[[#This Row],[Cell_ID]],Fichier_Registre[ID_Antenne],Fichier_Registre[Province_RDC],"Non enregistré")</f>
        <v>Kasai</v>
      </c>
      <c r="G19" s="1" t="str">
        <f>_xlfn.XLOOKUP(Fichier_Logs3[[#This Row],[Cell_ID]],Fichier_Registre[ID_Antenne],Fichier_Registre[Technologie],"Aucune technologie trouvée")</f>
        <v>4G</v>
      </c>
    </row>
    <row r="20" spans="1:7" x14ac:dyDescent="0.25">
      <c r="A20" s="4">
        <v>45208</v>
      </c>
      <c r="B20" s="1" t="s">
        <v>808</v>
      </c>
      <c r="C20">
        <v>92</v>
      </c>
      <c r="D20" s="1" t="s">
        <v>789</v>
      </c>
      <c r="E20" s="5">
        <v>0.86388888888888893</v>
      </c>
      <c r="F20" t="str">
        <f>_xlfn.XLOOKUP(Fichier_Logs3[[#This Row],[Cell_ID]],Fichier_Registre[ID_Antenne],Fichier_Registre[Province_RDC],"Non enregistré")</f>
        <v>Kwilu</v>
      </c>
      <c r="G20" s="1" t="str">
        <f>_xlfn.XLOOKUP(Fichier_Logs3[[#This Row],[Cell_ID]],Fichier_Registre[ID_Antenne],Fichier_Registre[Technologie],"Aucune technologie trouvée")</f>
        <v>4G</v>
      </c>
    </row>
    <row r="21" spans="1:7" x14ac:dyDescent="0.25">
      <c r="A21" s="4">
        <v>45210</v>
      </c>
      <c r="B21" s="1" t="s">
        <v>809</v>
      </c>
      <c r="C21">
        <v>73</v>
      </c>
      <c r="D21" s="1" t="s">
        <v>789</v>
      </c>
      <c r="E21" s="5">
        <v>5.1388888888888887E-2</v>
      </c>
      <c r="F21" t="str">
        <f>_xlfn.XLOOKUP(Fichier_Logs3[[#This Row],[Cell_ID]],Fichier_Registre[ID_Antenne],Fichier_Registre[Province_RDC],"Non enregistré")</f>
        <v>Tanganyika</v>
      </c>
      <c r="G21" s="1" t="str">
        <f>_xlfn.XLOOKUP(Fichier_Logs3[[#This Row],[Cell_ID]],Fichier_Registre[ID_Antenne],Fichier_Registre[Technologie],"Aucune technologie trouvée")</f>
        <v>4G</v>
      </c>
    </row>
    <row r="22" spans="1:7" x14ac:dyDescent="0.25">
      <c r="A22" s="4">
        <v>45226</v>
      </c>
      <c r="B22" s="1" t="s">
        <v>810</v>
      </c>
      <c r="C22">
        <v>101</v>
      </c>
      <c r="D22" s="1" t="s">
        <v>789</v>
      </c>
      <c r="E22" s="5">
        <v>7.7083333333333337E-2</v>
      </c>
      <c r="F22" t="str">
        <f>_xlfn.XLOOKUP(Fichier_Logs3[[#This Row],[Cell_ID]],Fichier_Registre[ID_Antenne],Fichier_Registre[Province_RDC],"Non enregistré")</f>
        <v>Sud-Kivu</v>
      </c>
      <c r="G22" s="1" t="str">
        <f>_xlfn.XLOOKUP(Fichier_Logs3[[#This Row],[Cell_ID]],Fichier_Registre[ID_Antenne],Fichier_Registre[Technologie],"Aucune technologie trouvée")</f>
        <v>3G</v>
      </c>
    </row>
    <row r="23" spans="1:7" x14ac:dyDescent="0.25">
      <c r="A23" s="4">
        <v>45202</v>
      </c>
      <c r="B23" s="1" t="s">
        <v>811</v>
      </c>
      <c r="C23">
        <v>103</v>
      </c>
      <c r="D23" s="1" t="s">
        <v>790</v>
      </c>
      <c r="E23" s="5">
        <v>0.2902777777777778</v>
      </c>
      <c r="F23" t="str">
        <f>_xlfn.XLOOKUP(Fichier_Logs3[[#This Row],[Cell_ID]],Fichier_Registre[ID_Antenne],Fichier_Registre[Province_RDC],"Non enregistré")</f>
        <v>Equateur</v>
      </c>
      <c r="G23" s="1" t="str">
        <f>_xlfn.XLOOKUP(Fichier_Logs3[[#This Row],[Cell_ID]],Fichier_Registre[ID_Antenne],Fichier_Registre[Technologie],"Aucune technologie trouvée")</f>
        <v>4G</v>
      </c>
    </row>
    <row r="24" spans="1:7" x14ac:dyDescent="0.25">
      <c r="A24" s="4">
        <v>45228</v>
      </c>
      <c r="B24" s="1" t="s">
        <v>809</v>
      </c>
      <c r="C24">
        <v>42</v>
      </c>
      <c r="D24" s="1" t="s">
        <v>789</v>
      </c>
      <c r="E24" s="5">
        <v>0.85347222222222219</v>
      </c>
      <c r="F24" t="str">
        <f>_xlfn.XLOOKUP(Fichier_Logs3[[#This Row],[Cell_ID]],Fichier_Registre[ID_Antenne],Fichier_Registre[Province_RDC],"Non enregistré")</f>
        <v>Tanganyika</v>
      </c>
      <c r="G24" s="1" t="str">
        <f>_xlfn.XLOOKUP(Fichier_Logs3[[#This Row],[Cell_ID]],Fichier_Registre[ID_Antenne],Fichier_Registre[Technologie],"Aucune technologie trouvée")</f>
        <v>4G</v>
      </c>
    </row>
    <row r="25" spans="1:7" x14ac:dyDescent="0.25">
      <c r="A25" s="4">
        <v>45207</v>
      </c>
      <c r="B25" s="1" t="s">
        <v>812</v>
      </c>
      <c r="C25">
        <v>25</v>
      </c>
      <c r="D25" s="1" t="s">
        <v>791</v>
      </c>
      <c r="E25" s="5">
        <v>0.98263888888888884</v>
      </c>
      <c r="F25" t="str">
        <f>_xlfn.XLOOKUP(Fichier_Logs3[[#This Row],[Cell_ID]],Fichier_Registre[ID_Antenne],Fichier_Registre[Province_RDC],"Non enregistré")</f>
        <v>Nord-Kivu</v>
      </c>
      <c r="G25" s="1" t="str">
        <f>_xlfn.XLOOKUP(Fichier_Logs3[[#This Row],[Cell_ID]],Fichier_Registre[ID_Antenne],Fichier_Registre[Technologie],"Aucune technologie trouvée")</f>
        <v>3G</v>
      </c>
    </row>
    <row r="26" spans="1:7" x14ac:dyDescent="0.25">
      <c r="A26" s="4">
        <v>45213</v>
      </c>
      <c r="B26" s="1" t="s">
        <v>813</v>
      </c>
      <c r="C26">
        <v>73</v>
      </c>
      <c r="D26" s="1" t="s">
        <v>791</v>
      </c>
      <c r="E26" s="5">
        <v>0.25416666666666665</v>
      </c>
      <c r="F26" t="str">
        <f>_xlfn.XLOOKUP(Fichier_Logs3[[#This Row],[Cell_ID]],Fichier_Registre[ID_Antenne],Fichier_Registre[Province_RDC],"Non enregistré")</f>
        <v>Tshuapa</v>
      </c>
      <c r="G26" s="1" t="str">
        <f>_xlfn.XLOOKUP(Fichier_Logs3[[#This Row],[Cell_ID]],Fichier_Registre[ID_Antenne],Fichier_Registre[Technologie],"Aucune technologie trouvée")</f>
        <v>5G</v>
      </c>
    </row>
    <row r="27" spans="1:7" x14ac:dyDescent="0.25">
      <c r="A27" s="4">
        <v>45214</v>
      </c>
      <c r="B27" s="1" t="s">
        <v>814</v>
      </c>
      <c r="C27">
        <v>38</v>
      </c>
      <c r="D27" s="1" t="s">
        <v>789</v>
      </c>
      <c r="E27" s="5">
        <v>0.9604166666666667</v>
      </c>
      <c r="F27" t="str">
        <f>_xlfn.XLOOKUP(Fichier_Logs3[[#This Row],[Cell_ID]],Fichier_Registre[ID_Antenne],Fichier_Registre[Province_RDC],"Non enregistré")</f>
        <v>Lualaba</v>
      </c>
      <c r="G27" s="1" t="str">
        <f>_xlfn.XLOOKUP(Fichier_Logs3[[#This Row],[Cell_ID]],Fichier_Registre[ID_Antenne],Fichier_Registre[Technologie],"Aucune technologie trouvée")</f>
        <v>3G</v>
      </c>
    </row>
    <row r="28" spans="1:7" x14ac:dyDescent="0.25">
      <c r="A28" s="4">
        <v>45221</v>
      </c>
      <c r="B28" s="1" t="s">
        <v>815</v>
      </c>
      <c r="C28">
        <v>21</v>
      </c>
      <c r="D28" s="1" t="s">
        <v>790</v>
      </c>
      <c r="E28" s="5">
        <v>0.8618055555555556</v>
      </c>
      <c r="F28" t="str">
        <f>_xlfn.XLOOKUP(Fichier_Logs3[[#This Row],[Cell_ID]],Fichier_Registre[ID_Antenne],Fichier_Registre[Province_RDC],"Non enregistré")</f>
        <v>Tanganyika</v>
      </c>
      <c r="G28" s="1" t="str">
        <f>_xlfn.XLOOKUP(Fichier_Logs3[[#This Row],[Cell_ID]],Fichier_Registre[ID_Antenne],Fichier_Registre[Technologie],"Aucune technologie trouvée")</f>
        <v>5G</v>
      </c>
    </row>
    <row r="29" spans="1:7" x14ac:dyDescent="0.25">
      <c r="A29" s="4">
        <v>45205</v>
      </c>
      <c r="B29" s="1" t="s">
        <v>816</v>
      </c>
      <c r="C29">
        <v>52</v>
      </c>
      <c r="D29" s="1" t="s">
        <v>790</v>
      </c>
      <c r="E29" s="5">
        <v>0.35347222222222224</v>
      </c>
      <c r="F29" t="str">
        <f>_xlfn.XLOOKUP(Fichier_Logs3[[#This Row],[Cell_ID]],Fichier_Registre[ID_Antenne],Fichier_Registre[Province_RDC],"Non enregistré")</f>
        <v>Tanganyika</v>
      </c>
      <c r="G29" s="1" t="str">
        <f>_xlfn.XLOOKUP(Fichier_Logs3[[#This Row],[Cell_ID]],Fichier_Registre[ID_Antenne],Fichier_Registre[Technologie],"Aucune technologie trouvée")</f>
        <v>3G</v>
      </c>
    </row>
    <row r="30" spans="1:7" x14ac:dyDescent="0.25">
      <c r="A30" s="4">
        <v>45207</v>
      </c>
      <c r="B30" s="1" t="s">
        <v>817</v>
      </c>
      <c r="C30">
        <v>41</v>
      </c>
      <c r="D30" s="1" t="s">
        <v>789</v>
      </c>
      <c r="E30" s="5">
        <v>0.10277777777777777</v>
      </c>
      <c r="F30" t="str">
        <f>_xlfn.XLOOKUP(Fichier_Logs3[[#This Row],[Cell_ID]],Fichier_Registre[ID_Antenne],Fichier_Registre[Province_RDC],"Non enregistré")</f>
        <v>Kwilu</v>
      </c>
      <c r="G30" s="1" t="str">
        <f>_xlfn.XLOOKUP(Fichier_Logs3[[#This Row],[Cell_ID]],Fichier_Registre[ID_Antenne],Fichier_Registre[Technologie],"Aucune technologie trouvée")</f>
        <v>3G</v>
      </c>
    </row>
    <row r="31" spans="1:7" x14ac:dyDescent="0.25">
      <c r="A31" s="4">
        <v>45225</v>
      </c>
      <c r="B31" s="1" t="s">
        <v>818</v>
      </c>
      <c r="C31">
        <v>25</v>
      </c>
      <c r="D31" s="1" t="s">
        <v>789</v>
      </c>
      <c r="E31" s="5">
        <v>0.71250000000000002</v>
      </c>
      <c r="F31" t="str">
        <f>_xlfn.XLOOKUP(Fichier_Logs3[[#This Row],[Cell_ID]],Fichier_Registre[ID_Antenne],Fichier_Registre[Province_RDC],"Non enregistré")</f>
        <v>Haut-Katanga</v>
      </c>
      <c r="G31" s="1" t="str">
        <f>_xlfn.XLOOKUP(Fichier_Logs3[[#This Row],[Cell_ID]],Fichier_Registre[ID_Antenne],Fichier_Registre[Technologie],"Aucune technologie trouvée")</f>
        <v>4G</v>
      </c>
    </row>
    <row r="32" spans="1:7" x14ac:dyDescent="0.25">
      <c r="A32" s="4">
        <v>45213</v>
      </c>
      <c r="B32" s="1" t="s">
        <v>819</v>
      </c>
      <c r="C32">
        <v>95</v>
      </c>
      <c r="D32" s="1" t="s">
        <v>789</v>
      </c>
      <c r="E32" s="5">
        <v>0.64583333333333337</v>
      </c>
      <c r="F32" t="str">
        <f>_xlfn.XLOOKUP(Fichier_Logs3[[#This Row],[Cell_ID]],Fichier_Registre[ID_Antenne],Fichier_Registre[Province_RDC],"Non enregistré")</f>
        <v>Haut-Katanga</v>
      </c>
      <c r="G32" s="1" t="str">
        <f>_xlfn.XLOOKUP(Fichier_Logs3[[#This Row],[Cell_ID]],Fichier_Registre[ID_Antenne],Fichier_Registre[Technologie],"Aucune technologie trouvée")</f>
        <v>5G</v>
      </c>
    </row>
    <row r="33" spans="1:7" x14ac:dyDescent="0.25">
      <c r="A33" s="4">
        <v>45206</v>
      </c>
      <c r="B33" s="1" t="s">
        <v>820</v>
      </c>
      <c r="C33">
        <v>43</v>
      </c>
      <c r="D33" s="1" t="s">
        <v>789</v>
      </c>
      <c r="E33" s="5">
        <v>0.5395833333333333</v>
      </c>
      <c r="F33" t="str">
        <f>_xlfn.XLOOKUP(Fichier_Logs3[[#This Row],[Cell_ID]],Fichier_Registre[ID_Antenne],Fichier_Registre[Province_RDC],"Non enregistré")</f>
        <v>Kwango</v>
      </c>
      <c r="G33" s="1" t="str">
        <f>_xlfn.XLOOKUP(Fichier_Logs3[[#This Row],[Cell_ID]],Fichier_Registre[ID_Antenne],Fichier_Registre[Technologie],"Aucune technologie trouvée")</f>
        <v>4G</v>
      </c>
    </row>
    <row r="34" spans="1:7" x14ac:dyDescent="0.25">
      <c r="A34" s="4">
        <v>45201</v>
      </c>
      <c r="B34" s="1" t="s">
        <v>821</v>
      </c>
      <c r="C34">
        <v>83</v>
      </c>
      <c r="D34" s="1" t="s">
        <v>790</v>
      </c>
      <c r="E34" s="5">
        <v>0.22500000000000001</v>
      </c>
      <c r="F34" t="str">
        <f>_xlfn.XLOOKUP(Fichier_Logs3[[#This Row],[Cell_ID]],Fichier_Registre[ID_Antenne],Fichier_Registre[Province_RDC],"Non enregistré")</f>
        <v>Nord-Kivu</v>
      </c>
      <c r="G34" s="1" t="str">
        <f>_xlfn.XLOOKUP(Fichier_Logs3[[#This Row],[Cell_ID]],Fichier_Registre[ID_Antenne],Fichier_Registre[Technologie],"Aucune technologie trouvée")</f>
        <v>5G</v>
      </c>
    </row>
    <row r="35" spans="1:7" x14ac:dyDescent="0.25">
      <c r="A35" s="4">
        <v>45229</v>
      </c>
      <c r="B35" s="1" t="s">
        <v>800</v>
      </c>
      <c r="C35">
        <v>88</v>
      </c>
      <c r="D35" s="1" t="s">
        <v>791</v>
      </c>
      <c r="E35" s="5">
        <v>0.59583333333333333</v>
      </c>
      <c r="F35" t="str">
        <f>_xlfn.XLOOKUP(Fichier_Logs3[[#This Row],[Cell_ID]],Fichier_Registre[ID_Antenne],Fichier_Registre[Province_RDC],"Non enregistré")</f>
        <v>Sud-Ubangi</v>
      </c>
      <c r="G35" s="1" t="str">
        <f>_xlfn.XLOOKUP(Fichier_Logs3[[#This Row],[Cell_ID]],Fichier_Registre[ID_Antenne],Fichier_Registre[Technologie],"Aucune technologie trouvée")</f>
        <v>5G</v>
      </c>
    </row>
    <row r="36" spans="1:7" x14ac:dyDescent="0.25">
      <c r="A36" s="4">
        <v>45213</v>
      </c>
      <c r="B36" s="1" t="s">
        <v>822</v>
      </c>
      <c r="C36">
        <v>72</v>
      </c>
      <c r="D36" s="1" t="s">
        <v>790</v>
      </c>
      <c r="E36" s="5">
        <v>0.94861111111111107</v>
      </c>
      <c r="F36" t="str">
        <f>_xlfn.XLOOKUP(Fichier_Logs3[[#This Row],[Cell_ID]],Fichier_Registre[ID_Antenne],Fichier_Registre[Province_RDC],"Non enregistré")</f>
        <v>Sankuru</v>
      </c>
      <c r="G36" s="1" t="str">
        <f>_xlfn.XLOOKUP(Fichier_Logs3[[#This Row],[Cell_ID]],Fichier_Registre[ID_Antenne],Fichier_Registre[Technologie],"Aucune technologie trouvée")</f>
        <v>4G</v>
      </c>
    </row>
    <row r="37" spans="1:7" x14ac:dyDescent="0.25">
      <c r="A37" s="4">
        <v>45222</v>
      </c>
      <c r="B37" s="1" t="s">
        <v>823</v>
      </c>
      <c r="C37">
        <v>90</v>
      </c>
      <c r="D37" s="1" t="s">
        <v>789</v>
      </c>
      <c r="E37" s="5">
        <v>0.63124999999999998</v>
      </c>
      <c r="F37" t="str">
        <f>_xlfn.XLOOKUP(Fichier_Logs3[[#This Row],[Cell_ID]],Fichier_Registre[ID_Antenne],Fichier_Registre[Province_RDC],"Non enregistré")</f>
        <v>Tanganyika</v>
      </c>
      <c r="G37" s="1" t="str">
        <f>_xlfn.XLOOKUP(Fichier_Logs3[[#This Row],[Cell_ID]],Fichier_Registre[ID_Antenne],Fichier_Registre[Technologie],"Aucune technologie trouvée")</f>
        <v>3G</v>
      </c>
    </row>
    <row r="38" spans="1:7" x14ac:dyDescent="0.25">
      <c r="A38" s="4">
        <v>45223</v>
      </c>
      <c r="B38" s="1" t="s">
        <v>824</v>
      </c>
      <c r="C38">
        <v>89</v>
      </c>
      <c r="D38" s="1" t="s">
        <v>789</v>
      </c>
      <c r="E38" s="5">
        <v>0.41875000000000001</v>
      </c>
      <c r="F38" t="str">
        <f>_xlfn.XLOOKUP(Fichier_Logs3[[#This Row],[Cell_ID]],Fichier_Registre[ID_Antenne],Fichier_Registre[Province_RDC],"Non enregistré")</f>
        <v>Haut-Katanga</v>
      </c>
      <c r="G38" s="1" t="str">
        <f>_xlfn.XLOOKUP(Fichier_Logs3[[#This Row],[Cell_ID]],Fichier_Registre[ID_Antenne],Fichier_Registre[Technologie],"Aucune technologie trouvée")</f>
        <v>3G</v>
      </c>
    </row>
    <row r="39" spans="1:7" x14ac:dyDescent="0.25">
      <c r="A39" s="4">
        <v>45216</v>
      </c>
      <c r="B39" s="1" t="s">
        <v>825</v>
      </c>
      <c r="C39">
        <v>117</v>
      </c>
      <c r="D39" s="1" t="s">
        <v>789</v>
      </c>
      <c r="E39" s="5">
        <v>0.67361111111111116</v>
      </c>
      <c r="F39" t="str">
        <f>_xlfn.XLOOKUP(Fichier_Logs3[[#This Row],[Cell_ID]],Fichier_Registre[ID_Antenne],Fichier_Registre[Province_RDC],"Non enregistré")</f>
        <v>Sud-Ubangi</v>
      </c>
      <c r="G39" s="1" t="str">
        <f>_xlfn.XLOOKUP(Fichier_Logs3[[#This Row],[Cell_ID]],Fichier_Registre[ID_Antenne],Fichier_Registre[Technologie],"Aucune technologie trouvée")</f>
        <v>5G</v>
      </c>
    </row>
    <row r="40" spans="1:7" x14ac:dyDescent="0.25">
      <c r="A40" s="4">
        <v>45219</v>
      </c>
      <c r="B40" s="1" t="s">
        <v>826</v>
      </c>
      <c r="C40">
        <v>19</v>
      </c>
      <c r="D40" s="1" t="s">
        <v>789</v>
      </c>
      <c r="E40" s="5">
        <v>0.11319444444444444</v>
      </c>
      <c r="F40" t="str">
        <f>_xlfn.XLOOKUP(Fichier_Logs3[[#This Row],[Cell_ID]],Fichier_Registre[ID_Antenne],Fichier_Registre[Province_RDC],"Non enregistré")</f>
        <v>Kwango</v>
      </c>
      <c r="G40" s="1" t="str">
        <f>_xlfn.XLOOKUP(Fichier_Logs3[[#This Row],[Cell_ID]],Fichier_Registre[ID_Antenne],Fichier_Registre[Technologie],"Aucune technologie trouvée")</f>
        <v>3G</v>
      </c>
    </row>
    <row r="41" spans="1:7" x14ac:dyDescent="0.25">
      <c r="A41" s="4">
        <v>45227</v>
      </c>
      <c r="B41" s="1" t="s">
        <v>827</v>
      </c>
      <c r="C41">
        <v>118</v>
      </c>
      <c r="D41" s="1" t="s">
        <v>791</v>
      </c>
      <c r="E41" s="5">
        <v>0.30902777777777779</v>
      </c>
      <c r="F41" t="str">
        <f>_xlfn.XLOOKUP(Fichier_Logs3[[#This Row],[Cell_ID]],Fichier_Registre[ID_Antenne],Fichier_Registre[Province_RDC],"Non enregistré")</f>
        <v>Sud-Ubangi</v>
      </c>
      <c r="G41" s="1" t="str">
        <f>_xlfn.XLOOKUP(Fichier_Logs3[[#This Row],[Cell_ID]],Fichier_Registre[ID_Antenne],Fichier_Registre[Technologie],"Aucune technologie trouvée")</f>
        <v>4G</v>
      </c>
    </row>
    <row r="42" spans="1:7" x14ac:dyDescent="0.25">
      <c r="A42" s="4">
        <v>45203</v>
      </c>
      <c r="B42" s="1" t="s">
        <v>828</v>
      </c>
      <c r="C42">
        <v>18</v>
      </c>
      <c r="D42" s="1" t="s">
        <v>791</v>
      </c>
      <c r="E42" s="5">
        <v>0.76041666666666663</v>
      </c>
      <c r="F42" t="str">
        <f>_xlfn.XLOOKUP(Fichier_Logs3[[#This Row],[Cell_ID]],Fichier_Registre[ID_Antenne],Fichier_Registre[Province_RDC],"Non enregistré")</f>
        <v>Nord-Ubangi</v>
      </c>
      <c r="G42" s="1" t="str">
        <f>_xlfn.XLOOKUP(Fichier_Logs3[[#This Row],[Cell_ID]],Fichier_Registre[ID_Antenne],Fichier_Registre[Technologie],"Aucune technologie trouvée")</f>
        <v>5G</v>
      </c>
    </row>
    <row r="43" spans="1:7" x14ac:dyDescent="0.25">
      <c r="A43" s="4">
        <v>45219</v>
      </c>
      <c r="B43" s="1" t="s">
        <v>829</v>
      </c>
      <c r="C43">
        <v>75</v>
      </c>
      <c r="D43" s="1" t="s">
        <v>789</v>
      </c>
      <c r="E43" s="5">
        <v>0.10138888888888889</v>
      </c>
      <c r="F43" t="str">
        <f>_xlfn.XLOOKUP(Fichier_Logs3[[#This Row],[Cell_ID]],Fichier_Registre[ID_Antenne],Fichier_Registre[Province_RDC],"Non enregistré")</f>
        <v>Ituri</v>
      </c>
      <c r="G43" s="1" t="str">
        <f>_xlfn.XLOOKUP(Fichier_Logs3[[#This Row],[Cell_ID]],Fichier_Registre[ID_Antenne],Fichier_Registre[Technologie],"Aucune technologie trouvée")</f>
        <v>3G</v>
      </c>
    </row>
    <row r="44" spans="1:7" x14ac:dyDescent="0.25">
      <c r="A44" s="4">
        <v>45221</v>
      </c>
      <c r="B44" s="1" t="s">
        <v>830</v>
      </c>
      <c r="C44">
        <v>24</v>
      </c>
      <c r="D44" s="1" t="s">
        <v>789</v>
      </c>
      <c r="E44" s="5">
        <v>0.77500000000000002</v>
      </c>
      <c r="F44" t="str">
        <f>_xlfn.XLOOKUP(Fichier_Logs3[[#This Row],[Cell_ID]],Fichier_Registre[ID_Antenne],Fichier_Registre[Province_RDC],"Non enregistré")</f>
        <v>Mongala</v>
      </c>
      <c r="G44" s="1" t="str">
        <f>_xlfn.XLOOKUP(Fichier_Logs3[[#This Row],[Cell_ID]],Fichier_Registre[ID_Antenne],Fichier_Registre[Technologie],"Aucune technologie trouvée")</f>
        <v>5G</v>
      </c>
    </row>
    <row r="45" spans="1:7" x14ac:dyDescent="0.25">
      <c r="A45" s="4">
        <v>45216</v>
      </c>
      <c r="B45" s="1" t="s">
        <v>831</v>
      </c>
      <c r="C45">
        <v>39</v>
      </c>
      <c r="D45" s="1" t="s">
        <v>789</v>
      </c>
      <c r="E45" s="5">
        <v>0.45763888888888887</v>
      </c>
      <c r="F45" t="str">
        <f>_xlfn.XLOOKUP(Fichier_Logs3[[#This Row],[Cell_ID]],Fichier_Registre[ID_Antenne],Fichier_Registre[Province_RDC],"Non enregistré")</f>
        <v>Kasai-Central</v>
      </c>
      <c r="G45" s="1" t="str">
        <f>_xlfn.XLOOKUP(Fichier_Logs3[[#This Row],[Cell_ID]],Fichier_Registre[ID_Antenne],Fichier_Registre[Technologie],"Aucune technologie trouvée")</f>
        <v>4G</v>
      </c>
    </row>
    <row r="46" spans="1:7" x14ac:dyDescent="0.25">
      <c r="A46" s="4">
        <v>45208</v>
      </c>
      <c r="B46" s="1" t="s">
        <v>832</v>
      </c>
      <c r="C46">
        <v>41</v>
      </c>
      <c r="D46" s="1" t="s">
        <v>790</v>
      </c>
      <c r="E46" s="5">
        <v>0.27916666666666667</v>
      </c>
      <c r="F46" t="str">
        <f>_xlfn.XLOOKUP(Fichier_Logs3[[#This Row],[Cell_ID]],Fichier_Registre[ID_Antenne],Fichier_Registre[Province_RDC],"Non enregistré")</f>
        <v>Nord-Ubangi</v>
      </c>
      <c r="G46" s="1" t="str">
        <f>_xlfn.XLOOKUP(Fichier_Logs3[[#This Row],[Cell_ID]],Fichier_Registre[ID_Antenne],Fichier_Registre[Technologie],"Aucune technologie trouvée")</f>
        <v>5G</v>
      </c>
    </row>
    <row r="47" spans="1:7" x14ac:dyDescent="0.25">
      <c r="A47" s="4">
        <v>45222</v>
      </c>
      <c r="B47" s="1" t="s">
        <v>833</v>
      </c>
      <c r="C47">
        <v>82</v>
      </c>
      <c r="D47" s="1" t="s">
        <v>789</v>
      </c>
      <c r="E47" s="5">
        <v>0.42708333333333331</v>
      </c>
      <c r="F47" t="str">
        <f>_xlfn.XLOOKUP(Fichier_Logs3[[#This Row],[Cell_ID]],Fichier_Registre[ID_Antenne],Fichier_Registre[Province_RDC],"Non enregistré")</f>
        <v>Bas-Uele</v>
      </c>
      <c r="G47" s="1" t="str">
        <f>_xlfn.XLOOKUP(Fichier_Logs3[[#This Row],[Cell_ID]],Fichier_Registre[ID_Antenne],Fichier_Registre[Technologie],"Aucune technologie trouvée")</f>
        <v>3G</v>
      </c>
    </row>
    <row r="48" spans="1:7" x14ac:dyDescent="0.25">
      <c r="A48" s="4">
        <v>45221</v>
      </c>
      <c r="B48" s="1" t="s">
        <v>834</v>
      </c>
      <c r="C48">
        <v>96</v>
      </c>
      <c r="D48" s="1" t="s">
        <v>791</v>
      </c>
      <c r="E48" s="5">
        <v>0.84652777777777777</v>
      </c>
      <c r="F48" t="str">
        <f>_xlfn.XLOOKUP(Fichier_Logs3[[#This Row],[Cell_ID]],Fichier_Registre[ID_Antenne],Fichier_Registre[Province_RDC],"Non enregistré")</f>
        <v>Sud-Kivu</v>
      </c>
      <c r="G48" s="1" t="str">
        <f>_xlfn.XLOOKUP(Fichier_Logs3[[#This Row],[Cell_ID]],Fichier_Registre[ID_Antenne],Fichier_Registre[Technologie],"Aucune technologie trouvée")</f>
        <v>3G</v>
      </c>
    </row>
    <row r="49" spans="1:7" x14ac:dyDescent="0.25">
      <c r="A49" s="4">
        <v>45214</v>
      </c>
      <c r="B49" s="1" t="s">
        <v>835</v>
      </c>
      <c r="C49">
        <v>48</v>
      </c>
      <c r="D49" s="1" t="s">
        <v>791</v>
      </c>
      <c r="E49" s="5">
        <v>0.45763888888888887</v>
      </c>
      <c r="F49" t="str">
        <f>_xlfn.XLOOKUP(Fichier_Logs3[[#This Row],[Cell_ID]],Fichier_Registre[ID_Antenne],Fichier_Registre[Province_RDC],"Non enregistré")</f>
        <v>Sud-Ubangi</v>
      </c>
      <c r="G49" s="1" t="str">
        <f>_xlfn.XLOOKUP(Fichier_Logs3[[#This Row],[Cell_ID]],Fichier_Registre[ID_Antenne],Fichier_Registre[Technologie],"Aucune technologie trouvée")</f>
        <v>5G</v>
      </c>
    </row>
    <row r="50" spans="1:7" x14ac:dyDescent="0.25">
      <c r="A50" s="4">
        <v>45230</v>
      </c>
      <c r="B50" s="1" t="s">
        <v>836</v>
      </c>
      <c r="C50">
        <v>58</v>
      </c>
      <c r="D50" s="1" t="s">
        <v>789</v>
      </c>
      <c r="E50" s="5">
        <v>4.8611111111111112E-3</v>
      </c>
      <c r="F50" t="str">
        <f>_xlfn.XLOOKUP(Fichier_Logs3[[#This Row],[Cell_ID]],Fichier_Registre[ID_Antenne],Fichier_Registre[Province_RDC],"Non enregistré")</f>
        <v>Lualaba</v>
      </c>
      <c r="G50" s="1" t="str">
        <f>_xlfn.XLOOKUP(Fichier_Logs3[[#This Row],[Cell_ID]],Fichier_Registre[ID_Antenne],Fichier_Registre[Technologie],"Aucune technologie trouvée")</f>
        <v>4G</v>
      </c>
    </row>
    <row r="51" spans="1:7" x14ac:dyDescent="0.25">
      <c r="A51" s="4">
        <v>45210</v>
      </c>
      <c r="B51" s="1" t="s">
        <v>837</v>
      </c>
      <c r="C51">
        <v>96</v>
      </c>
      <c r="D51" s="1" t="s">
        <v>789</v>
      </c>
      <c r="E51" s="5">
        <v>0.56805555555555554</v>
      </c>
      <c r="F51" t="str">
        <f>_xlfn.XLOOKUP(Fichier_Logs3[[#This Row],[Cell_ID]],Fichier_Registre[ID_Antenne],Fichier_Registre[Province_RDC],"Non enregistré")</f>
        <v>Kinshasa</v>
      </c>
      <c r="G51" s="1" t="str">
        <f>_xlfn.XLOOKUP(Fichier_Logs3[[#This Row],[Cell_ID]],Fichier_Registre[ID_Antenne],Fichier_Registre[Technologie],"Aucune technologie trouvée")</f>
        <v>5G</v>
      </c>
    </row>
    <row r="52" spans="1:7" x14ac:dyDescent="0.25">
      <c r="A52" s="4">
        <v>45216</v>
      </c>
      <c r="B52" s="1" t="s">
        <v>838</v>
      </c>
      <c r="C52">
        <v>94</v>
      </c>
      <c r="D52" s="1" t="s">
        <v>789</v>
      </c>
      <c r="E52" s="5">
        <v>0.14166666666666666</v>
      </c>
      <c r="F52" t="str">
        <f>_xlfn.XLOOKUP(Fichier_Logs3[[#This Row],[Cell_ID]],Fichier_Registre[ID_Antenne],Fichier_Registre[Province_RDC],"Non enregistré")</f>
        <v>Nord-Kivu</v>
      </c>
      <c r="G52" s="1" t="str">
        <f>_xlfn.XLOOKUP(Fichier_Logs3[[#This Row],[Cell_ID]],Fichier_Registre[ID_Antenne],Fichier_Registre[Technologie],"Aucune technologie trouvée")</f>
        <v>3G</v>
      </c>
    </row>
    <row r="53" spans="1:7" x14ac:dyDescent="0.25">
      <c r="A53" s="4">
        <v>45208</v>
      </c>
      <c r="B53" s="1" t="s">
        <v>839</v>
      </c>
      <c r="C53">
        <v>68</v>
      </c>
      <c r="D53" s="1" t="s">
        <v>789</v>
      </c>
      <c r="E53" s="5">
        <v>7.2916666666666671E-2</v>
      </c>
      <c r="F53" t="str">
        <f>_xlfn.XLOOKUP(Fichier_Logs3[[#This Row],[Cell_ID]],Fichier_Registre[ID_Antenne],Fichier_Registre[Province_RDC],"Non enregistré")</f>
        <v>Nord-Kivu</v>
      </c>
      <c r="G53" s="1" t="str">
        <f>_xlfn.XLOOKUP(Fichier_Logs3[[#This Row],[Cell_ID]],Fichier_Registre[ID_Antenne],Fichier_Registre[Technologie],"Aucune technologie trouvée")</f>
        <v>3G</v>
      </c>
    </row>
    <row r="54" spans="1:7" x14ac:dyDescent="0.25">
      <c r="A54" s="4">
        <v>45213</v>
      </c>
      <c r="B54" s="1" t="s">
        <v>792</v>
      </c>
      <c r="C54">
        <v>56</v>
      </c>
      <c r="D54" s="1" t="s">
        <v>791</v>
      </c>
      <c r="E54" s="5">
        <v>2.2916666666666665E-2</v>
      </c>
      <c r="F54" t="str">
        <f>_xlfn.XLOOKUP(Fichier_Logs3[[#This Row],[Cell_ID]],Fichier_Registre[ID_Antenne],Fichier_Registre[Province_RDC],"Non enregistré")</f>
        <v>Kongo-Central</v>
      </c>
      <c r="G54" s="1" t="str">
        <f>_xlfn.XLOOKUP(Fichier_Logs3[[#This Row],[Cell_ID]],Fichier_Registre[ID_Antenne],Fichier_Registre[Technologie],"Aucune technologie trouvée")</f>
        <v>5G</v>
      </c>
    </row>
    <row r="55" spans="1:7" x14ac:dyDescent="0.25">
      <c r="A55" s="4">
        <v>45229</v>
      </c>
      <c r="B55" s="1" t="s">
        <v>840</v>
      </c>
      <c r="C55">
        <v>36</v>
      </c>
      <c r="D55" s="1" t="s">
        <v>790</v>
      </c>
      <c r="E55" s="5">
        <v>0.73819444444444449</v>
      </c>
      <c r="F55" t="str">
        <f>_xlfn.XLOOKUP(Fichier_Logs3[[#This Row],[Cell_ID]],Fichier_Registre[ID_Antenne],Fichier_Registre[Province_RDC],"Non enregistré")</f>
        <v>Lomami</v>
      </c>
      <c r="G55" s="1" t="str">
        <f>_xlfn.XLOOKUP(Fichier_Logs3[[#This Row],[Cell_ID]],Fichier_Registre[ID_Antenne],Fichier_Registre[Technologie],"Aucune technologie trouvée")</f>
        <v>5G</v>
      </c>
    </row>
    <row r="56" spans="1:7" x14ac:dyDescent="0.25">
      <c r="A56" s="4">
        <v>45223</v>
      </c>
      <c r="B56" s="1" t="s">
        <v>841</v>
      </c>
      <c r="C56">
        <v>23</v>
      </c>
      <c r="D56" s="1" t="s">
        <v>789</v>
      </c>
      <c r="E56" s="5">
        <v>0.99097222222222225</v>
      </c>
      <c r="F56" t="str">
        <f>_xlfn.XLOOKUP(Fichier_Logs3[[#This Row],[Cell_ID]],Fichier_Registre[ID_Antenne],Fichier_Registre[Province_RDC],"Non enregistré")</f>
        <v>Sankuru</v>
      </c>
      <c r="G56" s="1" t="str">
        <f>_xlfn.XLOOKUP(Fichier_Logs3[[#This Row],[Cell_ID]],Fichier_Registre[ID_Antenne],Fichier_Registre[Technologie],"Aucune technologie trouvée")</f>
        <v>5G</v>
      </c>
    </row>
    <row r="57" spans="1:7" x14ac:dyDescent="0.25">
      <c r="A57" s="4">
        <v>45221</v>
      </c>
      <c r="B57" s="1" t="s">
        <v>842</v>
      </c>
      <c r="C57">
        <v>88</v>
      </c>
      <c r="D57" s="1" t="s">
        <v>790</v>
      </c>
      <c r="E57" s="5">
        <v>0.26597222222222222</v>
      </c>
      <c r="F57" t="str">
        <f>_xlfn.XLOOKUP(Fichier_Logs3[[#This Row],[Cell_ID]],Fichier_Registre[ID_Antenne],Fichier_Registre[Province_RDC],"Non enregistré")</f>
        <v>Kinshasa</v>
      </c>
      <c r="G57" s="1" t="str">
        <f>_xlfn.XLOOKUP(Fichier_Logs3[[#This Row],[Cell_ID]],Fichier_Registre[ID_Antenne],Fichier_Registre[Technologie],"Aucune technologie trouvée")</f>
        <v>3G</v>
      </c>
    </row>
    <row r="58" spans="1:7" x14ac:dyDescent="0.25">
      <c r="A58" s="4">
        <v>45229</v>
      </c>
      <c r="B58" s="1" t="s">
        <v>843</v>
      </c>
      <c r="C58">
        <v>5</v>
      </c>
      <c r="D58" s="1" t="s">
        <v>789</v>
      </c>
      <c r="E58" s="5">
        <v>0.44374999999999998</v>
      </c>
      <c r="F58" t="str">
        <f>_xlfn.XLOOKUP(Fichier_Logs3[[#This Row],[Cell_ID]],Fichier_Registre[ID_Antenne],Fichier_Registre[Province_RDC],"Non enregistré")</f>
        <v>Kasai-Central</v>
      </c>
      <c r="G58" s="1" t="str">
        <f>_xlfn.XLOOKUP(Fichier_Logs3[[#This Row],[Cell_ID]],Fichier_Registre[ID_Antenne],Fichier_Registre[Technologie],"Aucune technologie trouvée")</f>
        <v>4G</v>
      </c>
    </row>
    <row r="59" spans="1:7" x14ac:dyDescent="0.25">
      <c r="A59" s="4">
        <v>45203</v>
      </c>
      <c r="B59" s="1" t="s">
        <v>844</v>
      </c>
      <c r="C59">
        <v>101</v>
      </c>
      <c r="D59" s="1" t="s">
        <v>791</v>
      </c>
      <c r="E59" s="5">
        <v>0.99791666666666667</v>
      </c>
      <c r="F59" t="str">
        <f>_xlfn.XLOOKUP(Fichier_Logs3[[#This Row],[Cell_ID]],Fichier_Registre[ID_Antenne],Fichier_Registre[Province_RDC],"Non enregistré")</f>
        <v>Nord-Kivu</v>
      </c>
      <c r="G59" s="1" t="str">
        <f>_xlfn.XLOOKUP(Fichier_Logs3[[#This Row],[Cell_ID]],Fichier_Registre[ID_Antenne],Fichier_Registre[Technologie],"Aucune technologie trouvée")</f>
        <v>3G</v>
      </c>
    </row>
    <row r="60" spans="1:7" x14ac:dyDescent="0.25">
      <c r="A60" s="4">
        <v>45217</v>
      </c>
      <c r="B60" s="1" t="s">
        <v>845</v>
      </c>
      <c r="C60">
        <v>18</v>
      </c>
      <c r="D60" s="1" t="s">
        <v>791</v>
      </c>
      <c r="E60" s="5">
        <v>0.17499999999999999</v>
      </c>
      <c r="F60" t="str">
        <f>_xlfn.XLOOKUP(Fichier_Logs3[[#This Row],[Cell_ID]],Fichier_Registre[ID_Antenne],Fichier_Registre[Province_RDC],"Non enregistré")</f>
        <v>Sud-Kivu</v>
      </c>
      <c r="G60" s="1" t="str">
        <f>_xlfn.XLOOKUP(Fichier_Logs3[[#This Row],[Cell_ID]],Fichier_Registre[ID_Antenne],Fichier_Registre[Technologie],"Aucune technologie trouvée")</f>
        <v>3G</v>
      </c>
    </row>
    <row r="61" spans="1:7" x14ac:dyDescent="0.25">
      <c r="A61" s="4">
        <v>45209</v>
      </c>
      <c r="B61" s="1" t="s">
        <v>846</v>
      </c>
      <c r="C61">
        <v>27</v>
      </c>
      <c r="D61" s="1" t="s">
        <v>791</v>
      </c>
      <c r="E61" s="5">
        <v>0.52430555555555558</v>
      </c>
      <c r="F61" t="str">
        <f>_xlfn.XLOOKUP(Fichier_Logs3[[#This Row],[Cell_ID]],Fichier_Registre[ID_Antenne],Fichier_Registre[Province_RDC],"Non enregistré")</f>
        <v>Kwilu</v>
      </c>
      <c r="G61" s="1" t="str">
        <f>_xlfn.XLOOKUP(Fichier_Logs3[[#This Row],[Cell_ID]],Fichier_Registre[ID_Antenne],Fichier_Registre[Technologie],"Aucune technologie trouvée")</f>
        <v>4G</v>
      </c>
    </row>
    <row r="62" spans="1:7" x14ac:dyDescent="0.25">
      <c r="A62" s="4">
        <v>45225</v>
      </c>
      <c r="B62" s="1" t="s">
        <v>821</v>
      </c>
      <c r="C62">
        <v>71</v>
      </c>
      <c r="D62" s="1" t="s">
        <v>789</v>
      </c>
      <c r="E62" s="5">
        <v>0.77638888888888891</v>
      </c>
      <c r="F62" t="str">
        <f>_xlfn.XLOOKUP(Fichier_Logs3[[#This Row],[Cell_ID]],Fichier_Registre[ID_Antenne],Fichier_Registre[Province_RDC],"Non enregistré")</f>
        <v>Nord-Kivu</v>
      </c>
      <c r="G62" s="1" t="str">
        <f>_xlfn.XLOOKUP(Fichier_Logs3[[#This Row],[Cell_ID]],Fichier_Registre[ID_Antenne],Fichier_Registre[Technologie],"Aucune technologie trouvée")</f>
        <v>5G</v>
      </c>
    </row>
    <row r="63" spans="1:7" x14ac:dyDescent="0.25">
      <c r="A63" s="4">
        <v>45220</v>
      </c>
      <c r="B63" s="1" t="s">
        <v>818</v>
      </c>
      <c r="C63">
        <v>64</v>
      </c>
      <c r="D63" s="1" t="s">
        <v>790</v>
      </c>
      <c r="E63" s="5">
        <v>0.43680555555555556</v>
      </c>
      <c r="F63" t="str">
        <f>_xlfn.XLOOKUP(Fichier_Logs3[[#This Row],[Cell_ID]],Fichier_Registre[ID_Antenne],Fichier_Registre[Province_RDC],"Non enregistré")</f>
        <v>Haut-Katanga</v>
      </c>
      <c r="G63" s="1" t="str">
        <f>_xlfn.XLOOKUP(Fichier_Logs3[[#This Row],[Cell_ID]],Fichier_Registre[ID_Antenne],Fichier_Registre[Technologie],"Aucune technologie trouvée")</f>
        <v>4G</v>
      </c>
    </row>
    <row r="64" spans="1:7" x14ac:dyDescent="0.25">
      <c r="A64" s="4">
        <v>45206</v>
      </c>
      <c r="B64" s="1" t="s">
        <v>847</v>
      </c>
      <c r="C64">
        <v>76</v>
      </c>
      <c r="D64" s="1" t="s">
        <v>791</v>
      </c>
      <c r="E64" s="5">
        <v>0.6875</v>
      </c>
      <c r="F64" t="str">
        <f>_xlfn.XLOOKUP(Fichier_Logs3[[#This Row],[Cell_ID]],Fichier_Registre[ID_Antenne],Fichier_Registre[Province_RDC],"Non enregistré")</f>
        <v>Haut-Uele</v>
      </c>
      <c r="G64" s="1" t="str">
        <f>_xlfn.XLOOKUP(Fichier_Logs3[[#This Row],[Cell_ID]],Fichier_Registre[ID_Antenne],Fichier_Registre[Technologie],"Aucune technologie trouvée")</f>
        <v>4G</v>
      </c>
    </row>
    <row r="65" spans="1:7" x14ac:dyDescent="0.25">
      <c r="A65" s="4">
        <v>45225</v>
      </c>
      <c r="B65" s="1" t="s">
        <v>848</v>
      </c>
      <c r="C65">
        <v>36</v>
      </c>
      <c r="D65" s="1" t="s">
        <v>789</v>
      </c>
      <c r="E65" s="5">
        <v>0.96527777777777779</v>
      </c>
      <c r="F65" t="str">
        <f>_xlfn.XLOOKUP(Fichier_Logs3[[#This Row],[Cell_ID]],Fichier_Registre[ID_Antenne],Fichier_Registre[Province_RDC],"Non enregistré")</f>
        <v>Tanganyika</v>
      </c>
      <c r="G65" s="1" t="str">
        <f>_xlfn.XLOOKUP(Fichier_Logs3[[#This Row],[Cell_ID]],Fichier_Registre[ID_Antenne],Fichier_Registre[Technologie],"Aucune technologie trouvée")</f>
        <v>5G</v>
      </c>
    </row>
    <row r="66" spans="1:7" x14ac:dyDescent="0.25">
      <c r="A66" s="4">
        <v>45216</v>
      </c>
      <c r="B66" s="1" t="s">
        <v>849</v>
      </c>
      <c r="C66">
        <v>20</v>
      </c>
      <c r="D66" s="1" t="s">
        <v>791</v>
      </c>
      <c r="E66" s="5">
        <v>0.90277777777777779</v>
      </c>
      <c r="F66" t="str">
        <f>_xlfn.XLOOKUP(Fichier_Logs3[[#This Row],[Cell_ID]],Fichier_Registre[ID_Antenne],Fichier_Registre[Province_RDC],"Non enregistré")</f>
        <v>Kwilu</v>
      </c>
      <c r="G66" s="1" t="str">
        <f>_xlfn.XLOOKUP(Fichier_Logs3[[#This Row],[Cell_ID]],Fichier_Registre[ID_Antenne],Fichier_Registre[Technologie],"Aucune technologie trouvée")</f>
        <v>4G</v>
      </c>
    </row>
    <row r="67" spans="1:7" x14ac:dyDescent="0.25">
      <c r="A67" s="4">
        <v>45219</v>
      </c>
      <c r="B67" s="1" t="s">
        <v>850</v>
      </c>
      <c r="C67">
        <v>63</v>
      </c>
      <c r="D67" s="1" t="s">
        <v>791</v>
      </c>
      <c r="E67" s="5">
        <v>0.4201388888888889</v>
      </c>
      <c r="F67" t="str">
        <f>_xlfn.XLOOKUP(Fichier_Logs3[[#This Row],[Cell_ID]],Fichier_Registre[ID_Antenne],Fichier_Registre[Province_RDC],"Non enregistré")</f>
        <v>Lomami</v>
      </c>
      <c r="G67" s="1" t="str">
        <f>_xlfn.XLOOKUP(Fichier_Logs3[[#This Row],[Cell_ID]],Fichier_Registre[ID_Antenne],Fichier_Registre[Technologie],"Aucune technologie trouvée")</f>
        <v>3G</v>
      </c>
    </row>
    <row r="68" spans="1:7" x14ac:dyDescent="0.25">
      <c r="A68" s="4">
        <v>45226</v>
      </c>
      <c r="B68" s="1" t="s">
        <v>851</v>
      </c>
      <c r="C68">
        <v>22</v>
      </c>
      <c r="D68" s="1" t="s">
        <v>791</v>
      </c>
      <c r="E68" s="5">
        <v>0.3215277777777778</v>
      </c>
      <c r="F68" t="str">
        <f>_xlfn.XLOOKUP(Fichier_Logs3[[#This Row],[Cell_ID]],Fichier_Registre[ID_Antenne],Fichier_Registre[Province_RDC],"Non enregistré")</f>
        <v>Nord-Kivu</v>
      </c>
      <c r="G68" s="1" t="str">
        <f>_xlfn.XLOOKUP(Fichier_Logs3[[#This Row],[Cell_ID]],Fichier_Registre[ID_Antenne],Fichier_Registre[Technologie],"Aucune technologie trouvée")</f>
        <v>4G</v>
      </c>
    </row>
    <row r="69" spans="1:7" x14ac:dyDescent="0.25">
      <c r="A69" s="4">
        <v>45209</v>
      </c>
      <c r="B69" s="1" t="s">
        <v>852</v>
      </c>
      <c r="C69">
        <v>107</v>
      </c>
      <c r="D69" s="1" t="s">
        <v>790</v>
      </c>
      <c r="E69" s="5">
        <v>0.32708333333333334</v>
      </c>
      <c r="F69" t="str">
        <f>_xlfn.XLOOKUP(Fichier_Logs3[[#This Row],[Cell_ID]],Fichier_Registre[ID_Antenne],Fichier_Registre[Province_RDC],"Non enregistré")</f>
        <v>Equateur</v>
      </c>
      <c r="G69" s="1" t="str">
        <f>_xlfn.XLOOKUP(Fichier_Logs3[[#This Row],[Cell_ID]],Fichier_Registre[ID_Antenne],Fichier_Registre[Technologie],"Aucune technologie trouvée")</f>
        <v>3G</v>
      </c>
    </row>
    <row r="70" spans="1:7" x14ac:dyDescent="0.25">
      <c r="A70" s="4">
        <v>45206</v>
      </c>
      <c r="B70" s="1" t="s">
        <v>853</v>
      </c>
      <c r="C70">
        <v>64</v>
      </c>
      <c r="D70" s="1" t="s">
        <v>790</v>
      </c>
      <c r="E70" s="5">
        <v>0.1673611111111111</v>
      </c>
      <c r="F70" t="str">
        <f>_xlfn.XLOOKUP(Fichier_Logs3[[#This Row],[Cell_ID]],Fichier_Registre[ID_Antenne],Fichier_Registre[Province_RDC],"Non enregistré")</f>
        <v>Ituri</v>
      </c>
      <c r="G70" s="1" t="str">
        <f>_xlfn.XLOOKUP(Fichier_Logs3[[#This Row],[Cell_ID]],Fichier_Registre[ID_Antenne],Fichier_Registre[Technologie],"Aucune technologie trouvée")</f>
        <v>4G</v>
      </c>
    </row>
    <row r="71" spans="1:7" x14ac:dyDescent="0.25">
      <c r="A71" s="4">
        <v>45201</v>
      </c>
      <c r="B71" s="1" t="s">
        <v>854</v>
      </c>
      <c r="C71">
        <v>90</v>
      </c>
      <c r="D71" s="1" t="s">
        <v>790</v>
      </c>
      <c r="E71" s="5">
        <v>0.3125</v>
      </c>
      <c r="F71" t="str">
        <f>_xlfn.XLOOKUP(Fichier_Logs3[[#This Row],[Cell_ID]],Fichier_Registre[ID_Antenne],Fichier_Registre[Province_RDC],"Non enregistré")</f>
        <v>Kasai-Oriental</v>
      </c>
      <c r="G71" s="1" t="str">
        <f>_xlfn.XLOOKUP(Fichier_Logs3[[#This Row],[Cell_ID]],Fichier_Registre[ID_Antenne],Fichier_Registre[Technologie],"Aucune technologie trouvée")</f>
        <v>5G</v>
      </c>
    </row>
    <row r="72" spans="1:7" x14ac:dyDescent="0.25">
      <c r="A72" s="4">
        <v>45219</v>
      </c>
      <c r="B72" s="1" t="s">
        <v>855</v>
      </c>
      <c r="C72">
        <v>72</v>
      </c>
      <c r="D72" s="1" t="s">
        <v>790</v>
      </c>
      <c r="E72" s="5">
        <v>0.10347222222222222</v>
      </c>
      <c r="F72" t="str">
        <f>_xlfn.XLOOKUP(Fichier_Logs3[[#This Row],[Cell_ID]],Fichier_Registre[ID_Antenne],Fichier_Registre[Province_RDC],"Non enregistré")</f>
        <v>Lomami</v>
      </c>
      <c r="G72" s="1" t="str">
        <f>_xlfn.XLOOKUP(Fichier_Logs3[[#This Row],[Cell_ID]],Fichier_Registre[ID_Antenne],Fichier_Registre[Technologie],"Aucune technologie trouvée")</f>
        <v>5G</v>
      </c>
    </row>
    <row r="73" spans="1:7" x14ac:dyDescent="0.25">
      <c r="A73" s="4">
        <v>45200</v>
      </c>
      <c r="B73" s="1" t="s">
        <v>856</v>
      </c>
      <c r="C73">
        <v>24</v>
      </c>
      <c r="D73" s="1" t="s">
        <v>791</v>
      </c>
      <c r="E73" s="5">
        <v>0.51458333333333328</v>
      </c>
      <c r="F73" t="str">
        <f>_xlfn.XLOOKUP(Fichier_Logs3[[#This Row],[Cell_ID]],Fichier_Registre[ID_Antenne],Fichier_Registre[Province_RDC],"Non enregistré")</f>
        <v>Tshuapa</v>
      </c>
      <c r="G73" s="1" t="str">
        <f>_xlfn.XLOOKUP(Fichier_Logs3[[#This Row],[Cell_ID]],Fichier_Registre[ID_Antenne],Fichier_Registre[Technologie],"Aucune technologie trouvée")</f>
        <v>5G</v>
      </c>
    </row>
    <row r="74" spans="1:7" x14ac:dyDescent="0.25">
      <c r="A74" s="4">
        <v>45221</v>
      </c>
      <c r="B74" s="1" t="s">
        <v>857</v>
      </c>
      <c r="C74">
        <v>60</v>
      </c>
      <c r="D74" s="1" t="s">
        <v>790</v>
      </c>
      <c r="E74" s="5">
        <v>0.91041666666666665</v>
      </c>
      <c r="F74" t="str">
        <f>_xlfn.XLOOKUP(Fichier_Logs3[[#This Row],[Cell_ID]],Fichier_Registre[ID_Antenne],Fichier_Registre[Province_RDC],"Non enregistré")</f>
        <v>Kasai-Central</v>
      </c>
      <c r="G74" s="1" t="str">
        <f>_xlfn.XLOOKUP(Fichier_Logs3[[#This Row],[Cell_ID]],Fichier_Registre[ID_Antenne],Fichier_Registre[Technologie],"Aucune technologie trouvée")</f>
        <v>3G</v>
      </c>
    </row>
    <row r="75" spans="1:7" x14ac:dyDescent="0.25">
      <c r="A75" s="4">
        <v>45212</v>
      </c>
      <c r="B75" s="1" t="s">
        <v>858</v>
      </c>
      <c r="C75">
        <v>27</v>
      </c>
      <c r="D75" s="1" t="s">
        <v>791</v>
      </c>
      <c r="E75" s="5">
        <v>0.96527777777777779</v>
      </c>
      <c r="F75" t="str">
        <f>_xlfn.XLOOKUP(Fichier_Logs3[[#This Row],[Cell_ID]],Fichier_Registre[ID_Antenne],Fichier_Registre[Province_RDC],"Non enregistré")</f>
        <v>Kongo-Central</v>
      </c>
      <c r="G75" s="1" t="str">
        <f>_xlfn.XLOOKUP(Fichier_Logs3[[#This Row],[Cell_ID]],Fichier_Registre[ID_Antenne],Fichier_Registre[Technologie],"Aucune technologie trouvée")</f>
        <v>4G</v>
      </c>
    </row>
    <row r="76" spans="1:7" x14ac:dyDescent="0.25">
      <c r="A76" s="4">
        <v>45226</v>
      </c>
      <c r="B76" s="1" t="s">
        <v>859</v>
      </c>
      <c r="C76">
        <v>98</v>
      </c>
      <c r="D76" s="1" t="s">
        <v>791</v>
      </c>
      <c r="E76" s="5">
        <v>0.62361111111111112</v>
      </c>
      <c r="F76" t="str">
        <f>_xlfn.XLOOKUP(Fichier_Logs3[[#This Row],[Cell_ID]],Fichier_Registre[ID_Antenne],Fichier_Registre[Province_RDC],"Non enregistré")</f>
        <v>Nord-Ubangi</v>
      </c>
      <c r="G76" s="1" t="str">
        <f>_xlfn.XLOOKUP(Fichier_Logs3[[#This Row],[Cell_ID]],Fichier_Registre[ID_Antenne],Fichier_Registre[Technologie],"Aucune technologie trouvée")</f>
        <v>5G</v>
      </c>
    </row>
    <row r="77" spans="1:7" x14ac:dyDescent="0.25">
      <c r="A77" s="4">
        <v>45204</v>
      </c>
      <c r="B77" s="1" t="s">
        <v>857</v>
      </c>
      <c r="C77">
        <v>71</v>
      </c>
      <c r="D77" s="1" t="s">
        <v>791</v>
      </c>
      <c r="E77" s="5">
        <v>0.81527777777777777</v>
      </c>
      <c r="F77" t="str">
        <f>_xlfn.XLOOKUP(Fichier_Logs3[[#This Row],[Cell_ID]],Fichier_Registre[ID_Antenne],Fichier_Registre[Province_RDC],"Non enregistré")</f>
        <v>Kasai-Central</v>
      </c>
      <c r="G77" s="1" t="str">
        <f>_xlfn.XLOOKUP(Fichier_Logs3[[#This Row],[Cell_ID]],Fichier_Registre[ID_Antenne],Fichier_Registre[Technologie],"Aucune technologie trouvée")</f>
        <v>3G</v>
      </c>
    </row>
    <row r="78" spans="1:7" x14ac:dyDescent="0.25">
      <c r="A78" s="4">
        <v>45200</v>
      </c>
      <c r="B78" s="1" t="s">
        <v>860</v>
      </c>
      <c r="C78">
        <v>88</v>
      </c>
      <c r="D78" s="1" t="s">
        <v>791</v>
      </c>
      <c r="E78" s="5">
        <v>0.52569444444444446</v>
      </c>
      <c r="F78" t="str">
        <f>_xlfn.XLOOKUP(Fichier_Logs3[[#This Row],[Cell_ID]],Fichier_Registre[ID_Antenne],Fichier_Registre[Province_RDC],"Non enregistré")</f>
        <v>Kinshasa</v>
      </c>
      <c r="G78" s="1" t="str">
        <f>_xlfn.XLOOKUP(Fichier_Logs3[[#This Row],[Cell_ID]],Fichier_Registre[ID_Antenne],Fichier_Registre[Technologie],"Aucune technologie trouvée")</f>
        <v>4G</v>
      </c>
    </row>
    <row r="79" spans="1:7" x14ac:dyDescent="0.25">
      <c r="A79" s="4">
        <v>45202</v>
      </c>
      <c r="B79" s="1" t="s">
        <v>861</v>
      </c>
      <c r="C79">
        <v>83</v>
      </c>
      <c r="D79" s="1" t="s">
        <v>789</v>
      </c>
      <c r="E79" s="5">
        <v>0.8520833333333333</v>
      </c>
      <c r="F79" t="str">
        <f>_xlfn.XLOOKUP(Fichier_Logs3[[#This Row],[Cell_ID]],Fichier_Registre[ID_Antenne],Fichier_Registre[Province_RDC],"Non enregistré")</f>
        <v>Mai-Ndombe</v>
      </c>
      <c r="G79" s="1" t="str">
        <f>_xlfn.XLOOKUP(Fichier_Logs3[[#This Row],[Cell_ID]],Fichier_Registre[ID_Antenne],Fichier_Registre[Technologie],"Aucune technologie trouvée")</f>
        <v>4G</v>
      </c>
    </row>
    <row r="80" spans="1:7" x14ac:dyDescent="0.25">
      <c r="A80" s="4">
        <v>45204</v>
      </c>
      <c r="B80" s="1" t="s">
        <v>862</v>
      </c>
      <c r="C80">
        <v>108</v>
      </c>
      <c r="D80" s="1" t="s">
        <v>790</v>
      </c>
      <c r="E80" s="5">
        <v>0.59097222222222223</v>
      </c>
      <c r="F80" t="str">
        <f>_xlfn.XLOOKUP(Fichier_Logs3[[#This Row],[Cell_ID]],Fichier_Registre[ID_Antenne],Fichier_Registre[Province_RDC],"Non enregistré")</f>
        <v>Kwilu</v>
      </c>
      <c r="G80" s="1" t="str">
        <f>_xlfn.XLOOKUP(Fichier_Logs3[[#This Row],[Cell_ID]],Fichier_Registre[ID_Antenne],Fichier_Registre[Technologie],"Aucune technologie trouvée")</f>
        <v>3G</v>
      </c>
    </row>
    <row r="81" spans="1:7" x14ac:dyDescent="0.25">
      <c r="A81" s="4">
        <v>45210</v>
      </c>
      <c r="B81" s="1" t="s">
        <v>863</v>
      </c>
      <c r="C81">
        <v>66</v>
      </c>
      <c r="D81" s="1" t="s">
        <v>789</v>
      </c>
      <c r="E81" s="5">
        <v>0.45</v>
      </c>
      <c r="F81" t="str">
        <f>_xlfn.XLOOKUP(Fichier_Logs3[[#This Row],[Cell_ID]],Fichier_Registre[ID_Antenne],Fichier_Registre[Province_RDC],"Non enregistré")</f>
        <v>Lualaba</v>
      </c>
      <c r="G81" s="1" t="str">
        <f>_xlfn.XLOOKUP(Fichier_Logs3[[#This Row],[Cell_ID]],Fichier_Registre[ID_Antenne],Fichier_Registre[Technologie],"Aucune technologie trouvée")</f>
        <v>4G</v>
      </c>
    </row>
    <row r="82" spans="1:7" x14ac:dyDescent="0.25">
      <c r="A82" s="4">
        <v>45228</v>
      </c>
      <c r="B82" s="1" t="s">
        <v>864</v>
      </c>
      <c r="C82">
        <v>64</v>
      </c>
      <c r="D82" s="1" t="s">
        <v>790</v>
      </c>
      <c r="E82" s="5">
        <v>0.51180555555555551</v>
      </c>
      <c r="F82" t="str">
        <f>_xlfn.XLOOKUP(Fichier_Logs3[[#This Row],[Cell_ID]],Fichier_Registre[ID_Antenne],Fichier_Registre[Province_RDC],"Non enregistré")</f>
        <v>Haut-Uele</v>
      </c>
      <c r="G82" s="1" t="str">
        <f>_xlfn.XLOOKUP(Fichier_Logs3[[#This Row],[Cell_ID]],Fichier_Registre[ID_Antenne],Fichier_Registre[Technologie],"Aucune technologie trouvée")</f>
        <v>4G</v>
      </c>
    </row>
    <row r="83" spans="1:7" x14ac:dyDescent="0.25">
      <c r="A83" s="4">
        <v>45224</v>
      </c>
      <c r="B83" s="1" t="s">
        <v>865</v>
      </c>
      <c r="C83">
        <v>60</v>
      </c>
      <c r="D83" s="1" t="s">
        <v>790</v>
      </c>
      <c r="E83" s="5">
        <v>0.55277777777777781</v>
      </c>
      <c r="F83" t="str">
        <f>_xlfn.XLOOKUP(Fichier_Logs3[[#This Row],[Cell_ID]],Fichier_Registre[ID_Antenne],Fichier_Registre[Province_RDC],"Non enregistré")</f>
        <v>Tanganyika</v>
      </c>
      <c r="G83" s="1" t="str">
        <f>_xlfn.XLOOKUP(Fichier_Logs3[[#This Row],[Cell_ID]],Fichier_Registre[ID_Antenne],Fichier_Registre[Technologie],"Aucune technologie trouvée")</f>
        <v>4G</v>
      </c>
    </row>
    <row r="84" spans="1:7" x14ac:dyDescent="0.25">
      <c r="A84" s="4">
        <v>45226</v>
      </c>
      <c r="B84" s="1" t="s">
        <v>866</v>
      </c>
      <c r="C84">
        <v>110</v>
      </c>
      <c r="D84" s="1" t="s">
        <v>790</v>
      </c>
      <c r="E84" s="5">
        <v>0.10416666666666667</v>
      </c>
      <c r="F84" t="str">
        <f>_xlfn.XLOOKUP(Fichier_Logs3[[#This Row],[Cell_ID]],Fichier_Registre[ID_Antenne],Fichier_Registre[Province_RDC],"Non enregistré")</f>
        <v>Tshuapa</v>
      </c>
      <c r="G84" s="1" t="str">
        <f>_xlfn.XLOOKUP(Fichier_Logs3[[#This Row],[Cell_ID]],Fichier_Registre[ID_Antenne],Fichier_Registre[Technologie],"Aucune technologie trouvée")</f>
        <v>5G</v>
      </c>
    </row>
    <row r="85" spans="1:7" x14ac:dyDescent="0.25">
      <c r="A85" s="4">
        <v>45201</v>
      </c>
      <c r="B85" s="1" t="s">
        <v>867</v>
      </c>
      <c r="C85">
        <v>80</v>
      </c>
      <c r="D85" s="1" t="s">
        <v>789</v>
      </c>
      <c r="E85" s="5">
        <v>0.46805555555555556</v>
      </c>
      <c r="F85" t="str">
        <f>_xlfn.XLOOKUP(Fichier_Logs3[[#This Row],[Cell_ID]],Fichier_Registre[ID_Antenne],Fichier_Registre[Province_RDC],"Non enregistré")</f>
        <v>Haut-Katanga</v>
      </c>
      <c r="G85" s="1" t="str">
        <f>_xlfn.XLOOKUP(Fichier_Logs3[[#This Row],[Cell_ID]],Fichier_Registre[ID_Antenne],Fichier_Registre[Technologie],"Aucune technologie trouvée")</f>
        <v>5G</v>
      </c>
    </row>
    <row r="86" spans="1:7" x14ac:dyDescent="0.25">
      <c r="A86" s="4">
        <v>45224</v>
      </c>
      <c r="B86" s="1" t="s">
        <v>826</v>
      </c>
      <c r="C86">
        <v>114</v>
      </c>
      <c r="D86" s="1" t="s">
        <v>791</v>
      </c>
      <c r="E86" s="5">
        <v>1.0416666666666666E-2</v>
      </c>
      <c r="F86" t="str">
        <f>_xlfn.XLOOKUP(Fichier_Logs3[[#This Row],[Cell_ID]],Fichier_Registre[ID_Antenne],Fichier_Registre[Province_RDC],"Non enregistré")</f>
        <v>Kwango</v>
      </c>
      <c r="G86" s="1" t="str">
        <f>_xlfn.XLOOKUP(Fichier_Logs3[[#This Row],[Cell_ID]],Fichier_Registre[ID_Antenne],Fichier_Registre[Technologie],"Aucune technologie trouvée")</f>
        <v>3G</v>
      </c>
    </row>
    <row r="87" spans="1:7" x14ac:dyDescent="0.25">
      <c r="A87" s="4">
        <v>45206</v>
      </c>
      <c r="B87" s="1" t="s">
        <v>868</v>
      </c>
      <c r="C87">
        <v>36</v>
      </c>
      <c r="D87" s="1" t="s">
        <v>791</v>
      </c>
      <c r="E87" s="5">
        <v>2.7083333333333334E-2</v>
      </c>
      <c r="F87" t="str">
        <f>_xlfn.XLOOKUP(Fichier_Logs3[[#This Row],[Cell_ID]],Fichier_Registre[ID_Antenne],Fichier_Registre[Province_RDC],"Non enregistré")</f>
        <v>Kasai-Central</v>
      </c>
      <c r="G87" s="1" t="str">
        <f>_xlfn.XLOOKUP(Fichier_Logs3[[#This Row],[Cell_ID]],Fichier_Registre[ID_Antenne],Fichier_Registre[Technologie],"Aucune technologie trouvée")</f>
        <v>4G</v>
      </c>
    </row>
    <row r="88" spans="1:7" x14ac:dyDescent="0.25">
      <c r="A88" s="4">
        <v>45204</v>
      </c>
      <c r="B88" s="1" t="s">
        <v>869</v>
      </c>
      <c r="C88">
        <v>111</v>
      </c>
      <c r="D88" s="1" t="s">
        <v>790</v>
      </c>
      <c r="E88" s="5">
        <v>0.29722222222222222</v>
      </c>
      <c r="F88" t="str">
        <f>_xlfn.XLOOKUP(Fichier_Logs3[[#This Row],[Cell_ID]],Fichier_Registre[ID_Antenne],Fichier_Registre[Province_RDC],"Non enregistré")</f>
        <v>Nord-Ubangi</v>
      </c>
      <c r="G88" s="1" t="str">
        <f>_xlfn.XLOOKUP(Fichier_Logs3[[#This Row],[Cell_ID]],Fichier_Registre[ID_Antenne],Fichier_Registre[Technologie],"Aucune technologie trouvée")</f>
        <v>4G</v>
      </c>
    </row>
    <row r="89" spans="1:7" x14ac:dyDescent="0.25">
      <c r="A89" s="4">
        <v>45218</v>
      </c>
      <c r="B89" s="1" t="s">
        <v>870</v>
      </c>
      <c r="C89">
        <v>40</v>
      </c>
      <c r="D89" s="1" t="s">
        <v>790</v>
      </c>
      <c r="E89" s="5">
        <v>0.27013888888888887</v>
      </c>
      <c r="F89" t="str">
        <f>_xlfn.XLOOKUP(Fichier_Logs3[[#This Row],[Cell_ID]],Fichier_Registre[ID_Antenne],Fichier_Registre[Province_RDC],"Non enregistré")</f>
        <v>Haut-Uele</v>
      </c>
      <c r="G89" s="1" t="str">
        <f>_xlfn.XLOOKUP(Fichier_Logs3[[#This Row],[Cell_ID]],Fichier_Registre[ID_Antenne],Fichier_Registre[Technologie],"Aucune technologie trouvée")</f>
        <v>3G</v>
      </c>
    </row>
    <row r="90" spans="1:7" x14ac:dyDescent="0.25">
      <c r="A90" s="4">
        <v>45211</v>
      </c>
      <c r="B90" s="1" t="s">
        <v>871</v>
      </c>
      <c r="C90">
        <v>62</v>
      </c>
      <c r="D90" s="1" t="s">
        <v>791</v>
      </c>
      <c r="E90" s="5">
        <v>0.23472222222222222</v>
      </c>
      <c r="F90" t="str">
        <f>_xlfn.XLOOKUP(Fichier_Logs3[[#This Row],[Cell_ID]],Fichier_Registre[ID_Antenne],Fichier_Registre[Province_RDC],"Non enregistré")</f>
        <v>Nord-Kivu</v>
      </c>
      <c r="G90" s="1" t="str">
        <f>_xlfn.XLOOKUP(Fichier_Logs3[[#This Row],[Cell_ID]],Fichier_Registre[ID_Antenne],Fichier_Registre[Technologie],"Aucune technologie trouvée")</f>
        <v>5G</v>
      </c>
    </row>
    <row r="91" spans="1:7" x14ac:dyDescent="0.25">
      <c r="A91" s="4">
        <v>45203</v>
      </c>
      <c r="B91" s="1" t="s">
        <v>872</v>
      </c>
      <c r="C91">
        <v>101</v>
      </c>
      <c r="D91" s="1" t="s">
        <v>789</v>
      </c>
      <c r="E91" s="5">
        <v>0.22152777777777777</v>
      </c>
      <c r="F91" t="str">
        <f>_xlfn.XLOOKUP(Fichier_Logs3[[#This Row],[Cell_ID]],Fichier_Registre[ID_Antenne],Fichier_Registre[Province_RDC],"Non enregistré")</f>
        <v>Tshopo</v>
      </c>
      <c r="G91" s="1" t="str">
        <f>_xlfn.XLOOKUP(Fichier_Logs3[[#This Row],[Cell_ID]],Fichier_Registre[ID_Antenne],Fichier_Registre[Technologie],"Aucune technologie trouvée")</f>
        <v>3G</v>
      </c>
    </row>
    <row r="92" spans="1:7" x14ac:dyDescent="0.25">
      <c r="A92" s="4">
        <v>45203</v>
      </c>
      <c r="B92" s="1" t="s">
        <v>873</v>
      </c>
      <c r="C92">
        <v>64</v>
      </c>
      <c r="D92" s="1" t="s">
        <v>791</v>
      </c>
      <c r="E92" s="5">
        <v>0.75069444444444444</v>
      </c>
      <c r="F92" t="str">
        <f>_xlfn.XLOOKUP(Fichier_Logs3[[#This Row],[Cell_ID]],Fichier_Registre[ID_Antenne],Fichier_Registre[Province_RDC],"Non enregistré")</f>
        <v>Maniema</v>
      </c>
      <c r="G92" s="1" t="str">
        <f>_xlfn.XLOOKUP(Fichier_Logs3[[#This Row],[Cell_ID]],Fichier_Registre[ID_Antenne],Fichier_Registre[Technologie],"Aucune technologie trouvée")</f>
        <v>4G</v>
      </c>
    </row>
    <row r="93" spans="1:7" x14ac:dyDescent="0.25">
      <c r="A93" s="4">
        <v>45221</v>
      </c>
      <c r="B93" s="1" t="s">
        <v>874</v>
      </c>
      <c r="C93">
        <v>83</v>
      </c>
      <c r="D93" s="1" t="s">
        <v>791</v>
      </c>
      <c r="E93" s="5">
        <v>0.51736111111111116</v>
      </c>
      <c r="F93" t="str">
        <f>_xlfn.XLOOKUP(Fichier_Logs3[[#This Row],[Cell_ID]],Fichier_Registre[ID_Antenne],Fichier_Registre[Province_RDC],"Non enregistré")</f>
        <v>Sud-Kivu</v>
      </c>
      <c r="G93" s="1" t="str">
        <f>_xlfn.XLOOKUP(Fichier_Logs3[[#This Row],[Cell_ID]],Fichier_Registre[ID_Antenne],Fichier_Registre[Technologie],"Aucune technologie trouvée")</f>
        <v>4G</v>
      </c>
    </row>
    <row r="94" spans="1:7" x14ac:dyDescent="0.25">
      <c r="A94" s="4">
        <v>45202</v>
      </c>
      <c r="B94" s="1" t="s">
        <v>875</v>
      </c>
      <c r="C94">
        <v>53</v>
      </c>
      <c r="D94" s="1" t="s">
        <v>791</v>
      </c>
      <c r="E94" s="5">
        <v>0.78055555555555556</v>
      </c>
      <c r="F94" t="str">
        <f>_xlfn.XLOOKUP(Fichier_Logs3[[#This Row],[Cell_ID]],Fichier_Registre[ID_Antenne],Fichier_Registre[Province_RDC],"Non enregistré")</f>
        <v>Maniema</v>
      </c>
      <c r="G94" s="1" t="str">
        <f>_xlfn.XLOOKUP(Fichier_Logs3[[#This Row],[Cell_ID]],Fichier_Registre[ID_Antenne],Fichier_Registre[Technologie],"Aucune technologie trouvée")</f>
        <v>5G</v>
      </c>
    </row>
    <row r="95" spans="1:7" x14ac:dyDescent="0.25">
      <c r="A95" s="4">
        <v>45203</v>
      </c>
      <c r="B95" s="1" t="s">
        <v>876</v>
      </c>
      <c r="C95">
        <v>8</v>
      </c>
      <c r="D95" s="1" t="s">
        <v>790</v>
      </c>
      <c r="E95" s="5">
        <v>0.9506944444444444</v>
      </c>
      <c r="F95" t="str">
        <f>_xlfn.XLOOKUP(Fichier_Logs3[[#This Row],[Cell_ID]],Fichier_Registre[ID_Antenne],Fichier_Registre[Province_RDC],"Non enregistré")</f>
        <v>Tshuapa</v>
      </c>
      <c r="G95" s="1" t="str">
        <f>_xlfn.XLOOKUP(Fichier_Logs3[[#This Row],[Cell_ID]],Fichier_Registre[ID_Antenne],Fichier_Registre[Technologie],"Aucune technologie trouvée")</f>
        <v>3G</v>
      </c>
    </row>
    <row r="96" spans="1:7" x14ac:dyDescent="0.25">
      <c r="A96" s="4">
        <v>45209</v>
      </c>
      <c r="B96" s="1" t="s">
        <v>877</v>
      </c>
      <c r="C96">
        <v>68</v>
      </c>
      <c r="D96" s="1" t="s">
        <v>790</v>
      </c>
      <c r="E96" s="5">
        <v>0.90138888888888891</v>
      </c>
      <c r="F96" t="str">
        <f>_xlfn.XLOOKUP(Fichier_Logs3[[#This Row],[Cell_ID]],Fichier_Registre[ID_Antenne],Fichier_Registre[Province_RDC],"Non enregistré")</f>
        <v>Sud-Ubangi</v>
      </c>
      <c r="G96" s="1" t="str">
        <f>_xlfn.XLOOKUP(Fichier_Logs3[[#This Row],[Cell_ID]],Fichier_Registre[ID_Antenne],Fichier_Registre[Technologie],"Aucune technologie trouvée")</f>
        <v>4G</v>
      </c>
    </row>
    <row r="97" spans="1:7" x14ac:dyDescent="0.25">
      <c r="A97" s="4">
        <v>45220</v>
      </c>
      <c r="B97" s="1" t="s">
        <v>878</v>
      </c>
      <c r="C97">
        <v>32</v>
      </c>
      <c r="D97" s="1" t="s">
        <v>790</v>
      </c>
      <c r="E97" s="5">
        <v>0.41666666666666669</v>
      </c>
      <c r="F97" t="str">
        <f>_xlfn.XLOOKUP(Fichier_Logs3[[#This Row],[Cell_ID]],Fichier_Registre[ID_Antenne],Fichier_Registre[Province_RDC],"Non enregistré")</f>
        <v>Kinshasa</v>
      </c>
      <c r="G97" s="1" t="str">
        <f>_xlfn.XLOOKUP(Fichier_Logs3[[#This Row],[Cell_ID]],Fichier_Registre[ID_Antenne],Fichier_Registre[Technologie],"Aucune technologie trouvée")</f>
        <v>5G</v>
      </c>
    </row>
    <row r="98" spans="1:7" x14ac:dyDescent="0.25">
      <c r="A98" s="4">
        <v>45227</v>
      </c>
      <c r="B98" s="1" t="s">
        <v>879</v>
      </c>
      <c r="C98">
        <v>50</v>
      </c>
      <c r="D98" s="1" t="s">
        <v>791</v>
      </c>
      <c r="E98" s="5">
        <v>0.57777777777777772</v>
      </c>
      <c r="F98" t="str">
        <f>_xlfn.XLOOKUP(Fichier_Logs3[[#This Row],[Cell_ID]],Fichier_Registre[ID_Antenne],Fichier_Registre[Province_RDC],"Non enregistré")</f>
        <v>Tshopo</v>
      </c>
      <c r="G98" s="1" t="str">
        <f>_xlfn.XLOOKUP(Fichier_Logs3[[#This Row],[Cell_ID]],Fichier_Registre[ID_Antenne],Fichier_Registre[Technologie],"Aucune technologie trouvée")</f>
        <v>5G</v>
      </c>
    </row>
    <row r="99" spans="1:7" x14ac:dyDescent="0.25">
      <c r="A99" s="4">
        <v>45230</v>
      </c>
      <c r="B99" s="1" t="s">
        <v>880</v>
      </c>
      <c r="C99">
        <v>38</v>
      </c>
      <c r="D99" s="1" t="s">
        <v>789</v>
      </c>
      <c r="E99" s="5">
        <v>0.4861111111111111</v>
      </c>
      <c r="F99" t="str">
        <f>_xlfn.XLOOKUP(Fichier_Logs3[[#This Row],[Cell_ID]],Fichier_Registre[ID_Antenne],Fichier_Registre[Province_RDC],"Non enregistré")</f>
        <v>Nord-Kivu</v>
      </c>
      <c r="G99" s="1" t="str">
        <f>_xlfn.XLOOKUP(Fichier_Logs3[[#This Row],[Cell_ID]],Fichier_Registre[ID_Antenne],Fichier_Registre[Technologie],"Aucune technologie trouvée")</f>
        <v>5G</v>
      </c>
    </row>
    <row r="100" spans="1:7" x14ac:dyDescent="0.25">
      <c r="A100" s="4">
        <v>45228</v>
      </c>
      <c r="B100" s="1" t="s">
        <v>881</v>
      </c>
      <c r="C100">
        <v>48</v>
      </c>
      <c r="D100" s="1" t="s">
        <v>790</v>
      </c>
      <c r="E100" s="5">
        <v>0.61458333333333337</v>
      </c>
      <c r="F100" t="str">
        <f>_xlfn.XLOOKUP(Fichier_Logs3[[#This Row],[Cell_ID]],Fichier_Registre[ID_Antenne],Fichier_Registre[Province_RDC],"Non enregistré")</f>
        <v>Bas-Uele</v>
      </c>
      <c r="G100" s="1" t="str">
        <f>_xlfn.XLOOKUP(Fichier_Logs3[[#This Row],[Cell_ID]],Fichier_Registre[ID_Antenne],Fichier_Registre[Technologie],"Aucune technologie trouvée")</f>
        <v>5G</v>
      </c>
    </row>
    <row r="101" spans="1:7" x14ac:dyDescent="0.25">
      <c r="A101" s="4">
        <v>45205</v>
      </c>
      <c r="B101" s="1" t="s">
        <v>806</v>
      </c>
      <c r="C101">
        <v>102</v>
      </c>
      <c r="D101" s="1" t="s">
        <v>790</v>
      </c>
      <c r="E101" s="5">
        <v>5.2777777777777778E-2</v>
      </c>
      <c r="F101" t="str">
        <f>_xlfn.XLOOKUP(Fichier_Logs3[[#This Row],[Cell_ID]],Fichier_Registre[ID_Antenne],Fichier_Registre[Province_RDC],"Non enregistré")</f>
        <v>Kasai</v>
      </c>
      <c r="G101" s="1" t="str">
        <f>_xlfn.XLOOKUP(Fichier_Logs3[[#This Row],[Cell_ID]],Fichier_Registre[ID_Antenne],Fichier_Registre[Technologie],"Aucune technologie trouvée")</f>
        <v>4G</v>
      </c>
    </row>
    <row r="102" spans="1:7" x14ac:dyDescent="0.25">
      <c r="A102" s="4">
        <v>45226</v>
      </c>
      <c r="B102" s="1" t="s">
        <v>882</v>
      </c>
      <c r="C102">
        <v>110</v>
      </c>
      <c r="D102" s="1" t="s">
        <v>790</v>
      </c>
      <c r="E102" s="5">
        <v>0.10069444444444445</v>
      </c>
      <c r="F102" t="str">
        <f>_xlfn.XLOOKUP(Fichier_Logs3[[#This Row],[Cell_ID]],Fichier_Registre[ID_Antenne],Fichier_Registre[Province_RDC],"Non enregistré")</f>
        <v>Lomami</v>
      </c>
      <c r="G102" s="1" t="str">
        <f>_xlfn.XLOOKUP(Fichier_Logs3[[#This Row],[Cell_ID]],Fichier_Registre[ID_Antenne],Fichier_Registre[Technologie],"Aucune technologie trouvée")</f>
        <v>3G</v>
      </c>
    </row>
    <row r="103" spans="1:7" x14ac:dyDescent="0.25">
      <c r="A103" s="4">
        <v>45220</v>
      </c>
      <c r="B103" s="1" t="s">
        <v>883</v>
      </c>
      <c r="C103">
        <v>78</v>
      </c>
      <c r="D103" s="1" t="s">
        <v>789</v>
      </c>
      <c r="E103" s="5">
        <v>0.87708333333333333</v>
      </c>
      <c r="F103" t="str">
        <f>_xlfn.XLOOKUP(Fichier_Logs3[[#This Row],[Cell_ID]],Fichier_Registre[ID_Antenne],Fichier_Registre[Province_RDC],"Non enregistré")</f>
        <v>Kinshasa</v>
      </c>
      <c r="G103" s="1" t="str">
        <f>_xlfn.XLOOKUP(Fichier_Logs3[[#This Row],[Cell_ID]],Fichier_Registre[ID_Antenne],Fichier_Registre[Technologie],"Aucune technologie trouvée")</f>
        <v>3G</v>
      </c>
    </row>
    <row r="104" spans="1:7" x14ac:dyDescent="0.25">
      <c r="A104" s="4">
        <v>45218</v>
      </c>
      <c r="B104" s="1" t="s">
        <v>884</v>
      </c>
      <c r="C104">
        <v>102</v>
      </c>
      <c r="D104" s="1" t="s">
        <v>789</v>
      </c>
      <c r="E104" s="5">
        <v>0.37847222222222221</v>
      </c>
      <c r="F104" t="str">
        <f>_xlfn.XLOOKUP(Fichier_Logs3[[#This Row],[Cell_ID]],Fichier_Registre[ID_Antenne],Fichier_Registre[Province_RDC],"Non enregistré")</f>
        <v>Kasai-Central</v>
      </c>
      <c r="G104" s="1" t="str">
        <f>_xlfn.XLOOKUP(Fichier_Logs3[[#This Row],[Cell_ID]],Fichier_Registre[ID_Antenne],Fichier_Registre[Technologie],"Aucune technologie trouvée")</f>
        <v>4G</v>
      </c>
    </row>
    <row r="105" spans="1:7" x14ac:dyDescent="0.25">
      <c r="A105" s="4">
        <v>45207</v>
      </c>
      <c r="B105" s="1" t="s">
        <v>885</v>
      </c>
      <c r="C105">
        <v>101</v>
      </c>
      <c r="D105" s="1" t="s">
        <v>791</v>
      </c>
      <c r="E105" s="5">
        <v>0.14930555555555555</v>
      </c>
      <c r="F105" t="str">
        <f>_xlfn.XLOOKUP(Fichier_Logs3[[#This Row],[Cell_ID]],Fichier_Registre[ID_Antenne],Fichier_Registre[Province_RDC],"Non enregistré")</f>
        <v>Lualaba</v>
      </c>
      <c r="G105" s="1" t="str">
        <f>_xlfn.XLOOKUP(Fichier_Logs3[[#This Row],[Cell_ID]],Fichier_Registre[ID_Antenne],Fichier_Registre[Technologie],"Aucune technologie trouvée")</f>
        <v>3G</v>
      </c>
    </row>
    <row r="106" spans="1:7" x14ac:dyDescent="0.25">
      <c r="A106" s="4">
        <v>45224</v>
      </c>
      <c r="B106" s="1" t="s">
        <v>886</v>
      </c>
      <c r="C106">
        <v>27</v>
      </c>
      <c r="D106" s="1" t="s">
        <v>789</v>
      </c>
      <c r="E106" s="5">
        <v>0.56805555555555554</v>
      </c>
      <c r="F106" t="str">
        <f>_xlfn.XLOOKUP(Fichier_Logs3[[#This Row],[Cell_ID]],Fichier_Registre[ID_Antenne],Fichier_Registre[Province_RDC],"Non enregistré")</f>
        <v>Mai-Ndombe</v>
      </c>
      <c r="G106" s="1" t="str">
        <f>_xlfn.XLOOKUP(Fichier_Logs3[[#This Row],[Cell_ID]],Fichier_Registre[ID_Antenne],Fichier_Registre[Technologie],"Aucune technologie trouvée")</f>
        <v>4G</v>
      </c>
    </row>
    <row r="107" spans="1:7" x14ac:dyDescent="0.25">
      <c r="A107" s="4">
        <v>45219</v>
      </c>
      <c r="B107" s="1" t="s">
        <v>887</v>
      </c>
      <c r="C107">
        <v>65</v>
      </c>
      <c r="D107" s="1" t="s">
        <v>790</v>
      </c>
      <c r="E107" s="5">
        <v>0.80138888888888893</v>
      </c>
      <c r="F107" t="str">
        <f>_xlfn.XLOOKUP(Fichier_Logs3[[#This Row],[Cell_ID]],Fichier_Registre[ID_Antenne],Fichier_Registre[Province_RDC],"Non enregistré")</f>
        <v>Tshuapa</v>
      </c>
      <c r="G107" s="1" t="str">
        <f>_xlfn.XLOOKUP(Fichier_Logs3[[#This Row],[Cell_ID]],Fichier_Registre[ID_Antenne],Fichier_Registre[Technologie],"Aucune technologie trouvée")</f>
        <v>3G</v>
      </c>
    </row>
    <row r="108" spans="1:7" x14ac:dyDescent="0.25">
      <c r="A108" s="4">
        <v>45209</v>
      </c>
      <c r="B108" s="1" t="s">
        <v>888</v>
      </c>
      <c r="C108">
        <v>40</v>
      </c>
      <c r="D108" s="1" t="s">
        <v>791</v>
      </c>
      <c r="E108" s="5">
        <v>0.77708333333333335</v>
      </c>
      <c r="F108" t="str">
        <f>_xlfn.XLOOKUP(Fichier_Logs3[[#This Row],[Cell_ID]],Fichier_Registre[ID_Antenne],Fichier_Registre[Province_RDC],"Non enregistré")</f>
        <v>Lualaba</v>
      </c>
      <c r="G108" s="1" t="str">
        <f>_xlfn.XLOOKUP(Fichier_Logs3[[#This Row],[Cell_ID]],Fichier_Registre[ID_Antenne],Fichier_Registre[Technologie],"Aucune technologie trouvée")</f>
        <v>3G</v>
      </c>
    </row>
    <row r="109" spans="1:7" x14ac:dyDescent="0.25">
      <c r="A109" s="4">
        <v>45201</v>
      </c>
      <c r="B109" s="1" t="s">
        <v>889</v>
      </c>
      <c r="C109">
        <v>28</v>
      </c>
      <c r="D109" s="1" t="s">
        <v>790</v>
      </c>
      <c r="E109" s="5">
        <v>0.82430555555555551</v>
      </c>
      <c r="F109" t="str">
        <f>_xlfn.XLOOKUP(Fichier_Logs3[[#This Row],[Cell_ID]],Fichier_Registre[ID_Antenne],Fichier_Registre[Province_RDC],"Non enregistré")</f>
        <v>Mai-Ndombe</v>
      </c>
      <c r="G109" s="1" t="str">
        <f>_xlfn.XLOOKUP(Fichier_Logs3[[#This Row],[Cell_ID]],Fichier_Registre[ID_Antenne],Fichier_Registre[Technologie],"Aucune technologie trouvée")</f>
        <v>4G</v>
      </c>
    </row>
    <row r="110" spans="1:7" x14ac:dyDescent="0.25">
      <c r="A110" s="4">
        <v>45206</v>
      </c>
      <c r="B110" s="1" t="s">
        <v>890</v>
      </c>
      <c r="C110">
        <v>60</v>
      </c>
      <c r="D110" s="1" t="s">
        <v>791</v>
      </c>
      <c r="E110" s="5">
        <v>0.36249999999999999</v>
      </c>
      <c r="F110" t="str">
        <f>_xlfn.XLOOKUP(Fichier_Logs3[[#This Row],[Cell_ID]],Fichier_Registre[ID_Antenne],Fichier_Registre[Province_RDC],"Non enregistré")</f>
        <v>Maniema</v>
      </c>
      <c r="G110" s="1" t="str">
        <f>_xlfn.XLOOKUP(Fichier_Logs3[[#This Row],[Cell_ID]],Fichier_Registre[ID_Antenne],Fichier_Registre[Technologie],"Aucune technologie trouvée")</f>
        <v>4G</v>
      </c>
    </row>
    <row r="111" spans="1:7" x14ac:dyDescent="0.25">
      <c r="A111" s="4">
        <v>45202</v>
      </c>
      <c r="B111" s="1" t="s">
        <v>891</v>
      </c>
      <c r="C111">
        <v>86</v>
      </c>
      <c r="D111" s="1" t="s">
        <v>791</v>
      </c>
      <c r="E111" s="5">
        <v>0.21875</v>
      </c>
      <c r="F111" t="str">
        <f>_xlfn.XLOOKUP(Fichier_Logs3[[#This Row],[Cell_ID]],Fichier_Registre[ID_Antenne],Fichier_Registre[Province_RDC],"Non enregistré")</f>
        <v>Haut-Lomami</v>
      </c>
      <c r="G111" s="1" t="str">
        <f>_xlfn.XLOOKUP(Fichier_Logs3[[#This Row],[Cell_ID]],Fichier_Registre[ID_Antenne],Fichier_Registre[Technologie],"Aucune technologie trouvée")</f>
        <v>4G</v>
      </c>
    </row>
    <row r="112" spans="1:7" x14ac:dyDescent="0.25">
      <c r="A112" s="4">
        <v>45205</v>
      </c>
      <c r="B112" s="1" t="s">
        <v>892</v>
      </c>
      <c r="C112">
        <v>67</v>
      </c>
      <c r="D112" s="1" t="s">
        <v>791</v>
      </c>
      <c r="E112" s="5">
        <v>1.8055555555555554E-2</v>
      </c>
      <c r="F112" t="str">
        <f>_xlfn.XLOOKUP(Fichier_Logs3[[#This Row],[Cell_ID]],Fichier_Registre[ID_Antenne],Fichier_Registre[Province_RDC],"Non enregistré")</f>
        <v>Bas-Uele</v>
      </c>
      <c r="G112" s="1" t="str">
        <f>_xlfn.XLOOKUP(Fichier_Logs3[[#This Row],[Cell_ID]],Fichier_Registre[ID_Antenne],Fichier_Registre[Technologie],"Aucune technologie trouvée")</f>
        <v>3G</v>
      </c>
    </row>
    <row r="113" spans="1:7" x14ac:dyDescent="0.25">
      <c r="A113" s="4">
        <v>45214</v>
      </c>
      <c r="B113" s="1" t="s">
        <v>893</v>
      </c>
      <c r="C113">
        <v>16</v>
      </c>
      <c r="D113" s="1" t="s">
        <v>789</v>
      </c>
      <c r="E113" s="5">
        <v>0.94305555555555554</v>
      </c>
      <c r="F113" t="str">
        <f>_xlfn.XLOOKUP(Fichier_Logs3[[#This Row],[Cell_ID]],Fichier_Registre[ID_Antenne],Fichier_Registre[Province_RDC],"Non enregistré")</f>
        <v>Haut-Lomami</v>
      </c>
      <c r="G113" s="1" t="str">
        <f>_xlfn.XLOOKUP(Fichier_Logs3[[#This Row],[Cell_ID]],Fichier_Registre[ID_Antenne],Fichier_Registre[Technologie],"Aucune technologie trouvée")</f>
        <v>4G</v>
      </c>
    </row>
    <row r="114" spans="1:7" x14ac:dyDescent="0.25">
      <c r="A114" s="4">
        <v>45215</v>
      </c>
      <c r="B114" s="1" t="s">
        <v>797</v>
      </c>
      <c r="C114">
        <v>65</v>
      </c>
      <c r="D114" s="1" t="s">
        <v>791</v>
      </c>
      <c r="E114" s="5">
        <v>0.37638888888888888</v>
      </c>
      <c r="F114" t="str">
        <f>_xlfn.XLOOKUP(Fichier_Logs3[[#This Row],[Cell_ID]],Fichier_Registre[ID_Antenne],Fichier_Registre[Province_RDC],"Non enregistré")</f>
        <v>Lomami</v>
      </c>
      <c r="G114" s="1" t="str">
        <f>_xlfn.XLOOKUP(Fichier_Logs3[[#This Row],[Cell_ID]],Fichier_Registre[ID_Antenne],Fichier_Registre[Technologie],"Aucune technologie trouvée")</f>
        <v>3G</v>
      </c>
    </row>
    <row r="115" spans="1:7" x14ac:dyDescent="0.25">
      <c r="A115" s="4">
        <v>45207</v>
      </c>
      <c r="B115" s="1" t="s">
        <v>894</v>
      </c>
      <c r="C115">
        <v>46</v>
      </c>
      <c r="D115" s="1" t="s">
        <v>789</v>
      </c>
      <c r="E115" s="5">
        <v>0.36805555555555558</v>
      </c>
      <c r="F115" t="str">
        <f>_xlfn.XLOOKUP(Fichier_Logs3[[#This Row],[Cell_ID]],Fichier_Registre[ID_Antenne],Fichier_Registre[Province_RDC],"Non enregistré")</f>
        <v>Tanganyika</v>
      </c>
      <c r="G115" s="1" t="str">
        <f>_xlfn.XLOOKUP(Fichier_Logs3[[#This Row],[Cell_ID]],Fichier_Registre[ID_Antenne],Fichier_Registre[Technologie],"Aucune technologie trouvée")</f>
        <v>5G</v>
      </c>
    </row>
    <row r="116" spans="1:7" x14ac:dyDescent="0.25">
      <c r="A116" s="4">
        <v>45221</v>
      </c>
      <c r="B116" s="1" t="s">
        <v>895</v>
      </c>
      <c r="C116">
        <v>18</v>
      </c>
      <c r="D116" s="1" t="s">
        <v>790</v>
      </c>
      <c r="E116" s="5">
        <v>0.26874999999999999</v>
      </c>
      <c r="F116" t="str">
        <f>_xlfn.XLOOKUP(Fichier_Logs3[[#This Row],[Cell_ID]],Fichier_Registre[ID_Antenne],Fichier_Registre[Province_RDC],"Non enregistré")</f>
        <v>Nord-Kivu</v>
      </c>
      <c r="G116" s="1" t="str">
        <f>_xlfn.XLOOKUP(Fichier_Logs3[[#This Row],[Cell_ID]],Fichier_Registre[ID_Antenne],Fichier_Registre[Technologie],"Aucune technologie trouvée")</f>
        <v>3G</v>
      </c>
    </row>
    <row r="117" spans="1:7" x14ac:dyDescent="0.25">
      <c r="A117" s="4">
        <v>45220</v>
      </c>
      <c r="B117" s="1" t="s">
        <v>896</v>
      </c>
      <c r="C117">
        <v>25</v>
      </c>
      <c r="D117" s="1" t="s">
        <v>789</v>
      </c>
      <c r="E117" s="5">
        <v>0.20694444444444443</v>
      </c>
      <c r="F117" t="str">
        <f>_xlfn.XLOOKUP(Fichier_Logs3[[#This Row],[Cell_ID]],Fichier_Registre[ID_Antenne],Fichier_Registre[Province_RDC],"Non enregistré")</f>
        <v>Equateur</v>
      </c>
      <c r="G117" s="1" t="str">
        <f>_xlfn.XLOOKUP(Fichier_Logs3[[#This Row],[Cell_ID]],Fichier_Registre[ID_Antenne],Fichier_Registre[Technologie],"Aucune technologie trouvée")</f>
        <v>5G</v>
      </c>
    </row>
    <row r="118" spans="1:7" x14ac:dyDescent="0.25">
      <c r="A118" s="4">
        <v>45208</v>
      </c>
      <c r="B118" s="1" t="s">
        <v>897</v>
      </c>
      <c r="C118">
        <v>47</v>
      </c>
      <c r="D118" s="1" t="s">
        <v>789</v>
      </c>
      <c r="E118" s="5">
        <v>0.16944444444444445</v>
      </c>
      <c r="F118" t="str">
        <f>_xlfn.XLOOKUP(Fichier_Logs3[[#This Row],[Cell_ID]],Fichier_Registre[ID_Antenne],Fichier_Registre[Province_RDC],"Non enregistré")</f>
        <v>Kasai</v>
      </c>
      <c r="G118" s="1" t="str">
        <f>_xlfn.XLOOKUP(Fichier_Logs3[[#This Row],[Cell_ID]],Fichier_Registre[ID_Antenne],Fichier_Registre[Technologie],"Aucune technologie trouvée")</f>
        <v>5G</v>
      </c>
    </row>
    <row r="119" spans="1:7" x14ac:dyDescent="0.25">
      <c r="A119" s="4">
        <v>45209</v>
      </c>
      <c r="B119" s="1" t="s">
        <v>857</v>
      </c>
      <c r="C119">
        <v>93</v>
      </c>
      <c r="D119" s="1" t="s">
        <v>791</v>
      </c>
      <c r="E119" s="5">
        <v>0.82430555555555551</v>
      </c>
      <c r="F119" t="str">
        <f>_xlfn.XLOOKUP(Fichier_Logs3[[#This Row],[Cell_ID]],Fichier_Registre[ID_Antenne],Fichier_Registre[Province_RDC],"Non enregistré")</f>
        <v>Kasai-Central</v>
      </c>
      <c r="G119" s="1" t="str">
        <f>_xlfn.XLOOKUP(Fichier_Logs3[[#This Row],[Cell_ID]],Fichier_Registre[ID_Antenne],Fichier_Registre[Technologie],"Aucune technologie trouvée")</f>
        <v>3G</v>
      </c>
    </row>
    <row r="120" spans="1:7" x14ac:dyDescent="0.25">
      <c r="A120" s="4">
        <v>45226</v>
      </c>
      <c r="B120" s="1" t="s">
        <v>898</v>
      </c>
      <c r="C120">
        <v>68</v>
      </c>
      <c r="D120" s="1" t="s">
        <v>791</v>
      </c>
      <c r="E120" s="5">
        <v>0.79027777777777775</v>
      </c>
      <c r="F120" t="str">
        <f>_xlfn.XLOOKUP(Fichier_Logs3[[#This Row],[Cell_ID]],Fichier_Registre[ID_Antenne],Fichier_Registre[Province_RDC],"Non enregistré")</f>
        <v>Equateur</v>
      </c>
      <c r="G120" s="1" t="str">
        <f>_xlfn.XLOOKUP(Fichier_Logs3[[#This Row],[Cell_ID]],Fichier_Registre[ID_Antenne],Fichier_Registre[Technologie],"Aucune technologie trouvée")</f>
        <v>3G</v>
      </c>
    </row>
    <row r="121" spans="1:7" x14ac:dyDescent="0.25">
      <c r="A121" s="4">
        <v>45216</v>
      </c>
      <c r="B121" s="1" t="s">
        <v>899</v>
      </c>
      <c r="C121">
        <v>109</v>
      </c>
      <c r="D121" s="1" t="s">
        <v>791</v>
      </c>
      <c r="E121" s="5">
        <v>0.72986111111111107</v>
      </c>
      <c r="F121" t="str">
        <f>_xlfn.XLOOKUP(Fichier_Logs3[[#This Row],[Cell_ID]],Fichier_Registre[ID_Antenne],Fichier_Registre[Province_RDC],"Non enregistré")</f>
        <v>Kasai-Oriental</v>
      </c>
      <c r="G121" s="1" t="str">
        <f>_xlfn.XLOOKUP(Fichier_Logs3[[#This Row],[Cell_ID]],Fichier_Registre[ID_Antenne],Fichier_Registre[Technologie],"Aucune technologie trouvée")</f>
        <v>4G</v>
      </c>
    </row>
    <row r="122" spans="1:7" x14ac:dyDescent="0.25">
      <c r="A122" s="4">
        <v>45201</v>
      </c>
      <c r="B122" s="1" t="s">
        <v>799</v>
      </c>
      <c r="C122">
        <v>75</v>
      </c>
      <c r="D122" s="1" t="s">
        <v>791</v>
      </c>
      <c r="E122" s="5">
        <v>0.57430555555555551</v>
      </c>
      <c r="F122" t="str">
        <f>_xlfn.XLOOKUP(Fichier_Logs3[[#This Row],[Cell_ID]],Fichier_Registre[ID_Antenne],Fichier_Registre[Province_RDC],"Non enregistré")</f>
        <v>Haut-Katanga</v>
      </c>
      <c r="G122" s="1" t="str">
        <f>_xlfn.XLOOKUP(Fichier_Logs3[[#This Row],[Cell_ID]],Fichier_Registre[ID_Antenne],Fichier_Registre[Technologie],"Aucune technologie trouvée")</f>
        <v>3G</v>
      </c>
    </row>
    <row r="123" spans="1:7" x14ac:dyDescent="0.25">
      <c r="A123" s="4">
        <v>45210</v>
      </c>
      <c r="B123" s="1" t="s">
        <v>900</v>
      </c>
      <c r="C123">
        <v>43</v>
      </c>
      <c r="D123" s="1" t="s">
        <v>790</v>
      </c>
      <c r="E123" s="5">
        <v>0.28055555555555556</v>
      </c>
      <c r="F123" t="str">
        <f>_xlfn.XLOOKUP(Fichier_Logs3[[#This Row],[Cell_ID]],Fichier_Registre[ID_Antenne],Fichier_Registre[Province_RDC],"Non enregistré")</f>
        <v>Sud-Ubangi</v>
      </c>
      <c r="G123" s="1" t="str">
        <f>_xlfn.XLOOKUP(Fichier_Logs3[[#This Row],[Cell_ID]],Fichier_Registre[ID_Antenne],Fichier_Registre[Technologie],"Aucune technologie trouvée")</f>
        <v>3G</v>
      </c>
    </row>
    <row r="124" spans="1:7" x14ac:dyDescent="0.25">
      <c r="A124" s="4">
        <v>45216</v>
      </c>
      <c r="B124" s="1" t="s">
        <v>827</v>
      </c>
      <c r="C124">
        <v>53</v>
      </c>
      <c r="D124" s="1" t="s">
        <v>790</v>
      </c>
      <c r="E124" s="5">
        <v>0.76458333333333328</v>
      </c>
      <c r="F124" t="str">
        <f>_xlfn.XLOOKUP(Fichier_Logs3[[#This Row],[Cell_ID]],Fichier_Registre[ID_Antenne],Fichier_Registre[Province_RDC],"Non enregistré")</f>
        <v>Sud-Ubangi</v>
      </c>
      <c r="G124" s="1" t="str">
        <f>_xlfn.XLOOKUP(Fichier_Logs3[[#This Row],[Cell_ID]],Fichier_Registre[ID_Antenne],Fichier_Registre[Technologie],"Aucune technologie trouvée")</f>
        <v>4G</v>
      </c>
    </row>
    <row r="125" spans="1:7" x14ac:dyDescent="0.25">
      <c r="A125" s="4">
        <v>45227</v>
      </c>
      <c r="B125" s="1" t="s">
        <v>869</v>
      </c>
      <c r="C125">
        <v>50</v>
      </c>
      <c r="D125" s="1" t="s">
        <v>790</v>
      </c>
      <c r="E125" s="5">
        <v>0.58750000000000002</v>
      </c>
      <c r="F125" t="str">
        <f>_xlfn.XLOOKUP(Fichier_Logs3[[#This Row],[Cell_ID]],Fichier_Registre[ID_Antenne],Fichier_Registre[Province_RDC],"Non enregistré")</f>
        <v>Nord-Ubangi</v>
      </c>
      <c r="G125" s="1" t="str">
        <f>_xlfn.XLOOKUP(Fichier_Logs3[[#This Row],[Cell_ID]],Fichier_Registre[ID_Antenne],Fichier_Registre[Technologie],"Aucune technologie trouvée")</f>
        <v>4G</v>
      </c>
    </row>
    <row r="126" spans="1:7" x14ac:dyDescent="0.25">
      <c r="A126" s="4">
        <v>45216</v>
      </c>
      <c r="B126" s="1" t="s">
        <v>901</v>
      </c>
      <c r="C126">
        <v>78</v>
      </c>
      <c r="D126" s="1" t="s">
        <v>791</v>
      </c>
      <c r="E126" s="5">
        <v>0.58333333333333337</v>
      </c>
      <c r="F126" t="str">
        <f>_xlfn.XLOOKUP(Fichier_Logs3[[#This Row],[Cell_ID]],Fichier_Registre[ID_Antenne],Fichier_Registre[Province_RDC],"Non enregistré")</f>
        <v>Haut-Katanga</v>
      </c>
      <c r="G126" s="1" t="str">
        <f>_xlfn.XLOOKUP(Fichier_Logs3[[#This Row],[Cell_ID]],Fichier_Registre[ID_Antenne],Fichier_Registre[Technologie],"Aucune technologie trouvée")</f>
        <v>5G</v>
      </c>
    </row>
    <row r="127" spans="1:7" x14ac:dyDescent="0.25">
      <c r="A127" s="4">
        <v>45208</v>
      </c>
      <c r="B127" s="1" t="s">
        <v>902</v>
      </c>
      <c r="C127">
        <v>7</v>
      </c>
      <c r="D127" s="1" t="s">
        <v>791</v>
      </c>
      <c r="E127" s="5">
        <v>0.44374999999999998</v>
      </c>
      <c r="F127" t="str">
        <f>_xlfn.XLOOKUP(Fichier_Logs3[[#This Row],[Cell_ID]],Fichier_Registre[ID_Antenne],Fichier_Registre[Province_RDC],"Non enregistré")</f>
        <v>Haut-Lomami</v>
      </c>
      <c r="G127" s="1" t="str">
        <f>_xlfn.XLOOKUP(Fichier_Logs3[[#This Row],[Cell_ID]],Fichier_Registre[ID_Antenne],Fichier_Registre[Technologie],"Aucune technologie trouvée")</f>
        <v>4G</v>
      </c>
    </row>
    <row r="128" spans="1:7" x14ac:dyDescent="0.25">
      <c r="A128" s="4">
        <v>45221</v>
      </c>
      <c r="B128" s="1" t="s">
        <v>903</v>
      </c>
      <c r="C128">
        <v>55</v>
      </c>
      <c r="D128" s="1" t="s">
        <v>790</v>
      </c>
      <c r="E128" s="5">
        <v>0.72499999999999998</v>
      </c>
      <c r="F128" t="str">
        <f>_xlfn.XLOOKUP(Fichier_Logs3[[#This Row],[Cell_ID]],Fichier_Registre[ID_Antenne],Fichier_Registre[Province_RDC],"Non enregistré")</f>
        <v>Kasai-Oriental</v>
      </c>
      <c r="G128" s="1" t="str">
        <f>_xlfn.XLOOKUP(Fichier_Logs3[[#This Row],[Cell_ID]],Fichier_Registre[ID_Antenne],Fichier_Registre[Technologie],"Aucune technologie trouvée")</f>
        <v>3G</v>
      </c>
    </row>
    <row r="129" spans="1:7" x14ac:dyDescent="0.25">
      <c r="A129" s="4">
        <v>45222</v>
      </c>
      <c r="B129" s="1" t="s">
        <v>904</v>
      </c>
      <c r="C129">
        <v>6</v>
      </c>
      <c r="D129" s="1" t="s">
        <v>791</v>
      </c>
      <c r="E129" s="5">
        <v>0.66319444444444442</v>
      </c>
      <c r="F129" t="str">
        <f>_xlfn.XLOOKUP(Fichier_Logs3[[#This Row],[Cell_ID]],Fichier_Registre[ID_Antenne],Fichier_Registre[Province_RDC],"Non enregistré")</f>
        <v>Kongo-Central</v>
      </c>
      <c r="G129" s="1" t="str">
        <f>_xlfn.XLOOKUP(Fichier_Logs3[[#This Row],[Cell_ID]],Fichier_Registre[ID_Antenne],Fichier_Registre[Technologie],"Aucune technologie trouvée")</f>
        <v>4G</v>
      </c>
    </row>
    <row r="130" spans="1:7" x14ac:dyDescent="0.25">
      <c r="A130" s="4">
        <v>45227</v>
      </c>
      <c r="B130" s="1" t="s">
        <v>905</v>
      </c>
      <c r="C130">
        <v>11</v>
      </c>
      <c r="D130" s="1" t="s">
        <v>790</v>
      </c>
      <c r="E130" s="5">
        <v>0.14444444444444443</v>
      </c>
      <c r="F130" t="str">
        <f>_xlfn.XLOOKUP(Fichier_Logs3[[#This Row],[Cell_ID]],Fichier_Registre[ID_Antenne],Fichier_Registre[Province_RDC],"Non enregistré")</f>
        <v>Tshopo</v>
      </c>
      <c r="G130" s="1" t="str">
        <f>_xlfn.XLOOKUP(Fichier_Logs3[[#This Row],[Cell_ID]],Fichier_Registre[ID_Antenne],Fichier_Registre[Technologie],"Aucune technologie trouvée")</f>
        <v>5G</v>
      </c>
    </row>
    <row r="131" spans="1:7" x14ac:dyDescent="0.25">
      <c r="A131" s="4">
        <v>45205</v>
      </c>
      <c r="B131" s="1" t="s">
        <v>906</v>
      </c>
      <c r="C131">
        <v>82</v>
      </c>
      <c r="D131" s="1" t="s">
        <v>791</v>
      </c>
      <c r="E131" s="5">
        <v>0.92986111111111114</v>
      </c>
      <c r="F131" t="str">
        <f>_xlfn.XLOOKUP(Fichier_Logs3[[#This Row],[Cell_ID]],Fichier_Registre[ID_Antenne],Fichier_Registre[Province_RDC],"Non enregistré")</f>
        <v>Lualaba</v>
      </c>
      <c r="G131" s="1" t="str">
        <f>_xlfn.XLOOKUP(Fichier_Logs3[[#This Row],[Cell_ID]],Fichier_Registre[ID_Antenne],Fichier_Registre[Technologie],"Aucune technologie trouvée")</f>
        <v>5G</v>
      </c>
    </row>
    <row r="132" spans="1:7" x14ac:dyDescent="0.25">
      <c r="A132" s="4">
        <v>45228</v>
      </c>
      <c r="B132" s="1" t="s">
        <v>907</v>
      </c>
      <c r="C132">
        <v>100</v>
      </c>
      <c r="D132" s="1" t="s">
        <v>790</v>
      </c>
      <c r="E132" s="5">
        <v>1.3888888888888889E-3</v>
      </c>
      <c r="F132" t="str">
        <f>_xlfn.XLOOKUP(Fichier_Logs3[[#This Row],[Cell_ID]],Fichier_Registre[ID_Antenne],Fichier_Registre[Province_RDC],"Non enregistré")</f>
        <v>Sud-Kivu</v>
      </c>
      <c r="G132" s="1" t="str">
        <f>_xlfn.XLOOKUP(Fichier_Logs3[[#This Row],[Cell_ID]],Fichier_Registre[ID_Antenne],Fichier_Registre[Technologie],"Aucune technologie trouvée")</f>
        <v>3G</v>
      </c>
    </row>
    <row r="133" spans="1:7" x14ac:dyDescent="0.25">
      <c r="A133" s="4">
        <v>45211</v>
      </c>
      <c r="B133" s="1" t="s">
        <v>801</v>
      </c>
      <c r="C133">
        <v>111</v>
      </c>
      <c r="D133" s="1" t="s">
        <v>789</v>
      </c>
      <c r="E133" s="5">
        <v>0.47708333333333336</v>
      </c>
      <c r="F133" t="str">
        <f>_xlfn.XLOOKUP(Fichier_Logs3[[#This Row],[Cell_ID]],Fichier_Registre[ID_Antenne],Fichier_Registre[Province_RDC],"Non enregistré")</f>
        <v>Nord-Kivu</v>
      </c>
      <c r="G133" s="1" t="str">
        <f>_xlfn.XLOOKUP(Fichier_Logs3[[#This Row],[Cell_ID]],Fichier_Registre[ID_Antenne],Fichier_Registre[Technologie],"Aucune technologie trouvée")</f>
        <v>4G</v>
      </c>
    </row>
    <row r="134" spans="1:7" x14ac:dyDescent="0.25">
      <c r="A134" s="4">
        <v>45213</v>
      </c>
      <c r="B134" s="1" t="s">
        <v>908</v>
      </c>
      <c r="C134">
        <v>120</v>
      </c>
      <c r="D134" s="1" t="s">
        <v>789</v>
      </c>
      <c r="E134" s="5">
        <v>0.77986111111111112</v>
      </c>
      <c r="F134" t="str">
        <f>_xlfn.XLOOKUP(Fichier_Logs3[[#This Row],[Cell_ID]],Fichier_Registre[ID_Antenne],Fichier_Registre[Province_RDC],"Non enregistré")</f>
        <v>Sankuru</v>
      </c>
      <c r="G134" s="1" t="str">
        <f>_xlfn.XLOOKUP(Fichier_Logs3[[#This Row],[Cell_ID]],Fichier_Registre[ID_Antenne],Fichier_Registre[Technologie],"Aucune technologie trouvée")</f>
        <v>3G</v>
      </c>
    </row>
    <row r="135" spans="1:7" x14ac:dyDescent="0.25">
      <c r="A135" s="4">
        <v>45225</v>
      </c>
      <c r="B135" s="1" t="s">
        <v>909</v>
      </c>
      <c r="C135">
        <v>41</v>
      </c>
      <c r="D135" s="1" t="s">
        <v>791</v>
      </c>
      <c r="E135" s="5">
        <v>0.21527777777777779</v>
      </c>
      <c r="F135" t="str">
        <f>_xlfn.XLOOKUP(Fichier_Logs3[[#This Row],[Cell_ID]],Fichier_Registre[ID_Antenne],Fichier_Registre[Province_RDC],"Non enregistré")</f>
        <v>Mai-Ndombe</v>
      </c>
      <c r="G135" s="1" t="str">
        <f>_xlfn.XLOOKUP(Fichier_Logs3[[#This Row],[Cell_ID]],Fichier_Registre[ID_Antenne],Fichier_Registre[Technologie],"Aucune technologie trouvée")</f>
        <v>4G</v>
      </c>
    </row>
    <row r="136" spans="1:7" x14ac:dyDescent="0.25">
      <c r="A136" s="4">
        <v>45227</v>
      </c>
      <c r="B136" s="1" t="s">
        <v>910</v>
      </c>
      <c r="C136">
        <v>107</v>
      </c>
      <c r="D136" s="1" t="s">
        <v>790</v>
      </c>
      <c r="E136" s="5">
        <v>0.52708333333333335</v>
      </c>
      <c r="F136" t="str">
        <f>_xlfn.XLOOKUP(Fichier_Logs3[[#This Row],[Cell_ID]],Fichier_Registre[ID_Antenne],Fichier_Registre[Province_RDC],"Non enregistré")</f>
        <v>Tanganyika</v>
      </c>
      <c r="G136" s="1" t="str">
        <f>_xlfn.XLOOKUP(Fichier_Logs3[[#This Row],[Cell_ID]],Fichier_Registre[ID_Antenne],Fichier_Registre[Technologie],"Aucune technologie trouvée")</f>
        <v>5G</v>
      </c>
    </row>
    <row r="137" spans="1:7" x14ac:dyDescent="0.25">
      <c r="A137" s="4">
        <v>45221</v>
      </c>
      <c r="B137" s="1" t="s">
        <v>911</v>
      </c>
      <c r="C137">
        <v>34</v>
      </c>
      <c r="D137" s="1" t="s">
        <v>790</v>
      </c>
      <c r="E137" s="5">
        <v>0.31319444444444444</v>
      </c>
      <c r="F137" t="str">
        <f>_xlfn.XLOOKUP(Fichier_Logs3[[#This Row],[Cell_ID]],Fichier_Registre[ID_Antenne],Fichier_Registre[Province_RDC],"Non enregistré")</f>
        <v>Kasai</v>
      </c>
      <c r="G137" s="1" t="str">
        <f>_xlfn.XLOOKUP(Fichier_Logs3[[#This Row],[Cell_ID]],Fichier_Registre[ID_Antenne],Fichier_Registre[Technologie],"Aucune technologie trouvée")</f>
        <v>5G</v>
      </c>
    </row>
    <row r="138" spans="1:7" x14ac:dyDescent="0.25">
      <c r="A138" s="4">
        <v>45221</v>
      </c>
      <c r="B138" s="1" t="s">
        <v>912</v>
      </c>
      <c r="C138">
        <v>33</v>
      </c>
      <c r="D138" s="1" t="s">
        <v>790</v>
      </c>
      <c r="E138" s="5">
        <v>3.9583333333333331E-2</v>
      </c>
      <c r="F138" t="str">
        <f>_xlfn.XLOOKUP(Fichier_Logs3[[#This Row],[Cell_ID]],Fichier_Registre[ID_Antenne],Fichier_Registre[Province_RDC],"Non enregistré")</f>
        <v>Kinshasa</v>
      </c>
      <c r="G138" s="1" t="str">
        <f>_xlfn.XLOOKUP(Fichier_Logs3[[#This Row],[Cell_ID]],Fichier_Registre[ID_Antenne],Fichier_Registre[Technologie],"Aucune technologie trouvée")</f>
        <v>4G</v>
      </c>
    </row>
    <row r="139" spans="1:7" x14ac:dyDescent="0.25">
      <c r="A139" s="4">
        <v>45225</v>
      </c>
      <c r="B139" s="1" t="s">
        <v>911</v>
      </c>
      <c r="C139">
        <v>86</v>
      </c>
      <c r="D139" s="1" t="s">
        <v>789</v>
      </c>
      <c r="E139" s="5">
        <v>0.62291666666666667</v>
      </c>
      <c r="F139" t="str">
        <f>_xlfn.XLOOKUP(Fichier_Logs3[[#This Row],[Cell_ID]],Fichier_Registre[ID_Antenne],Fichier_Registre[Province_RDC],"Non enregistré")</f>
        <v>Kasai</v>
      </c>
      <c r="G139" s="1" t="str">
        <f>_xlfn.XLOOKUP(Fichier_Logs3[[#This Row],[Cell_ID]],Fichier_Registre[ID_Antenne],Fichier_Registre[Technologie],"Aucune technologie trouvée")</f>
        <v>5G</v>
      </c>
    </row>
    <row r="140" spans="1:7" x14ac:dyDescent="0.25">
      <c r="A140" s="4">
        <v>45209</v>
      </c>
      <c r="B140" s="1" t="s">
        <v>885</v>
      </c>
      <c r="C140">
        <v>29</v>
      </c>
      <c r="D140" s="1" t="s">
        <v>790</v>
      </c>
      <c r="E140" s="5">
        <v>0.89861111111111114</v>
      </c>
      <c r="F140" t="str">
        <f>_xlfn.XLOOKUP(Fichier_Logs3[[#This Row],[Cell_ID]],Fichier_Registre[ID_Antenne],Fichier_Registre[Province_RDC],"Non enregistré")</f>
        <v>Lualaba</v>
      </c>
      <c r="G140" s="1" t="str">
        <f>_xlfn.XLOOKUP(Fichier_Logs3[[#This Row],[Cell_ID]],Fichier_Registre[ID_Antenne],Fichier_Registre[Technologie],"Aucune technologie trouvée")</f>
        <v>3G</v>
      </c>
    </row>
    <row r="141" spans="1:7" x14ac:dyDescent="0.25">
      <c r="A141" s="4">
        <v>45230</v>
      </c>
      <c r="B141" s="1" t="s">
        <v>913</v>
      </c>
      <c r="C141">
        <v>37</v>
      </c>
      <c r="D141" s="1" t="s">
        <v>790</v>
      </c>
      <c r="E141" s="5">
        <v>0.48402777777777778</v>
      </c>
      <c r="F141" t="str">
        <f>_xlfn.XLOOKUP(Fichier_Logs3[[#This Row],[Cell_ID]],Fichier_Registre[ID_Antenne],Fichier_Registre[Province_RDC],"Non enregistré")</f>
        <v>Kongo-Central</v>
      </c>
      <c r="G141" s="1" t="str">
        <f>_xlfn.XLOOKUP(Fichier_Logs3[[#This Row],[Cell_ID]],Fichier_Registre[ID_Antenne],Fichier_Registre[Technologie],"Aucune technologie trouvée")</f>
        <v>5G</v>
      </c>
    </row>
    <row r="142" spans="1:7" x14ac:dyDescent="0.25">
      <c r="A142" s="4">
        <v>45209</v>
      </c>
      <c r="B142" s="1" t="s">
        <v>914</v>
      </c>
      <c r="C142">
        <v>91</v>
      </c>
      <c r="D142" s="1" t="s">
        <v>791</v>
      </c>
      <c r="E142" s="5">
        <v>0.8520833333333333</v>
      </c>
      <c r="F142" t="str">
        <f>_xlfn.XLOOKUP(Fichier_Logs3[[#This Row],[Cell_ID]],Fichier_Registre[ID_Antenne],Fichier_Registre[Province_RDC],"Non enregistré")</f>
        <v>Kwango</v>
      </c>
      <c r="G142" s="1" t="str">
        <f>_xlfn.XLOOKUP(Fichier_Logs3[[#This Row],[Cell_ID]],Fichier_Registre[ID_Antenne],Fichier_Registre[Technologie],"Aucune technologie trouvée")</f>
        <v>5G</v>
      </c>
    </row>
    <row r="143" spans="1:7" x14ac:dyDescent="0.25">
      <c r="A143" s="4">
        <v>45222</v>
      </c>
      <c r="B143" s="1" t="s">
        <v>915</v>
      </c>
      <c r="C143">
        <v>101</v>
      </c>
      <c r="D143" s="1" t="s">
        <v>790</v>
      </c>
      <c r="E143" s="5">
        <v>0.35347222222222224</v>
      </c>
      <c r="F143" t="str">
        <f>_xlfn.XLOOKUP(Fichier_Logs3[[#This Row],[Cell_ID]],Fichier_Registre[ID_Antenne],Fichier_Registre[Province_RDC],"Non enregistré")</f>
        <v>Nord-Kivu</v>
      </c>
      <c r="G143" s="1" t="str">
        <f>_xlfn.XLOOKUP(Fichier_Logs3[[#This Row],[Cell_ID]],Fichier_Registre[ID_Antenne],Fichier_Registre[Technologie],"Aucune technologie trouvée")</f>
        <v>4G</v>
      </c>
    </row>
    <row r="144" spans="1:7" x14ac:dyDescent="0.25">
      <c r="A144" s="4">
        <v>45212</v>
      </c>
      <c r="B144" s="1" t="s">
        <v>870</v>
      </c>
      <c r="C144">
        <v>58</v>
      </c>
      <c r="D144" s="1" t="s">
        <v>790</v>
      </c>
      <c r="E144" s="5">
        <v>0.59930555555555554</v>
      </c>
      <c r="F144" t="str">
        <f>_xlfn.XLOOKUP(Fichier_Logs3[[#This Row],[Cell_ID]],Fichier_Registre[ID_Antenne],Fichier_Registre[Province_RDC],"Non enregistré")</f>
        <v>Haut-Uele</v>
      </c>
      <c r="G144" s="1" t="str">
        <f>_xlfn.XLOOKUP(Fichier_Logs3[[#This Row],[Cell_ID]],Fichier_Registre[ID_Antenne],Fichier_Registre[Technologie],"Aucune technologie trouvée")</f>
        <v>3G</v>
      </c>
    </row>
    <row r="145" spans="1:7" x14ac:dyDescent="0.25">
      <c r="A145" s="4">
        <v>45203</v>
      </c>
      <c r="B145" s="1" t="s">
        <v>916</v>
      </c>
      <c r="C145">
        <v>65</v>
      </c>
      <c r="D145" s="1" t="s">
        <v>791</v>
      </c>
      <c r="E145" s="5">
        <v>0.65208333333333335</v>
      </c>
      <c r="F145" t="str">
        <f>_xlfn.XLOOKUP(Fichier_Logs3[[#This Row],[Cell_ID]],Fichier_Registre[ID_Antenne],Fichier_Registre[Province_RDC],"Non enregistré")</f>
        <v>Haut-Katanga</v>
      </c>
      <c r="G145" s="1" t="str">
        <f>_xlfn.XLOOKUP(Fichier_Logs3[[#This Row],[Cell_ID]],Fichier_Registre[ID_Antenne],Fichier_Registre[Technologie],"Aucune technologie trouvée")</f>
        <v>5G</v>
      </c>
    </row>
    <row r="146" spans="1:7" x14ac:dyDescent="0.25">
      <c r="A146" s="4">
        <v>45201</v>
      </c>
      <c r="B146" s="1" t="s">
        <v>851</v>
      </c>
      <c r="C146">
        <v>62</v>
      </c>
      <c r="D146" s="1" t="s">
        <v>790</v>
      </c>
      <c r="E146" s="5">
        <v>0.51180555555555551</v>
      </c>
      <c r="F146" t="str">
        <f>_xlfn.XLOOKUP(Fichier_Logs3[[#This Row],[Cell_ID]],Fichier_Registre[ID_Antenne],Fichier_Registre[Province_RDC],"Non enregistré")</f>
        <v>Nord-Kivu</v>
      </c>
      <c r="G146" s="1" t="str">
        <f>_xlfn.XLOOKUP(Fichier_Logs3[[#This Row],[Cell_ID]],Fichier_Registre[ID_Antenne],Fichier_Registre[Technologie],"Aucune technologie trouvée")</f>
        <v>4G</v>
      </c>
    </row>
    <row r="147" spans="1:7" x14ac:dyDescent="0.25">
      <c r="A147" s="4">
        <v>45226</v>
      </c>
      <c r="B147" s="1" t="s">
        <v>917</v>
      </c>
      <c r="C147">
        <v>33</v>
      </c>
      <c r="D147" s="1" t="s">
        <v>791</v>
      </c>
      <c r="E147" s="5">
        <v>0.58680555555555558</v>
      </c>
      <c r="F147" t="str">
        <f>_xlfn.XLOOKUP(Fichier_Logs3[[#This Row],[Cell_ID]],Fichier_Registre[ID_Antenne],Fichier_Registre[Province_RDC],"Non enregistré")</f>
        <v>Nord-Ubangi</v>
      </c>
      <c r="G147" s="1" t="str">
        <f>_xlfn.XLOOKUP(Fichier_Logs3[[#This Row],[Cell_ID]],Fichier_Registre[ID_Antenne],Fichier_Registre[Technologie],"Aucune technologie trouvée")</f>
        <v>3G</v>
      </c>
    </row>
    <row r="148" spans="1:7" x14ac:dyDescent="0.25">
      <c r="A148" s="4">
        <v>45221</v>
      </c>
      <c r="B148" s="1" t="s">
        <v>918</v>
      </c>
      <c r="C148">
        <v>83</v>
      </c>
      <c r="D148" s="1" t="s">
        <v>791</v>
      </c>
      <c r="E148" s="5">
        <v>0.27847222222222223</v>
      </c>
      <c r="F148" t="str">
        <f>_xlfn.XLOOKUP(Fichier_Logs3[[#This Row],[Cell_ID]],Fichier_Registre[ID_Antenne],Fichier_Registre[Province_RDC],"Non enregistré")</f>
        <v>Tshuapa</v>
      </c>
      <c r="G148" s="1" t="str">
        <f>_xlfn.XLOOKUP(Fichier_Logs3[[#This Row],[Cell_ID]],Fichier_Registre[ID_Antenne],Fichier_Registre[Technologie],"Aucune technologie trouvée")</f>
        <v>3G</v>
      </c>
    </row>
    <row r="149" spans="1:7" x14ac:dyDescent="0.25">
      <c r="A149" s="4">
        <v>45202</v>
      </c>
      <c r="B149" s="1" t="s">
        <v>919</v>
      </c>
      <c r="C149">
        <v>115</v>
      </c>
      <c r="D149" s="1" t="s">
        <v>791</v>
      </c>
      <c r="E149" s="5">
        <v>0.71736111111111112</v>
      </c>
      <c r="F149" t="str">
        <f>_xlfn.XLOOKUP(Fichier_Logs3[[#This Row],[Cell_ID]],Fichier_Registre[ID_Antenne],Fichier_Registre[Province_RDC],"Non enregistré")</f>
        <v>Tanganyika</v>
      </c>
      <c r="G149" s="1" t="str">
        <f>_xlfn.XLOOKUP(Fichier_Logs3[[#This Row],[Cell_ID]],Fichier_Registre[ID_Antenne],Fichier_Registre[Technologie],"Aucune technologie trouvée")</f>
        <v>5G</v>
      </c>
    </row>
    <row r="150" spans="1:7" x14ac:dyDescent="0.25">
      <c r="A150" s="4">
        <v>45218</v>
      </c>
      <c r="B150" s="1" t="s">
        <v>920</v>
      </c>
      <c r="C150">
        <v>89</v>
      </c>
      <c r="D150" s="1" t="s">
        <v>789</v>
      </c>
      <c r="E150" s="5">
        <v>0.28611111111111109</v>
      </c>
      <c r="F150" t="str">
        <f>_xlfn.XLOOKUP(Fichier_Logs3[[#This Row],[Cell_ID]],Fichier_Registre[ID_Antenne],Fichier_Registre[Province_RDC],"Non enregistré")</f>
        <v>Kwango</v>
      </c>
      <c r="G150" s="1" t="str">
        <f>_xlfn.XLOOKUP(Fichier_Logs3[[#This Row],[Cell_ID]],Fichier_Registre[ID_Antenne],Fichier_Registre[Technologie],"Aucune technologie trouvée")</f>
        <v>4G</v>
      </c>
    </row>
    <row r="151" spans="1:7" x14ac:dyDescent="0.25">
      <c r="A151" s="4">
        <v>45224</v>
      </c>
      <c r="B151" s="1" t="s">
        <v>873</v>
      </c>
      <c r="C151">
        <v>43</v>
      </c>
      <c r="D151" s="1" t="s">
        <v>791</v>
      </c>
      <c r="E151" s="5">
        <v>0.2013888888888889</v>
      </c>
      <c r="F151" t="str">
        <f>_xlfn.XLOOKUP(Fichier_Logs3[[#This Row],[Cell_ID]],Fichier_Registre[ID_Antenne],Fichier_Registre[Province_RDC],"Non enregistré")</f>
        <v>Maniema</v>
      </c>
      <c r="G151" s="1" t="str">
        <f>_xlfn.XLOOKUP(Fichier_Logs3[[#This Row],[Cell_ID]],Fichier_Registre[ID_Antenne],Fichier_Registre[Technologie],"Aucune technologie trouvée")</f>
        <v>4G</v>
      </c>
    </row>
    <row r="152" spans="1:7" x14ac:dyDescent="0.25">
      <c r="A152" s="4">
        <v>45228</v>
      </c>
      <c r="B152" s="1" t="s">
        <v>788</v>
      </c>
      <c r="C152">
        <v>63</v>
      </c>
      <c r="D152" s="1" t="s">
        <v>789</v>
      </c>
      <c r="E152" s="5">
        <v>0.79166666666666663</v>
      </c>
      <c r="F152" t="str">
        <f>_xlfn.XLOOKUP(Fichier_Logs3[[#This Row],[Cell_ID]],Fichier_Registre[ID_Antenne],Fichier_Registre[Province_RDC],"Non enregistré")</f>
        <v>Tanganyika</v>
      </c>
      <c r="G152" s="1" t="str">
        <f>_xlfn.XLOOKUP(Fichier_Logs3[[#This Row],[Cell_ID]],Fichier_Registre[ID_Antenne],Fichier_Registre[Technologie],"Aucune technologie trouvée")</f>
        <v>4G</v>
      </c>
    </row>
    <row r="153" spans="1:7" x14ac:dyDescent="0.25">
      <c r="A153" s="4">
        <v>45217</v>
      </c>
      <c r="B153" s="1" t="s">
        <v>921</v>
      </c>
      <c r="C153">
        <v>8</v>
      </c>
      <c r="D153" s="1" t="s">
        <v>789</v>
      </c>
      <c r="E153" s="5">
        <v>0.36875000000000002</v>
      </c>
      <c r="F153" t="str">
        <f>_xlfn.XLOOKUP(Fichier_Logs3[[#This Row],[Cell_ID]],Fichier_Registre[ID_Antenne],Fichier_Registre[Province_RDC],"Non enregistré")</f>
        <v>Nord-Kivu</v>
      </c>
      <c r="G153" s="1" t="str">
        <f>_xlfn.XLOOKUP(Fichier_Logs3[[#This Row],[Cell_ID]],Fichier_Registre[ID_Antenne],Fichier_Registre[Technologie],"Aucune technologie trouvée")</f>
        <v>3G</v>
      </c>
    </row>
    <row r="154" spans="1:7" x14ac:dyDescent="0.25">
      <c r="A154" s="4">
        <v>45205</v>
      </c>
      <c r="B154" s="1" t="s">
        <v>834</v>
      </c>
      <c r="C154">
        <v>12</v>
      </c>
      <c r="D154" s="1" t="s">
        <v>789</v>
      </c>
      <c r="E154" s="5">
        <v>0.15416666666666667</v>
      </c>
      <c r="F154" t="str">
        <f>_xlfn.XLOOKUP(Fichier_Logs3[[#This Row],[Cell_ID]],Fichier_Registre[ID_Antenne],Fichier_Registre[Province_RDC],"Non enregistré")</f>
        <v>Sud-Kivu</v>
      </c>
      <c r="G154" s="1" t="str">
        <f>_xlfn.XLOOKUP(Fichier_Logs3[[#This Row],[Cell_ID]],Fichier_Registre[ID_Antenne],Fichier_Registre[Technologie],"Aucune technologie trouvée")</f>
        <v>3G</v>
      </c>
    </row>
    <row r="155" spans="1:7" x14ac:dyDescent="0.25">
      <c r="A155" s="4">
        <v>45200</v>
      </c>
      <c r="B155" s="1" t="s">
        <v>922</v>
      </c>
      <c r="C155">
        <v>113</v>
      </c>
      <c r="D155" s="1" t="s">
        <v>789</v>
      </c>
      <c r="E155" s="5">
        <v>0.49305555555555558</v>
      </c>
      <c r="F155" t="str">
        <f>_xlfn.XLOOKUP(Fichier_Logs3[[#This Row],[Cell_ID]],Fichier_Registre[ID_Antenne],Fichier_Registre[Province_RDC],"Non enregistré")</f>
        <v>Sud-Kivu</v>
      </c>
      <c r="G155" s="1" t="str">
        <f>_xlfn.XLOOKUP(Fichier_Logs3[[#This Row],[Cell_ID]],Fichier_Registre[ID_Antenne],Fichier_Registre[Technologie],"Aucune technologie trouvée")</f>
        <v>3G</v>
      </c>
    </row>
    <row r="156" spans="1:7" x14ac:dyDescent="0.25">
      <c r="A156" s="4">
        <v>45225</v>
      </c>
      <c r="B156" s="1" t="s">
        <v>859</v>
      </c>
      <c r="C156">
        <v>56</v>
      </c>
      <c r="D156" s="1" t="s">
        <v>790</v>
      </c>
      <c r="E156" s="5">
        <v>0.31736111111111109</v>
      </c>
      <c r="F156" t="str">
        <f>_xlfn.XLOOKUP(Fichier_Logs3[[#This Row],[Cell_ID]],Fichier_Registre[ID_Antenne],Fichier_Registre[Province_RDC],"Non enregistré")</f>
        <v>Nord-Ubangi</v>
      </c>
      <c r="G156" s="1" t="str">
        <f>_xlfn.XLOOKUP(Fichier_Logs3[[#This Row],[Cell_ID]],Fichier_Registre[ID_Antenne],Fichier_Registre[Technologie],"Aucune technologie trouvée")</f>
        <v>5G</v>
      </c>
    </row>
    <row r="157" spans="1:7" x14ac:dyDescent="0.25">
      <c r="A157" s="4">
        <v>45218</v>
      </c>
      <c r="B157" s="1" t="s">
        <v>874</v>
      </c>
      <c r="C157">
        <v>37</v>
      </c>
      <c r="D157" s="1" t="s">
        <v>791</v>
      </c>
      <c r="E157" s="5">
        <v>0.67569444444444449</v>
      </c>
      <c r="F157" t="str">
        <f>_xlfn.XLOOKUP(Fichier_Logs3[[#This Row],[Cell_ID]],Fichier_Registre[ID_Antenne],Fichier_Registre[Province_RDC],"Non enregistré")</f>
        <v>Sud-Kivu</v>
      </c>
      <c r="G157" s="1" t="str">
        <f>_xlfn.XLOOKUP(Fichier_Logs3[[#This Row],[Cell_ID]],Fichier_Registre[ID_Antenne],Fichier_Registre[Technologie],"Aucune technologie trouvée")</f>
        <v>4G</v>
      </c>
    </row>
    <row r="158" spans="1:7" x14ac:dyDescent="0.25">
      <c r="A158" s="4">
        <v>45207</v>
      </c>
      <c r="B158" s="1" t="s">
        <v>923</v>
      </c>
      <c r="C158">
        <v>46</v>
      </c>
      <c r="D158" s="1" t="s">
        <v>790</v>
      </c>
      <c r="E158" s="5">
        <v>0.14027777777777778</v>
      </c>
      <c r="F158" t="str">
        <f>_xlfn.XLOOKUP(Fichier_Logs3[[#This Row],[Cell_ID]],Fichier_Registre[ID_Antenne],Fichier_Registre[Province_RDC],"Non enregistré")</f>
        <v>Kongo-Central</v>
      </c>
      <c r="G158" s="1" t="str">
        <f>_xlfn.XLOOKUP(Fichier_Logs3[[#This Row],[Cell_ID]],Fichier_Registre[ID_Antenne],Fichier_Registre[Technologie],"Aucune technologie trouvée")</f>
        <v>4G</v>
      </c>
    </row>
    <row r="159" spans="1:7" x14ac:dyDescent="0.25">
      <c r="A159" s="4">
        <v>45207</v>
      </c>
      <c r="B159" s="1" t="s">
        <v>924</v>
      </c>
      <c r="C159">
        <v>68</v>
      </c>
      <c r="D159" s="1" t="s">
        <v>789</v>
      </c>
      <c r="E159" s="5">
        <v>0.57916666666666672</v>
      </c>
      <c r="F159" t="str">
        <f>_xlfn.XLOOKUP(Fichier_Logs3[[#This Row],[Cell_ID]],Fichier_Registre[ID_Antenne],Fichier_Registre[Province_RDC],"Non enregistré")</f>
        <v>Ituri</v>
      </c>
      <c r="G159" s="1" t="str">
        <f>_xlfn.XLOOKUP(Fichier_Logs3[[#This Row],[Cell_ID]],Fichier_Registre[ID_Antenne],Fichier_Registre[Technologie],"Aucune technologie trouvée")</f>
        <v>5G</v>
      </c>
    </row>
    <row r="160" spans="1:7" x14ac:dyDescent="0.25">
      <c r="A160" s="4">
        <v>45200</v>
      </c>
      <c r="B160" s="1" t="s">
        <v>925</v>
      </c>
      <c r="C160">
        <v>27</v>
      </c>
      <c r="D160" s="1" t="s">
        <v>789</v>
      </c>
      <c r="E160" s="5">
        <v>0.83263888888888893</v>
      </c>
      <c r="F160" t="str">
        <f>_xlfn.XLOOKUP(Fichier_Logs3[[#This Row],[Cell_ID]],Fichier_Registre[ID_Antenne],Fichier_Registre[Province_RDC],"Non enregistré")</f>
        <v>Sud-Kivu</v>
      </c>
      <c r="G160" s="1" t="str">
        <f>_xlfn.XLOOKUP(Fichier_Logs3[[#This Row],[Cell_ID]],Fichier_Registre[ID_Antenne],Fichier_Registre[Technologie],"Aucune technologie trouvée")</f>
        <v>4G</v>
      </c>
    </row>
    <row r="161" spans="1:7" x14ac:dyDescent="0.25">
      <c r="A161" s="4">
        <v>45221</v>
      </c>
      <c r="B161" s="1" t="s">
        <v>810</v>
      </c>
      <c r="C161">
        <v>21</v>
      </c>
      <c r="D161" s="1" t="s">
        <v>789</v>
      </c>
      <c r="E161" s="5">
        <v>0.92847222222222225</v>
      </c>
      <c r="F161" t="str">
        <f>_xlfn.XLOOKUP(Fichier_Logs3[[#This Row],[Cell_ID]],Fichier_Registre[ID_Antenne],Fichier_Registre[Province_RDC],"Non enregistré")</f>
        <v>Sud-Kivu</v>
      </c>
      <c r="G161" s="1" t="str">
        <f>_xlfn.XLOOKUP(Fichier_Logs3[[#This Row],[Cell_ID]],Fichier_Registre[ID_Antenne],Fichier_Registre[Technologie],"Aucune technologie trouvée")</f>
        <v>3G</v>
      </c>
    </row>
    <row r="162" spans="1:7" x14ac:dyDescent="0.25">
      <c r="A162" s="4">
        <v>45222</v>
      </c>
      <c r="B162" s="1" t="s">
        <v>926</v>
      </c>
      <c r="C162">
        <v>73</v>
      </c>
      <c r="D162" s="1" t="s">
        <v>789</v>
      </c>
      <c r="E162" s="5">
        <v>0.4152777777777778</v>
      </c>
      <c r="F162" t="str">
        <f>_xlfn.XLOOKUP(Fichier_Logs3[[#This Row],[Cell_ID]],Fichier_Registre[ID_Antenne],Fichier_Registre[Province_RDC],"Non enregistré")</f>
        <v>Nord-Ubangi</v>
      </c>
      <c r="G162" s="1" t="str">
        <f>_xlfn.XLOOKUP(Fichier_Logs3[[#This Row],[Cell_ID]],Fichier_Registre[ID_Antenne],Fichier_Registre[Technologie],"Aucune technologie trouvée")</f>
        <v>5G</v>
      </c>
    </row>
    <row r="163" spans="1:7" x14ac:dyDescent="0.25">
      <c r="A163" s="4">
        <v>45210</v>
      </c>
      <c r="B163" s="1" t="s">
        <v>891</v>
      </c>
      <c r="C163">
        <v>95</v>
      </c>
      <c r="D163" s="1" t="s">
        <v>790</v>
      </c>
      <c r="E163" s="5">
        <v>0.45833333333333331</v>
      </c>
      <c r="F163" t="str">
        <f>_xlfn.XLOOKUP(Fichier_Logs3[[#This Row],[Cell_ID]],Fichier_Registre[ID_Antenne],Fichier_Registre[Province_RDC],"Non enregistré")</f>
        <v>Haut-Lomami</v>
      </c>
      <c r="G163" s="1" t="str">
        <f>_xlfn.XLOOKUP(Fichier_Logs3[[#This Row],[Cell_ID]],Fichier_Registre[ID_Antenne],Fichier_Registre[Technologie],"Aucune technologie trouvée")</f>
        <v>4G</v>
      </c>
    </row>
    <row r="164" spans="1:7" x14ac:dyDescent="0.25">
      <c r="A164" s="4">
        <v>45205</v>
      </c>
      <c r="B164" s="1" t="s">
        <v>927</v>
      </c>
      <c r="C164">
        <v>34</v>
      </c>
      <c r="D164" s="1" t="s">
        <v>789</v>
      </c>
      <c r="E164" s="5">
        <v>0.19166666666666668</v>
      </c>
      <c r="F164" t="str">
        <f>_xlfn.XLOOKUP(Fichier_Logs3[[#This Row],[Cell_ID]],Fichier_Registre[ID_Antenne],Fichier_Registre[Province_RDC],"Non enregistré")</f>
        <v>Sankuru</v>
      </c>
      <c r="G164" s="1" t="str">
        <f>_xlfn.XLOOKUP(Fichier_Logs3[[#This Row],[Cell_ID]],Fichier_Registre[ID_Antenne],Fichier_Registre[Technologie],"Aucune technologie trouvée")</f>
        <v>3G</v>
      </c>
    </row>
    <row r="165" spans="1:7" x14ac:dyDescent="0.25">
      <c r="A165" s="4">
        <v>45204</v>
      </c>
      <c r="B165" s="1" t="s">
        <v>928</v>
      </c>
      <c r="C165">
        <v>76</v>
      </c>
      <c r="D165" s="1" t="s">
        <v>790</v>
      </c>
      <c r="E165" s="5">
        <v>0.98611111111111116</v>
      </c>
      <c r="F165" t="str">
        <f>_xlfn.XLOOKUP(Fichier_Logs3[[#This Row],[Cell_ID]],Fichier_Registre[ID_Antenne],Fichier_Registre[Province_RDC],"Non enregistré")</f>
        <v>Haut-Uele</v>
      </c>
      <c r="G165" s="1" t="str">
        <f>_xlfn.XLOOKUP(Fichier_Logs3[[#This Row],[Cell_ID]],Fichier_Registre[ID_Antenne],Fichier_Registre[Technologie],"Aucune technologie trouvée")</f>
        <v>5G</v>
      </c>
    </row>
    <row r="166" spans="1:7" x14ac:dyDescent="0.25">
      <c r="A166" s="4">
        <v>45216</v>
      </c>
      <c r="B166" s="1" t="s">
        <v>875</v>
      </c>
      <c r="C166">
        <v>90</v>
      </c>
      <c r="D166" s="1" t="s">
        <v>791</v>
      </c>
      <c r="E166" s="5">
        <v>0.26666666666666666</v>
      </c>
      <c r="F166" t="str">
        <f>_xlfn.XLOOKUP(Fichier_Logs3[[#This Row],[Cell_ID]],Fichier_Registre[ID_Antenne],Fichier_Registre[Province_RDC],"Non enregistré")</f>
        <v>Maniema</v>
      </c>
      <c r="G166" s="1" t="str">
        <f>_xlfn.XLOOKUP(Fichier_Logs3[[#This Row],[Cell_ID]],Fichier_Registre[ID_Antenne],Fichier_Registre[Technologie],"Aucune technologie trouvée")</f>
        <v>5G</v>
      </c>
    </row>
    <row r="167" spans="1:7" x14ac:dyDescent="0.25">
      <c r="A167" s="4">
        <v>45205</v>
      </c>
      <c r="B167" s="1" t="s">
        <v>929</v>
      </c>
      <c r="C167">
        <v>50</v>
      </c>
      <c r="D167" s="1" t="s">
        <v>790</v>
      </c>
      <c r="E167" s="5">
        <v>0.47152777777777777</v>
      </c>
      <c r="F167" t="str">
        <f>_xlfn.XLOOKUP(Fichier_Logs3[[#This Row],[Cell_ID]],Fichier_Registre[ID_Antenne],Fichier_Registre[Province_RDC],"Non enregistré")</f>
        <v>Haut-Lomami</v>
      </c>
      <c r="G167" s="1" t="str">
        <f>_xlfn.XLOOKUP(Fichier_Logs3[[#This Row],[Cell_ID]],Fichier_Registre[ID_Antenne],Fichier_Registre[Technologie],"Aucune technologie trouvée")</f>
        <v>4G</v>
      </c>
    </row>
    <row r="168" spans="1:7" x14ac:dyDescent="0.25">
      <c r="A168" s="4">
        <v>45223</v>
      </c>
      <c r="B168" s="1" t="s">
        <v>930</v>
      </c>
      <c r="C168">
        <v>14</v>
      </c>
      <c r="D168" s="1" t="s">
        <v>791</v>
      </c>
      <c r="E168" s="5">
        <v>0.45069444444444445</v>
      </c>
      <c r="F168" t="str">
        <f>_xlfn.XLOOKUP(Fichier_Logs3[[#This Row],[Cell_ID]],Fichier_Registre[ID_Antenne],Fichier_Registre[Province_RDC],"Non enregistré")</f>
        <v>Tshuapa</v>
      </c>
      <c r="G168" s="1" t="str">
        <f>_xlfn.XLOOKUP(Fichier_Logs3[[#This Row],[Cell_ID]],Fichier_Registre[ID_Antenne],Fichier_Registre[Technologie],"Aucune technologie trouvée")</f>
        <v>3G</v>
      </c>
    </row>
    <row r="169" spans="1:7" x14ac:dyDescent="0.25">
      <c r="A169" s="4">
        <v>45202</v>
      </c>
      <c r="B169" s="1" t="s">
        <v>931</v>
      </c>
      <c r="C169">
        <v>115</v>
      </c>
      <c r="D169" s="1" t="s">
        <v>790</v>
      </c>
      <c r="E169" s="5">
        <v>4.791666666666667E-2</v>
      </c>
      <c r="F169" t="str">
        <f>_xlfn.XLOOKUP(Fichier_Logs3[[#This Row],[Cell_ID]],Fichier_Registre[ID_Antenne],Fichier_Registre[Province_RDC],"Non enregistré")</f>
        <v>Tshuapa</v>
      </c>
      <c r="G169" s="1" t="str">
        <f>_xlfn.XLOOKUP(Fichier_Logs3[[#This Row],[Cell_ID]],Fichier_Registre[ID_Antenne],Fichier_Registre[Technologie],"Aucune technologie trouvée")</f>
        <v>4G</v>
      </c>
    </row>
    <row r="170" spans="1:7" x14ac:dyDescent="0.25">
      <c r="A170" s="4">
        <v>45213</v>
      </c>
      <c r="B170" s="1" t="s">
        <v>932</v>
      </c>
      <c r="C170">
        <v>63</v>
      </c>
      <c r="D170" s="1" t="s">
        <v>790</v>
      </c>
      <c r="E170" s="5">
        <v>0.34236111111111112</v>
      </c>
      <c r="F170" t="str">
        <f>_xlfn.XLOOKUP(Fichier_Logs3[[#This Row],[Cell_ID]],Fichier_Registre[ID_Antenne],Fichier_Registre[Province_RDC],"Non enregistré")</f>
        <v>Sud-Kivu</v>
      </c>
      <c r="G170" s="1" t="str">
        <f>_xlfn.XLOOKUP(Fichier_Logs3[[#This Row],[Cell_ID]],Fichier_Registre[ID_Antenne],Fichier_Registre[Technologie],"Aucune technologie trouvée")</f>
        <v>5G</v>
      </c>
    </row>
    <row r="171" spans="1:7" x14ac:dyDescent="0.25">
      <c r="A171" s="4">
        <v>45221</v>
      </c>
      <c r="B171" s="1" t="s">
        <v>933</v>
      </c>
      <c r="C171">
        <v>59</v>
      </c>
      <c r="D171" s="1" t="s">
        <v>791</v>
      </c>
      <c r="E171" s="5">
        <v>0.37638888888888888</v>
      </c>
      <c r="F171" t="str">
        <f>_xlfn.XLOOKUP(Fichier_Logs3[[#This Row],[Cell_ID]],Fichier_Registre[ID_Antenne],Fichier_Registre[Province_RDC],"Non enregistré")</f>
        <v>Maniema</v>
      </c>
      <c r="G171" s="1" t="str">
        <f>_xlfn.XLOOKUP(Fichier_Logs3[[#This Row],[Cell_ID]],Fichier_Registre[ID_Antenne],Fichier_Registre[Technologie],"Aucune technologie trouvée")</f>
        <v>5G</v>
      </c>
    </row>
    <row r="172" spans="1:7" x14ac:dyDescent="0.25">
      <c r="A172" s="4">
        <v>45207</v>
      </c>
      <c r="B172" s="1" t="s">
        <v>934</v>
      </c>
      <c r="C172">
        <v>78</v>
      </c>
      <c r="D172" s="1" t="s">
        <v>791</v>
      </c>
      <c r="E172" s="5">
        <v>0.52638888888888891</v>
      </c>
      <c r="F172" t="str">
        <f>_xlfn.XLOOKUP(Fichier_Logs3[[#This Row],[Cell_ID]],Fichier_Registre[ID_Antenne],Fichier_Registre[Province_RDC],"Non enregistré")</f>
        <v>Haut-Katanga</v>
      </c>
      <c r="G172" s="1" t="str">
        <f>_xlfn.XLOOKUP(Fichier_Logs3[[#This Row],[Cell_ID]],Fichier_Registre[ID_Antenne],Fichier_Registre[Technologie],"Aucune technologie trouvée")</f>
        <v>3G</v>
      </c>
    </row>
    <row r="173" spans="1:7" x14ac:dyDescent="0.25">
      <c r="A173" s="4">
        <v>45201</v>
      </c>
      <c r="B173" s="1" t="s">
        <v>917</v>
      </c>
      <c r="C173">
        <v>56</v>
      </c>
      <c r="D173" s="1" t="s">
        <v>790</v>
      </c>
      <c r="E173" s="5">
        <v>9.0277777777777769E-3</v>
      </c>
      <c r="F173" t="str">
        <f>_xlfn.XLOOKUP(Fichier_Logs3[[#This Row],[Cell_ID]],Fichier_Registre[ID_Antenne],Fichier_Registre[Province_RDC],"Non enregistré")</f>
        <v>Nord-Ubangi</v>
      </c>
      <c r="G173" s="1" t="str">
        <f>_xlfn.XLOOKUP(Fichier_Logs3[[#This Row],[Cell_ID]],Fichier_Registre[ID_Antenne],Fichier_Registre[Technologie],"Aucune technologie trouvée")</f>
        <v>3G</v>
      </c>
    </row>
    <row r="174" spans="1:7" x14ac:dyDescent="0.25">
      <c r="A174" s="4">
        <v>45201</v>
      </c>
      <c r="B174" s="1" t="s">
        <v>935</v>
      </c>
      <c r="C174">
        <v>103</v>
      </c>
      <c r="D174" s="1" t="s">
        <v>789</v>
      </c>
      <c r="E174" s="5">
        <v>5.7638888888888892E-2</v>
      </c>
      <c r="F174" t="str">
        <f>_xlfn.XLOOKUP(Fichier_Logs3[[#This Row],[Cell_ID]],Fichier_Registre[ID_Antenne],Fichier_Registre[Province_RDC],"Non enregistré")</f>
        <v>Haut-Katanga</v>
      </c>
      <c r="G174" s="1" t="str">
        <f>_xlfn.XLOOKUP(Fichier_Logs3[[#This Row],[Cell_ID]],Fichier_Registre[ID_Antenne],Fichier_Registre[Technologie],"Aucune technologie trouvée")</f>
        <v>3G</v>
      </c>
    </row>
    <row r="175" spans="1:7" x14ac:dyDescent="0.25">
      <c r="A175" s="4">
        <v>45226</v>
      </c>
      <c r="B175" s="1" t="s">
        <v>936</v>
      </c>
      <c r="C175">
        <v>74</v>
      </c>
      <c r="D175" s="1" t="s">
        <v>791</v>
      </c>
      <c r="E175" s="5">
        <v>0.37777777777777777</v>
      </c>
      <c r="F175" t="str">
        <f>_xlfn.XLOOKUP(Fichier_Logs3[[#This Row],[Cell_ID]],Fichier_Registre[ID_Antenne],Fichier_Registre[Province_RDC],"Non enregistré")</f>
        <v>Mongala</v>
      </c>
      <c r="G175" s="1" t="str">
        <f>_xlfn.XLOOKUP(Fichier_Logs3[[#This Row],[Cell_ID]],Fichier_Registre[ID_Antenne],Fichier_Registre[Technologie],"Aucune technologie trouvée")</f>
        <v>5G</v>
      </c>
    </row>
    <row r="176" spans="1:7" x14ac:dyDescent="0.25">
      <c r="A176" s="4">
        <v>45220</v>
      </c>
      <c r="B176" s="1" t="s">
        <v>937</v>
      </c>
      <c r="C176">
        <v>111</v>
      </c>
      <c r="D176" s="1" t="s">
        <v>791</v>
      </c>
      <c r="E176" s="5">
        <v>0.11041666666666666</v>
      </c>
      <c r="F176" t="str">
        <f>_xlfn.XLOOKUP(Fichier_Logs3[[#This Row],[Cell_ID]],Fichier_Registre[ID_Antenne],Fichier_Registre[Province_RDC],"Non enregistré")</f>
        <v>Ituri</v>
      </c>
      <c r="G176" s="1" t="str">
        <f>_xlfn.XLOOKUP(Fichier_Logs3[[#This Row],[Cell_ID]],Fichier_Registre[ID_Antenne],Fichier_Registre[Technologie],"Aucune technologie trouvée")</f>
        <v>3G</v>
      </c>
    </row>
    <row r="177" spans="1:7" x14ac:dyDescent="0.25">
      <c r="A177" s="4">
        <v>45219</v>
      </c>
      <c r="B177" s="1" t="s">
        <v>938</v>
      </c>
      <c r="C177">
        <v>99</v>
      </c>
      <c r="D177" s="1" t="s">
        <v>790</v>
      </c>
      <c r="E177" s="5">
        <v>0.68333333333333335</v>
      </c>
      <c r="F177" t="str">
        <f>_xlfn.XLOOKUP(Fichier_Logs3[[#This Row],[Cell_ID]],Fichier_Registre[ID_Antenne],Fichier_Registre[Province_RDC],"Non enregistré")</f>
        <v>Kongo-Central</v>
      </c>
      <c r="G177" s="1" t="str">
        <f>_xlfn.XLOOKUP(Fichier_Logs3[[#This Row],[Cell_ID]],Fichier_Registre[ID_Antenne],Fichier_Registre[Technologie],"Aucune technologie trouvée")</f>
        <v>5G</v>
      </c>
    </row>
    <row r="178" spans="1:7" x14ac:dyDescent="0.25">
      <c r="A178" s="4">
        <v>45214</v>
      </c>
      <c r="B178" s="1" t="s">
        <v>827</v>
      </c>
      <c r="C178">
        <v>118</v>
      </c>
      <c r="D178" s="1" t="s">
        <v>789</v>
      </c>
      <c r="E178" s="5">
        <v>0.77430555555555558</v>
      </c>
      <c r="F178" t="str">
        <f>_xlfn.XLOOKUP(Fichier_Logs3[[#This Row],[Cell_ID]],Fichier_Registre[ID_Antenne],Fichier_Registre[Province_RDC],"Non enregistré")</f>
        <v>Sud-Ubangi</v>
      </c>
      <c r="G178" s="1" t="str">
        <f>_xlfn.XLOOKUP(Fichier_Logs3[[#This Row],[Cell_ID]],Fichier_Registre[ID_Antenne],Fichier_Registre[Technologie],"Aucune technologie trouvée")</f>
        <v>4G</v>
      </c>
    </row>
    <row r="179" spans="1:7" x14ac:dyDescent="0.25">
      <c r="A179" s="4">
        <v>45230</v>
      </c>
      <c r="B179" s="1" t="s">
        <v>939</v>
      </c>
      <c r="C179">
        <v>72</v>
      </c>
      <c r="D179" s="1" t="s">
        <v>791</v>
      </c>
      <c r="E179" s="5">
        <v>0.99791666666666667</v>
      </c>
      <c r="F179" t="str">
        <f>_xlfn.XLOOKUP(Fichier_Logs3[[#This Row],[Cell_ID]],Fichier_Registre[ID_Antenne],Fichier_Registre[Province_RDC],"Non enregistré")</f>
        <v>Ituri</v>
      </c>
      <c r="G179" s="1" t="str">
        <f>_xlfn.XLOOKUP(Fichier_Logs3[[#This Row],[Cell_ID]],Fichier_Registre[ID_Antenne],Fichier_Registre[Technologie],"Aucune technologie trouvée")</f>
        <v>5G</v>
      </c>
    </row>
    <row r="180" spans="1:7" x14ac:dyDescent="0.25">
      <c r="A180" s="4">
        <v>45206</v>
      </c>
      <c r="B180" s="1" t="s">
        <v>940</v>
      </c>
      <c r="C180">
        <v>48</v>
      </c>
      <c r="D180" s="1" t="s">
        <v>791</v>
      </c>
      <c r="E180" s="5">
        <v>0.44305555555555554</v>
      </c>
      <c r="F180" t="str">
        <f>_xlfn.XLOOKUP(Fichier_Logs3[[#This Row],[Cell_ID]],Fichier_Registre[ID_Antenne],Fichier_Registre[Province_RDC],"Non enregistré")</f>
        <v>Haut-Lomami</v>
      </c>
      <c r="G180" s="1" t="str">
        <f>_xlfn.XLOOKUP(Fichier_Logs3[[#This Row],[Cell_ID]],Fichier_Registre[ID_Antenne],Fichier_Registre[Technologie],"Aucune technologie trouvée")</f>
        <v>4G</v>
      </c>
    </row>
    <row r="181" spans="1:7" x14ac:dyDescent="0.25">
      <c r="A181" s="4">
        <v>45215</v>
      </c>
      <c r="B181" s="1" t="s">
        <v>812</v>
      </c>
      <c r="C181">
        <v>117</v>
      </c>
      <c r="D181" s="1" t="s">
        <v>791</v>
      </c>
      <c r="E181" s="5">
        <v>0.67291666666666672</v>
      </c>
      <c r="F181" t="str">
        <f>_xlfn.XLOOKUP(Fichier_Logs3[[#This Row],[Cell_ID]],Fichier_Registre[ID_Antenne],Fichier_Registre[Province_RDC],"Non enregistré")</f>
        <v>Nord-Kivu</v>
      </c>
      <c r="G181" s="1" t="str">
        <f>_xlfn.XLOOKUP(Fichier_Logs3[[#This Row],[Cell_ID]],Fichier_Registre[ID_Antenne],Fichier_Registre[Technologie],"Aucune technologie trouvée")</f>
        <v>3G</v>
      </c>
    </row>
    <row r="182" spans="1:7" x14ac:dyDescent="0.25">
      <c r="A182" s="4">
        <v>45205</v>
      </c>
      <c r="B182" s="1" t="s">
        <v>941</v>
      </c>
      <c r="C182">
        <v>81</v>
      </c>
      <c r="D182" s="1" t="s">
        <v>791</v>
      </c>
      <c r="E182" s="5">
        <v>5.2083333333333336E-2</v>
      </c>
      <c r="F182" t="str">
        <f>_xlfn.XLOOKUP(Fichier_Logs3[[#This Row],[Cell_ID]],Fichier_Registre[ID_Antenne],Fichier_Registre[Province_RDC],"Non enregistré")</f>
        <v>Kasai</v>
      </c>
      <c r="G182" s="1" t="str">
        <f>_xlfn.XLOOKUP(Fichier_Logs3[[#This Row],[Cell_ID]],Fichier_Registre[ID_Antenne],Fichier_Registre[Technologie],"Aucune technologie trouvée")</f>
        <v>4G</v>
      </c>
    </row>
    <row r="183" spans="1:7" x14ac:dyDescent="0.25">
      <c r="A183" s="4">
        <v>45216</v>
      </c>
      <c r="B183" s="1" t="s">
        <v>847</v>
      </c>
      <c r="C183">
        <v>24</v>
      </c>
      <c r="D183" s="1" t="s">
        <v>791</v>
      </c>
      <c r="E183" s="5">
        <v>0.69374999999999998</v>
      </c>
      <c r="F183" t="str">
        <f>_xlfn.XLOOKUP(Fichier_Logs3[[#This Row],[Cell_ID]],Fichier_Registre[ID_Antenne],Fichier_Registre[Province_RDC],"Non enregistré")</f>
        <v>Haut-Uele</v>
      </c>
      <c r="G183" s="1" t="str">
        <f>_xlfn.XLOOKUP(Fichier_Logs3[[#This Row],[Cell_ID]],Fichier_Registre[ID_Antenne],Fichier_Registre[Technologie],"Aucune technologie trouvée")</f>
        <v>4G</v>
      </c>
    </row>
    <row r="184" spans="1:7" x14ac:dyDescent="0.25">
      <c r="A184" s="4">
        <v>45205</v>
      </c>
      <c r="B184" s="1" t="s">
        <v>942</v>
      </c>
      <c r="C184">
        <v>25</v>
      </c>
      <c r="D184" s="1" t="s">
        <v>789</v>
      </c>
      <c r="E184" s="5">
        <v>0.47430555555555554</v>
      </c>
      <c r="F184" t="str">
        <f>_xlfn.XLOOKUP(Fichier_Logs3[[#This Row],[Cell_ID]],Fichier_Registre[ID_Antenne],Fichier_Registre[Province_RDC],"Non enregistré")</f>
        <v>Haut-Uele</v>
      </c>
      <c r="G184" s="1" t="str">
        <f>_xlfn.XLOOKUP(Fichier_Logs3[[#This Row],[Cell_ID]],Fichier_Registre[ID_Antenne],Fichier_Registre[Technologie],"Aucune technologie trouvée")</f>
        <v>5G</v>
      </c>
    </row>
    <row r="185" spans="1:7" x14ac:dyDescent="0.25">
      <c r="A185" s="4">
        <v>45229</v>
      </c>
      <c r="B185" s="1" t="s">
        <v>943</v>
      </c>
      <c r="C185">
        <v>28</v>
      </c>
      <c r="D185" s="1" t="s">
        <v>791</v>
      </c>
      <c r="E185" s="5">
        <v>0.39166666666666666</v>
      </c>
      <c r="F185" t="str">
        <f>_xlfn.XLOOKUP(Fichier_Logs3[[#This Row],[Cell_ID]],Fichier_Registre[ID_Antenne],Fichier_Registre[Province_RDC],"Non enregistré")</f>
        <v>Lualaba</v>
      </c>
      <c r="G185" s="1" t="str">
        <f>_xlfn.XLOOKUP(Fichier_Logs3[[#This Row],[Cell_ID]],Fichier_Registre[ID_Antenne],Fichier_Registre[Technologie],"Aucune technologie trouvée")</f>
        <v>4G</v>
      </c>
    </row>
    <row r="186" spans="1:7" x14ac:dyDescent="0.25">
      <c r="A186" s="4">
        <v>45220</v>
      </c>
      <c r="B186" s="1" t="s">
        <v>923</v>
      </c>
      <c r="C186">
        <v>103</v>
      </c>
      <c r="D186" s="1" t="s">
        <v>789</v>
      </c>
      <c r="E186" s="5">
        <v>0.84791666666666665</v>
      </c>
      <c r="F186" t="str">
        <f>_xlfn.XLOOKUP(Fichier_Logs3[[#This Row],[Cell_ID]],Fichier_Registre[ID_Antenne],Fichier_Registre[Province_RDC],"Non enregistré")</f>
        <v>Kongo-Central</v>
      </c>
      <c r="G186" s="1" t="str">
        <f>_xlfn.XLOOKUP(Fichier_Logs3[[#This Row],[Cell_ID]],Fichier_Registre[ID_Antenne],Fichier_Registre[Technologie],"Aucune technologie trouvée")</f>
        <v>4G</v>
      </c>
    </row>
    <row r="187" spans="1:7" x14ac:dyDescent="0.25">
      <c r="A187" s="4">
        <v>45202</v>
      </c>
      <c r="B187" s="1" t="s">
        <v>800</v>
      </c>
      <c r="C187">
        <v>84</v>
      </c>
      <c r="D187" s="1" t="s">
        <v>789</v>
      </c>
      <c r="E187" s="5">
        <v>0.42083333333333334</v>
      </c>
      <c r="F187" t="str">
        <f>_xlfn.XLOOKUP(Fichier_Logs3[[#This Row],[Cell_ID]],Fichier_Registre[ID_Antenne],Fichier_Registre[Province_RDC],"Non enregistré")</f>
        <v>Sud-Ubangi</v>
      </c>
      <c r="G187" s="1" t="str">
        <f>_xlfn.XLOOKUP(Fichier_Logs3[[#This Row],[Cell_ID]],Fichier_Registre[ID_Antenne],Fichier_Registre[Technologie],"Aucune technologie trouvée")</f>
        <v>5G</v>
      </c>
    </row>
    <row r="188" spans="1:7" x14ac:dyDescent="0.25">
      <c r="A188" s="4">
        <v>45217</v>
      </c>
      <c r="B188" s="1" t="s">
        <v>944</v>
      </c>
      <c r="C188">
        <v>108</v>
      </c>
      <c r="D188" s="1" t="s">
        <v>791</v>
      </c>
      <c r="E188" s="5">
        <v>0.89166666666666672</v>
      </c>
      <c r="F188" t="str">
        <f>_xlfn.XLOOKUP(Fichier_Logs3[[#This Row],[Cell_ID]],Fichier_Registre[ID_Antenne],Fichier_Registre[Province_RDC],"Non enregistré")</f>
        <v>Mongala</v>
      </c>
      <c r="G188" s="1" t="str">
        <f>_xlfn.XLOOKUP(Fichier_Logs3[[#This Row],[Cell_ID]],Fichier_Registre[ID_Antenne],Fichier_Registre[Technologie],"Aucune technologie trouvée")</f>
        <v>5G</v>
      </c>
    </row>
    <row r="189" spans="1:7" x14ac:dyDescent="0.25">
      <c r="A189" s="4">
        <v>45209</v>
      </c>
      <c r="B189" s="1" t="s">
        <v>945</v>
      </c>
      <c r="C189">
        <v>120</v>
      </c>
      <c r="D189" s="1" t="s">
        <v>789</v>
      </c>
      <c r="E189" s="5">
        <v>0.36527777777777776</v>
      </c>
      <c r="F189" t="str">
        <f>_xlfn.XLOOKUP(Fichier_Logs3[[#This Row],[Cell_ID]],Fichier_Registre[ID_Antenne],Fichier_Registre[Province_RDC],"Non enregistré")</f>
        <v>Sankuru</v>
      </c>
      <c r="G189" s="1" t="str">
        <f>_xlfn.XLOOKUP(Fichier_Logs3[[#This Row],[Cell_ID]],Fichier_Registre[ID_Antenne],Fichier_Registre[Technologie],"Aucune technologie trouvée")</f>
        <v>4G</v>
      </c>
    </row>
    <row r="190" spans="1:7" x14ac:dyDescent="0.25">
      <c r="A190" s="4">
        <v>45227</v>
      </c>
      <c r="B190" s="1" t="s">
        <v>924</v>
      </c>
      <c r="C190">
        <v>26</v>
      </c>
      <c r="D190" s="1" t="s">
        <v>790</v>
      </c>
      <c r="E190" s="5">
        <v>0.91527777777777775</v>
      </c>
      <c r="F190" t="str">
        <f>_xlfn.XLOOKUP(Fichier_Logs3[[#This Row],[Cell_ID]],Fichier_Registre[ID_Antenne],Fichier_Registre[Province_RDC],"Non enregistré")</f>
        <v>Ituri</v>
      </c>
      <c r="G190" s="1" t="str">
        <f>_xlfn.XLOOKUP(Fichier_Logs3[[#This Row],[Cell_ID]],Fichier_Registre[ID_Antenne],Fichier_Registre[Technologie],"Aucune technologie trouvée")</f>
        <v>5G</v>
      </c>
    </row>
    <row r="191" spans="1:7" x14ac:dyDescent="0.25">
      <c r="A191" s="4">
        <v>45219</v>
      </c>
      <c r="B191" s="1" t="s">
        <v>921</v>
      </c>
      <c r="C191">
        <v>97</v>
      </c>
      <c r="D191" s="1" t="s">
        <v>790</v>
      </c>
      <c r="E191" s="5">
        <v>0.18124999999999999</v>
      </c>
      <c r="F191" t="str">
        <f>_xlfn.XLOOKUP(Fichier_Logs3[[#This Row],[Cell_ID]],Fichier_Registre[ID_Antenne],Fichier_Registre[Province_RDC],"Non enregistré")</f>
        <v>Nord-Kivu</v>
      </c>
      <c r="G191" s="1" t="str">
        <f>_xlfn.XLOOKUP(Fichier_Logs3[[#This Row],[Cell_ID]],Fichier_Registre[ID_Antenne],Fichier_Registre[Technologie],"Aucune technologie trouvée")</f>
        <v>3G</v>
      </c>
    </row>
    <row r="192" spans="1:7" x14ac:dyDescent="0.25">
      <c r="A192" s="4">
        <v>45202</v>
      </c>
      <c r="B192" s="1" t="s">
        <v>946</v>
      </c>
      <c r="C192">
        <v>61</v>
      </c>
      <c r="D192" s="1" t="s">
        <v>791</v>
      </c>
      <c r="E192" s="5">
        <v>0.77916666666666667</v>
      </c>
      <c r="F192" t="str">
        <f>_xlfn.XLOOKUP(Fichier_Logs3[[#This Row],[Cell_ID]],Fichier_Registre[ID_Antenne],Fichier_Registre[Province_RDC],"Non enregistré")</f>
        <v>Tanganyika</v>
      </c>
      <c r="G192" s="1" t="str">
        <f>_xlfn.XLOOKUP(Fichier_Logs3[[#This Row],[Cell_ID]],Fichier_Registre[ID_Antenne],Fichier_Registre[Technologie],"Aucune technologie trouvée")</f>
        <v>4G</v>
      </c>
    </row>
    <row r="193" spans="1:7" x14ac:dyDescent="0.25">
      <c r="A193" s="4">
        <v>45204</v>
      </c>
      <c r="B193" s="1" t="s">
        <v>947</v>
      </c>
      <c r="C193">
        <v>10</v>
      </c>
      <c r="D193" s="1" t="s">
        <v>789</v>
      </c>
      <c r="E193" s="5">
        <v>0.47152777777777777</v>
      </c>
      <c r="F193" t="str">
        <f>_xlfn.XLOOKUP(Fichier_Logs3[[#This Row],[Cell_ID]],Fichier_Registre[ID_Antenne],Fichier_Registre[Province_RDC],"Non enregistré")</f>
        <v>Nord-Kivu</v>
      </c>
      <c r="G193" s="1" t="str">
        <f>_xlfn.XLOOKUP(Fichier_Logs3[[#This Row],[Cell_ID]],Fichier_Registre[ID_Antenne],Fichier_Registre[Technologie],"Aucune technologie trouvée")</f>
        <v>5G</v>
      </c>
    </row>
    <row r="194" spans="1:7" x14ac:dyDescent="0.25">
      <c r="A194" s="4">
        <v>45230</v>
      </c>
      <c r="B194" s="1" t="s">
        <v>948</v>
      </c>
      <c r="C194">
        <v>57</v>
      </c>
      <c r="D194" s="1" t="s">
        <v>789</v>
      </c>
      <c r="E194" s="5">
        <v>0.86388888888888893</v>
      </c>
      <c r="F194" t="str">
        <f>_xlfn.XLOOKUP(Fichier_Logs3[[#This Row],[Cell_ID]],Fichier_Registre[ID_Antenne],Fichier_Registre[Province_RDC],"Non enregistré")</f>
        <v>Sud-Kivu</v>
      </c>
      <c r="G194" s="1" t="str">
        <f>_xlfn.XLOOKUP(Fichier_Logs3[[#This Row],[Cell_ID]],Fichier_Registre[ID_Antenne],Fichier_Registre[Technologie],"Aucune technologie trouvée")</f>
        <v>3G</v>
      </c>
    </row>
    <row r="195" spans="1:7" x14ac:dyDescent="0.25">
      <c r="A195" s="4">
        <v>45221</v>
      </c>
      <c r="B195" s="1" t="s">
        <v>949</v>
      </c>
      <c r="C195">
        <v>51</v>
      </c>
      <c r="D195" s="1" t="s">
        <v>789</v>
      </c>
      <c r="E195" s="5">
        <v>0.50555555555555554</v>
      </c>
      <c r="F195" t="str">
        <f>_xlfn.XLOOKUP(Fichier_Logs3[[#This Row],[Cell_ID]],Fichier_Registre[ID_Antenne],Fichier_Registre[Province_RDC],"Non enregistré")</f>
        <v>Mongala</v>
      </c>
      <c r="G195" s="1" t="str">
        <f>_xlfn.XLOOKUP(Fichier_Logs3[[#This Row],[Cell_ID]],Fichier_Registre[ID_Antenne],Fichier_Registre[Technologie],"Aucune technologie trouvée")</f>
        <v>3G</v>
      </c>
    </row>
    <row r="196" spans="1:7" x14ac:dyDescent="0.25">
      <c r="A196" s="4">
        <v>45204</v>
      </c>
      <c r="B196" s="1" t="s">
        <v>950</v>
      </c>
      <c r="C196">
        <v>61</v>
      </c>
      <c r="D196" s="1" t="s">
        <v>789</v>
      </c>
      <c r="E196" s="5">
        <v>0.90555555555555556</v>
      </c>
      <c r="F196" t="str">
        <f>_xlfn.XLOOKUP(Fichier_Logs3[[#This Row],[Cell_ID]],Fichier_Registre[ID_Antenne],Fichier_Registre[Province_RDC],"Non enregistré")</f>
        <v>Bas-Uele</v>
      </c>
      <c r="G196" s="1" t="str">
        <f>_xlfn.XLOOKUP(Fichier_Logs3[[#This Row],[Cell_ID]],Fichier_Registre[ID_Antenne],Fichier_Registre[Technologie],"Aucune technologie trouvée")</f>
        <v>5G</v>
      </c>
    </row>
    <row r="197" spans="1:7" x14ac:dyDescent="0.25">
      <c r="A197" s="4">
        <v>45229</v>
      </c>
      <c r="B197" s="1" t="s">
        <v>951</v>
      </c>
      <c r="C197">
        <v>41</v>
      </c>
      <c r="D197" s="1" t="s">
        <v>791</v>
      </c>
      <c r="E197" s="5">
        <v>0.67013888888888884</v>
      </c>
      <c r="F197" t="str">
        <f>_xlfn.XLOOKUP(Fichier_Logs3[[#This Row],[Cell_ID]],Fichier_Registre[ID_Antenne],Fichier_Registre[Province_RDC],"Non enregistré")</f>
        <v>Haut-Lomami</v>
      </c>
      <c r="G197" s="1" t="str">
        <f>_xlfn.XLOOKUP(Fichier_Logs3[[#This Row],[Cell_ID]],Fichier_Registre[ID_Antenne],Fichier_Registre[Technologie],"Aucune technologie trouvée")</f>
        <v>4G</v>
      </c>
    </row>
    <row r="198" spans="1:7" x14ac:dyDescent="0.25">
      <c r="A198" s="4">
        <v>45220</v>
      </c>
      <c r="B198" s="1" t="s">
        <v>952</v>
      </c>
      <c r="C198">
        <v>101</v>
      </c>
      <c r="D198" s="1" t="s">
        <v>791</v>
      </c>
      <c r="E198" s="5">
        <v>0.89375000000000004</v>
      </c>
      <c r="F198" t="str">
        <f>_xlfn.XLOOKUP(Fichier_Logs3[[#This Row],[Cell_ID]],Fichier_Registre[ID_Antenne],Fichier_Registre[Province_RDC],"Non enregistré")</f>
        <v>Bas-Uele</v>
      </c>
      <c r="G198" s="1" t="str">
        <f>_xlfn.XLOOKUP(Fichier_Logs3[[#This Row],[Cell_ID]],Fichier_Registre[ID_Antenne],Fichier_Registre[Technologie],"Aucune technologie trouvée")</f>
        <v>4G</v>
      </c>
    </row>
    <row r="199" spans="1:7" x14ac:dyDescent="0.25">
      <c r="A199" s="4">
        <v>45230</v>
      </c>
      <c r="B199" s="1" t="s">
        <v>953</v>
      </c>
      <c r="C199">
        <v>62</v>
      </c>
      <c r="D199" s="1" t="s">
        <v>789</v>
      </c>
      <c r="E199" s="5">
        <v>0.26458333333333334</v>
      </c>
      <c r="F199" t="str">
        <f>_xlfn.XLOOKUP(Fichier_Logs3[[#This Row],[Cell_ID]],Fichier_Registre[ID_Antenne],Fichier_Registre[Province_RDC],"Non enregistré")</f>
        <v>Mongala</v>
      </c>
      <c r="G199" s="1" t="str">
        <f>_xlfn.XLOOKUP(Fichier_Logs3[[#This Row],[Cell_ID]],Fichier_Registre[ID_Antenne],Fichier_Registre[Technologie],"Aucune technologie trouvée")</f>
        <v>5G</v>
      </c>
    </row>
    <row r="200" spans="1:7" x14ac:dyDescent="0.25">
      <c r="A200" s="4">
        <v>45230</v>
      </c>
      <c r="B200" s="1" t="s">
        <v>954</v>
      </c>
      <c r="C200">
        <v>34</v>
      </c>
      <c r="D200" s="1" t="s">
        <v>789</v>
      </c>
      <c r="E200" s="5">
        <v>0.6333333333333333</v>
      </c>
      <c r="F200" t="str">
        <f>_xlfn.XLOOKUP(Fichier_Logs3[[#This Row],[Cell_ID]],Fichier_Registre[ID_Antenne],Fichier_Registre[Province_RDC],"Non enregistré")</f>
        <v>Kasai-Oriental</v>
      </c>
      <c r="G200" s="1" t="str">
        <f>_xlfn.XLOOKUP(Fichier_Logs3[[#This Row],[Cell_ID]],Fichier_Registre[ID_Antenne],Fichier_Registre[Technologie],"Aucune technologie trouvée")</f>
        <v>5G</v>
      </c>
    </row>
    <row r="201" spans="1:7" x14ac:dyDescent="0.25">
      <c r="A201" s="4">
        <v>45202</v>
      </c>
      <c r="B201" s="1" t="s">
        <v>955</v>
      </c>
      <c r="C201">
        <v>35</v>
      </c>
      <c r="D201" s="1" t="s">
        <v>789</v>
      </c>
      <c r="E201" s="5">
        <v>0.41249999999999998</v>
      </c>
      <c r="F201" t="str">
        <f>_xlfn.XLOOKUP(Fichier_Logs3[[#This Row],[Cell_ID]],Fichier_Registre[ID_Antenne],Fichier_Registre[Province_RDC],"Non enregistré")</f>
        <v>Bas-Uele</v>
      </c>
      <c r="G201" s="1" t="str">
        <f>_xlfn.XLOOKUP(Fichier_Logs3[[#This Row],[Cell_ID]],Fichier_Registre[ID_Antenne],Fichier_Registre[Technologie],"Aucune technologie trouvée")</f>
        <v>3G</v>
      </c>
    </row>
    <row r="202" spans="1:7" x14ac:dyDescent="0.25">
      <c r="A202" s="4">
        <v>45225</v>
      </c>
      <c r="B202" s="1" t="s">
        <v>956</v>
      </c>
      <c r="C202">
        <v>44</v>
      </c>
      <c r="D202" s="1" t="s">
        <v>789</v>
      </c>
      <c r="E202" s="5">
        <v>0.14722222222222223</v>
      </c>
      <c r="F202" t="str">
        <f>_xlfn.XLOOKUP(Fichier_Logs3[[#This Row],[Cell_ID]],Fichier_Registre[ID_Antenne],Fichier_Registre[Province_RDC],"Non enregistré")</f>
        <v>Sud-Kivu</v>
      </c>
      <c r="G202" s="1" t="str">
        <f>_xlfn.XLOOKUP(Fichier_Logs3[[#This Row],[Cell_ID]],Fichier_Registre[ID_Antenne],Fichier_Registre[Technologie],"Aucune technologie trouvée")</f>
        <v>3G</v>
      </c>
    </row>
    <row r="203" spans="1:7" x14ac:dyDescent="0.25">
      <c r="A203" s="4">
        <v>45220</v>
      </c>
      <c r="B203" s="1" t="s">
        <v>957</v>
      </c>
      <c r="C203">
        <v>100</v>
      </c>
      <c r="D203" s="1" t="s">
        <v>791</v>
      </c>
      <c r="E203" s="5">
        <v>0.81180555555555556</v>
      </c>
      <c r="F203" t="str">
        <f>_xlfn.XLOOKUP(Fichier_Logs3[[#This Row],[Cell_ID]],Fichier_Registre[ID_Antenne],Fichier_Registre[Province_RDC],"Non enregistré")</f>
        <v>Kwilu</v>
      </c>
      <c r="G203" s="1" t="str">
        <f>_xlfn.XLOOKUP(Fichier_Logs3[[#This Row],[Cell_ID]],Fichier_Registre[ID_Antenne],Fichier_Registre[Technologie],"Aucune technologie trouvée")</f>
        <v>3G</v>
      </c>
    </row>
    <row r="204" spans="1:7" x14ac:dyDescent="0.25">
      <c r="A204" s="4">
        <v>45202</v>
      </c>
      <c r="B204" s="1" t="s">
        <v>958</v>
      </c>
      <c r="C204">
        <v>61</v>
      </c>
      <c r="D204" s="1" t="s">
        <v>790</v>
      </c>
      <c r="E204" s="5">
        <v>0.16180555555555556</v>
      </c>
      <c r="F204" t="str">
        <f>_xlfn.XLOOKUP(Fichier_Logs3[[#This Row],[Cell_ID]],Fichier_Registre[ID_Antenne],Fichier_Registre[Province_RDC],"Non enregistré")</f>
        <v>Nord-Kivu</v>
      </c>
      <c r="G204" s="1" t="str">
        <f>_xlfn.XLOOKUP(Fichier_Logs3[[#This Row],[Cell_ID]],Fichier_Registre[ID_Antenne],Fichier_Registre[Technologie],"Aucune technologie trouvée")</f>
        <v>3G</v>
      </c>
    </row>
    <row r="205" spans="1:7" x14ac:dyDescent="0.25">
      <c r="A205" s="4">
        <v>45228</v>
      </c>
      <c r="B205" s="1" t="s">
        <v>959</v>
      </c>
      <c r="C205">
        <v>119</v>
      </c>
      <c r="D205" s="1" t="s">
        <v>789</v>
      </c>
      <c r="E205" s="5">
        <v>0.65138888888888891</v>
      </c>
      <c r="F205" t="str">
        <f>_xlfn.XLOOKUP(Fichier_Logs3[[#This Row],[Cell_ID]],Fichier_Registre[ID_Antenne],Fichier_Registre[Province_RDC],"Non enregistré")</f>
        <v>Sud-Kivu</v>
      </c>
      <c r="G205" s="1" t="str">
        <f>_xlfn.XLOOKUP(Fichier_Logs3[[#This Row],[Cell_ID]],Fichier_Registre[ID_Antenne],Fichier_Registre[Technologie],"Aucune technologie trouvée")</f>
        <v>5G</v>
      </c>
    </row>
    <row r="206" spans="1:7" x14ac:dyDescent="0.25">
      <c r="A206" s="4">
        <v>45216</v>
      </c>
      <c r="B206" s="1" t="s">
        <v>960</v>
      </c>
      <c r="C206">
        <v>48</v>
      </c>
      <c r="D206" s="1" t="s">
        <v>789</v>
      </c>
      <c r="E206" s="5">
        <v>0.76041666666666663</v>
      </c>
      <c r="F206" t="str">
        <f>_xlfn.XLOOKUP(Fichier_Logs3[[#This Row],[Cell_ID]],Fichier_Registre[ID_Antenne],Fichier_Registre[Province_RDC],"Non enregistré")</f>
        <v>Ituri</v>
      </c>
      <c r="G206" s="1" t="str">
        <f>_xlfn.XLOOKUP(Fichier_Logs3[[#This Row],[Cell_ID]],Fichier_Registre[ID_Antenne],Fichier_Registre[Technologie],"Aucune technologie trouvée")</f>
        <v>5G</v>
      </c>
    </row>
    <row r="207" spans="1:7" x14ac:dyDescent="0.25">
      <c r="A207" s="4">
        <v>45222</v>
      </c>
      <c r="B207" s="1" t="s">
        <v>961</v>
      </c>
      <c r="C207">
        <v>28</v>
      </c>
      <c r="D207" s="1" t="s">
        <v>790</v>
      </c>
      <c r="E207" s="5">
        <v>0.17916666666666667</v>
      </c>
      <c r="F207" t="str">
        <f>_xlfn.XLOOKUP(Fichier_Logs3[[#This Row],[Cell_ID]],Fichier_Registre[ID_Antenne],Fichier_Registre[Province_RDC],"Non enregistré")</f>
        <v>Kinshasa</v>
      </c>
      <c r="G207" s="1" t="str">
        <f>_xlfn.XLOOKUP(Fichier_Logs3[[#This Row],[Cell_ID]],Fichier_Registre[ID_Antenne],Fichier_Registre[Technologie],"Aucune technologie trouvée")</f>
        <v>3G</v>
      </c>
    </row>
    <row r="208" spans="1:7" x14ac:dyDescent="0.25">
      <c r="A208" s="4">
        <v>45213</v>
      </c>
      <c r="B208" s="1" t="s">
        <v>962</v>
      </c>
      <c r="C208">
        <v>68</v>
      </c>
      <c r="D208" s="1" t="s">
        <v>791</v>
      </c>
      <c r="E208" s="5">
        <v>2.7083333333333334E-2</v>
      </c>
      <c r="F208" t="str">
        <f>_xlfn.XLOOKUP(Fichier_Logs3[[#This Row],[Cell_ID]],Fichier_Registre[ID_Antenne],Fichier_Registre[Province_RDC],"Non enregistré")</f>
        <v>Kwango</v>
      </c>
      <c r="G208" s="1" t="str">
        <f>_xlfn.XLOOKUP(Fichier_Logs3[[#This Row],[Cell_ID]],Fichier_Registre[ID_Antenne],Fichier_Registre[Technologie],"Aucune technologie trouvée")</f>
        <v>5G</v>
      </c>
    </row>
    <row r="209" spans="1:7" x14ac:dyDescent="0.25">
      <c r="A209" s="4">
        <v>45211</v>
      </c>
      <c r="B209" s="1" t="s">
        <v>963</v>
      </c>
      <c r="C209">
        <v>93</v>
      </c>
      <c r="D209" s="1" t="s">
        <v>791</v>
      </c>
      <c r="E209" s="5">
        <v>0.31666666666666665</v>
      </c>
      <c r="F209" t="str">
        <f>_xlfn.XLOOKUP(Fichier_Logs3[[#This Row],[Cell_ID]],Fichier_Registre[ID_Antenne],Fichier_Registre[Province_RDC],"Non enregistré")</f>
        <v>Lualaba</v>
      </c>
      <c r="G209" s="1" t="str">
        <f>_xlfn.XLOOKUP(Fichier_Logs3[[#This Row],[Cell_ID]],Fichier_Registre[ID_Antenne],Fichier_Registre[Technologie],"Aucune technologie trouvée")</f>
        <v>4G</v>
      </c>
    </row>
    <row r="210" spans="1:7" x14ac:dyDescent="0.25">
      <c r="A210" s="4">
        <v>45213</v>
      </c>
      <c r="B210" s="1" t="s">
        <v>851</v>
      </c>
      <c r="C210">
        <v>68</v>
      </c>
      <c r="D210" s="1" t="s">
        <v>791</v>
      </c>
      <c r="E210" s="5">
        <v>0.23749999999999999</v>
      </c>
      <c r="F210" t="str">
        <f>_xlfn.XLOOKUP(Fichier_Logs3[[#This Row],[Cell_ID]],Fichier_Registre[ID_Antenne],Fichier_Registre[Province_RDC],"Non enregistré")</f>
        <v>Nord-Kivu</v>
      </c>
      <c r="G210" s="1" t="str">
        <f>_xlfn.XLOOKUP(Fichier_Logs3[[#This Row],[Cell_ID]],Fichier_Registre[ID_Antenne],Fichier_Registre[Technologie],"Aucune technologie trouvée")</f>
        <v>4G</v>
      </c>
    </row>
    <row r="211" spans="1:7" x14ac:dyDescent="0.25">
      <c r="A211" s="4">
        <v>45211</v>
      </c>
      <c r="B211" s="1" t="s">
        <v>964</v>
      </c>
      <c r="C211">
        <v>107</v>
      </c>
      <c r="D211" s="1" t="s">
        <v>789</v>
      </c>
      <c r="E211" s="5">
        <v>0.10625</v>
      </c>
      <c r="F211" t="str">
        <f>_xlfn.XLOOKUP(Fichier_Logs3[[#This Row],[Cell_ID]],Fichier_Registre[ID_Antenne],Fichier_Registre[Province_RDC],"Non enregistré")</f>
        <v>Kasai</v>
      </c>
      <c r="G211" s="1" t="str">
        <f>_xlfn.XLOOKUP(Fichier_Logs3[[#This Row],[Cell_ID]],Fichier_Registre[ID_Antenne],Fichier_Registre[Technologie],"Aucune technologie trouvée")</f>
        <v>5G</v>
      </c>
    </row>
    <row r="212" spans="1:7" x14ac:dyDescent="0.25">
      <c r="A212" s="4">
        <v>45216</v>
      </c>
      <c r="B212" s="1" t="s">
        <v>965</v>
      </c>
      <c r="C212">
        <v>39</v>
      </c>
      <c r="D212" s="1" t="s">
        <v>789</v>
      </c>
      <c r="E212" s="5">
        <v>0.70902777777777781</v>
      </c>
      <c r="F212" t="str">
        <f>_xlfn.XLOOKUP(Fichier_Logs3[[#This Row],[Cell_ID]],Fichier_Registre[ID_Antenne],Fichier_Registre[Province_RDC],"Non enregistré")</f>
        <v>Ituri</v>
      </c>
      <c r="G212" s="1" t="str">
        <f>_xlfn.XLOOKUP(Fichier_Logs3[[#This Row],[Cell_ID]],Fichier_Registre[ID_Antenne],Fichier_Registre[Technologie],"Aucune technologie trouvée")</f>
        <v>5G</v>
      </c>
    </row>
    <row r="213" spans="1:7" x14ac:dyDescent="0.25">
      <c r="A213" s="4">
        <v>45208</v>
      </c>
      <c r="B213" s="1" t="s">
        <v>821</v>
      </c>
      <c r="C213">
        <v>98</v>
      </c>
      <c r="D213" s="1" t="s">
        <v>791</v>
      </c>
      <c r="E213" s="5">
        <v>0.95902777777777781</v>
      </c>
      <c r="F213" t="str">
        <f>_xlfn.XLOOKUP(Fichier_Logs3[[#This Row],[Cell_ID]],Fichier_Registre[ID_Antenne],Fichier_Registre[Province_RDC],"Non enregistré")</f>
        <v>Nord-Kivu</v>
      </c>
      <c r="G213" s="1" t="str">
        <f>_xlfn.XLOOKUP(Fichier_Logs3[[#This Row],[Cell_ID]],Fichier_Registre[ID_Antenne],Fichier_Registre[Technologie],"Aucune technologie trouvée")</f>
        <v>5G</v>
      </c>
    </row>
    <row r="214" spans="1:7" x14ac:dyDescent="0.25">
      <c r="A214" s="4">
        <v>45211</v>
      </c>
      <c r="B214" s="1" t="s">
        <v>966</v>
      </c>
      <c r="C214">
        <v>59</v>
      </c>
      <c r="D214" s="1" t="s">
        <v>791</v>
      </c>
      <c r="E214" s="5">
        <v>9.8611111111111108E-2</v>
      </c>
      <c r="F214" t="str">
        <f>_xlfn.XLOOKUP(Fichier_Logs3[[#This Row],[Cell_ID]],Fichier_Registre[ID_Antenne],Fichier_Registre[Province_RDC],"Non enregistré")</f>
        <v>Sud-Ubangi</v>
      </c>
      <c r="G214" s="1" t="str">
        <f>_xlfn.XLOOKUP(Fichier_Logs3[[#This Row],[Cell_ID]],Fichier_Registre[ID_Antenne],Fichier_Registre[Technologie],"Aucune technologie trouvée")</f>
        <v>3G</v>
      </c>
    </row>
    <row r="215" spans="1:7" x14ac:dyDescent="0.25">
      <c r="A215" s="4">
        <v>45207</v>
      </c>
      <c r="B215" s="1" t="s">
        <v>967</v>
      </c>
      <c r="C215">
        <v>15</v>
      </c>
      <c r="D215" s="1" t="s">
        <v>790</v>
      </c>
      <c r="E215" s="5">
        <v>0.98750000000000004</v>
      </c>
      <c r="F215" t="str">
        <f>_xlfn.XLOOKUP(Fichier_Logs3[[#This Row],[Cell_ID]],Fichier_Registre[ID_Antenne],Fichier_Registre[Province_RDC],"Non enregistré")</f>
        <v>Kwango</v>
      </c>
      <c r="G215" s="1" t="str">
        <f>_xlfn.XLOOKUP(Fichier_Logs3[[#This Row],[Cell_ID]],Fichier_Registre[ID_Antenne],Fichier_Registre[Technologie],"Aucune technologie trouvée")</f>
        <v>5G</v>
      </c>
    </row>
    <row r="216" spans="1:7" x14ac:dyDescent="0.25">
      <c r="A216" s="4">
        <v>45220</v>
      </c>
      <c r="B216" s="1" t="s">
        <v>968</v>
      </c>
      <c r="C216">
        <v>60</v>
      </c>
      <c r="D216" s="1" t="s">
        <v>791</v>
      </c>
      <c r="E216" s="5">
        <v>0.15902777777777777</v>
      </c>
      <c r="F216" t="str">
        <f>_xlfn.XLOOKUP(Fichier_Logs3[[#This Row],[Cell_ID]],Fichier_Registre[ID_Antenne],Fichier_Registre[Province_RDC],"Non enregistré")</f>
        <v>Tshopo</v>
      </c>
      <c r="G216" s="1" t="str">
        <f>_xlfn.XLOOKUP(Fichier_Logs3[[#This Row],[Cell_ID]],Fichier_Registre[ID_Antenne],Fichier_Registre[Technologie],"Aucune technologie trouvée")</f>
        <v>4G</v>
      </c>
    </row>
    <row r="217" spans="1:7" x14ac:dyDescent="0.25">
      <c r="A217" s="4">
        <v>45218</v>
      </c>
      <c r="B217" s="1" t="s">
        <v>924</v>
      </c>
      <c r="C217">
        <v>82</v>
      </c>
      <c r="D217" s="1" t="s">
        <v>789</v>
      </c>
      <c r="E217" s="5">
        <v>0.9916666666666667</v>
      </c>
      <c r="F217" t="str">
        <f>_xlfn.XLOOKUP(Fichier_Logs3[[#This Row],[Cell_ID]],Fichier_Registre[ID_Antenne],Fichier_Registre[Province_RDC],"Non enregistré")</f>
        <v>Ituri</v>
      </c>
      <c r="G217" s="1" t="str">
        <f>_xlfn.XLOOKUP(Fichier_Logs3[[#This Row],[Cell_ID]],Fichier_Registre[ID_Antenne],Fichier_Registre[Technologie],"Aucune technologie trouvée")</f>
        <v>5G</v>
      </c>
    </row>
    <row r="218" spans="1:7" x14ac:dyDescent="0.25">
      <c r="A218" s="4">
        <v>45210</v>
      </c>
      <c r="B218" s="1" t="s">
        <v>969</v>
      </c>
      <c r="C218">
        <v>110</v>
      </c>
      <c r="D218" s="1" t="s">
        <v>789</v>
      </c>
      <c r="E218" s="5">
        <v>0.16805555555555557</v>
      </c>
      <c r="F218" t="str">
        <f>_xlfn.XLOOKUP(Fichier_Logs3[[#This Row],[Cell_ID]],Fichier_Registre[ID_Antenne],Fichier_Registre[Province_RDC],"Non enregistré")</f>
        <v>Tanganyika</v>
      </c>
      <c r="G218" s="1" t="str">
        <f>_xlfn.XLOOKUP(Fichier_Logs3[[#This Row],[Cell_ID]],Fichier_Registre[ID_Antenne],Fichier_Registre[Technologie],"Aucune technologie trouvée")</f>
        <v>4G</v>
      </c>
    </row>
    <row r="219" spans="1:7" x14ac:dyDescent="0.25">
      <c r="A219" s="4">
        <v>45211</v>
      </c>
      <c r="B219" s="1" t="s">
        <v>970</v>
      </c>
      <c r="C219">
        <v>28</v>
      </c>
      <c r="D219" s="1" t="s">
        <v>789</v>
      </c>
      <c r="E219" s="5">
        <v>0.72291666666666665</v>
      </c>
      <c r="F219" t="str">
        <f>_xlfn.XLOOKUP(Fichier_Logs3[[#This Row],[Cell_ID]],Fichier_Registre[ID_Antenne],Fichier_Registre[Province_RDC],"Non enregistré")</f>
        <v>Haut-Uele</v>
      </c>
      <c r="G219" s="1" t="str">
        <f>_xlfn.XLOOKUP(Fichier_Logs3[[#This Row],[Cell_ID]],Fichier_Registre[ID_Antenne],Fichier_Registre[Technologie],"Aucune technologie trouvée")</f>
        <v>4G</v>
      </c>
    </row>
    <row r="220" spans="1:7" x14ac:dyDescent="0.25">
      <c r="A220" s="4">
        <v>45226</v>
      </c>
      <c r="B220" s="1" t="s">
        <v>971</v>
      </c>
      <c r="C220">
        <v>74</v>
      </c>
      <c r="D220" s="1" t="s">
        <v>790</v>
      </c>
      <c r="E220" s="5">
        <v>0.84097222222222223</v>
      </c>
      <c r="F220" t="str">
        <f>_xlfn.XLOOKUP(Fichier_Logs3[[#This Row],[Cell_ID]],Fichier_Registre[ID_Antenne],Fichier_Registre[Province_RDC],"Non enregistré")</f>
        <v>Kinshasa</v>
      </c>
      <c r="G220" s="1" t="str">
        <f>_xlfn.XLOOKUP(Fichier_Logs3[[#This Row],[Cell_ID]],Fichier_Registre[ID_Antenne],Fichier_Registre[Technologie],"Aucune technologie trouvée")</f>
        <v>5G</v>
      </c>
    </row>
    <row r="221" spans="1:7" x14ac:dyDescent="0.25">
      <c r="A221" s="4">
        <v>45222</v>
      </c>
      <c r="B221" s="1" t="s">
        <v>972</v>
      </c>
      <c r="C221">
        <v>46</v>
      </c>
      <c r="D221" s="1" t="s">
        <v>791</v>
      </c>
      <c r="E221" s="5">
        <v>0.65277777777777779</v>
      </c>
      <c r="F221" t="str">
        <f>_xlfn.XLOOKUP(Fichier_Logs3[[#This Row],[Cell_ID]],Fichier_Registre[ID_Antenne],Fichier_Registre[Province_RDC],"Non enregistré")</f>
        <v>Lomami</v>
      </c>
      <c r="G221" s="1" t="str">
        <f>_xlfn.XLOOKUP(Fichier_Logs3[[#This Row],[Cell_ID]],Fichier_Registre[ID_Antenne],Fichier_Registre[Technologie],"Aucune technologie trouvée")</f>
        <v>3G</v>
      </c>
    </row>
    <row r="222" spans="1:7" x14ac:dyDescent="0.25">
      <c r="A222" s="4">
        <v>45205</v>
      </c>
      <c r="B222" s="1" t="s">
        <v>973</v>
      </c>
      <c r="C222">
        <v>18</v>
      </c>
      <c r="D222" s="1" t="s">
        <v>790</v>
      </c>
      <c r="E222" s="5">
        <v>0.16944444444444445</v>
      </c>
      <c r="F222" t="str">
        <f>_xlfn.XLOOKUP(Fichier_Logs3[[#This Row],[Cell_ID]],Fichier_Registre[ID_Antenne],Fichier_Registre[Province_RDC],"Non enregistré")</f>
        <v>Kasai</v>
      </c>
      <c r="G222" s="1" t="str">
        <f>_xlfn.XLOOKUP(Fichier_Logs3[[#This Row],[Cell_ID]],Fichier_Registre[ID_Antenne],Fichier_Registre[Technologie],"Aucune technologie trouvée")</f>
        <v>3G</v>
      </c>
    </row>
    <row r="223" spans="1:7" x14ac:dyDescent="0.25">
      <c r="A223" s="4">
        <v>45222</v>
      </c>
      <c r="B223" s="1" t="s">
        <v>974</v>
      </c>
      <c r="C223">
        <v>15</v>
      </c>
      <c r="D223" s="1" t="s">
        <v>791</v>
      </c>
      <c r="E223" s="5">
        <v>0.58472222222222225</v>
      </c>
      <c r="F223" t="str">
        <f>_xlfn.XLOOKUP(Fichier_Logs3[[#This Row],[Cell_ID]],Fichier_Registre[ID_Antenne],Fichier_Registre[Province_RDC],"Non enregistré")</f>
        <v>Equateur</v>
      </c>
      <c r="G223" s="1" t="str">
        <f>_xlfn.XLOOKUP(Fichier_Logs3[[#This Row],[Cell_ID]],Fichier_Registre[ID_Antenne],Fichier_Registre[Technologie],"Aucune technologie trouvée")</f>
        <v>4G</v>
      </c>
    </row>
    <row r="224" spans="1:7" x14ac:dyDescent="0.25">
      <c r="A224" s="4">
        <v>45225</v>
      </c>
      <c r="B224" s="1" t="s">
        <v>940</v>
      </c>
      <c r="C224">
        <v>89</v>
      </c>
      <c r="D224" s="1" t="s">
        <v>789</v>
      </c>
      <c r="E224" s="5">
        <v>0.28888888888888886</v>
      </c>
      <c r="F224" t="str">
        <f>_xlfn.XLOOKUP(Fichier_Logs3[[#This Row],[Cell_ID]],Fichier_Registre[ID_Antenne],Fichier_Registre[Province_RDC],"Non enregistré")</f>
        <v>Haut-Lomami</v>
      </c>
      <c r="G224" s="1" t="str">
        <f>_xlfn.XLOOKUP(Fichier_Logs3[[#This Row],[Cell_ID]],Fichier_Registre[ID_Antenne],Fichier_Registre[Technologie],"Aucune technologie trouvée")</f>
        <v>4G</v>
      </c>
    </row>
    <row r="225" spans="1:7" x14ac:dyDescent="0.25">
      <c r="A225" s="4">
        <v>45207</v>
      </c>
      <c r="B225" s="1" t="s">
        <v>975</v>
      </c>
      <c r="C225">
        <v>66</v>
      </c>
      <c r="D225" s="1" t="s">
        <v>790</v>
      </c>
      <c r="E225" s="5">
        <v>0.13333333333333333</v>
      </c>
      <c r="F225" t="str">
        <f>_xlfn.XLOOKUP(Fichier_Logs3[[#This Row],[Cell_ID]],Fichier_Registre[ID_Antenne],Fichier_Registre[Province_RDC],"Non enregistré")</f>
        <v>Kasai-Oriental</v>
      </c>
      <c r="G225" s="1" t="str">
        <f>_xlfn.XLOOKUP(Fichier_Logs3[[#This Row],[Cell_ID]],Fichier_Registre[ID_Antenne],Fichier_Registre[Technologie],"Aucune technologie trouvée")</f>
        <v>3G</v>
      </c>
    </row>
    <row r="226" spans="1:7" x14ac:dyDescent="0.25">
      <c r="A226" s="4">
        <v>45225</v>
      </c>
      <c r="B226" s="1" t="s">
        <v>976</v>
      </c>
      <c r="C226">
        <v>108</v>
      </c>
      <c r="D226" s="1" t="s">
        <v>791</v>
      </c>
      <c r="E226" s="5">
        <v>0.62569444444444444</v>
      </c>
      <c r="F226" t="str">
        <f>_xlfn.XLOOKUP(Fichier_Logs3[[#This Row],[Cell_ID]],Fichier_Registre[ID_Antenne],Fichier_Registre[Province_RDC],"Non enregistré")</f>
        <v>Sud-Ubangi</v>
      </c>
      <c r="G226" s="1" t="str">
        <f>_xlfn.XLOOKUP(Fichier_Logs3[[#This Row],[Cell_ID]],Fichier_Registre[ID_Antenne],Fichier_Registre[Technologie],"Aucune technologie trouvée")</f>
        <v>5G</v>
      </c>
    </row>
    <row r="227" spans="1:7" x14ac:dyDescent="0.25">
      <c r="A227" s="4">
        <v>45211</v>
      </c>
      <c r="B227" s="1" t="s">
        <v>977</v>
      </c>
      <c r="C227">
        <v>92</v>
      </c>
      <c r="D227" s="1" t="s">
        <v>789</v>
      </c>
      <c r="E227" s="5">
        <v>0.61875000000000002</v>
      </c>
      <c r="F227" t="str">
        <f>_xlfn.XLOOKUP(Fichier_Logs3[[#This Row],[Cell_ID]],Fichier_Registre[ID_Antenne],Fichier_Registre[Province_RDC],"Non enregistré")</f>
        <v>Tshopo</v>
      </c>
      <c r="G227" s="1" t="str">
        <f>_xlfn.XLOOKUP(Fichier_Logs3[[#This Row],[Cell_ID]],Fichier_Registre[ID_Antenne],Fichier_Registre[Technologie],"Aucune technologie trouvée")</f>
        <v>3G</v>
      </c>
    </row>
    <row r="228" spans="1:7" x14ac:dyDescent="0.25">
      <c r="A228" s="4">
        <v>45228</v>
      </c>
      <c r="B228" s="1" t="s">
        <v>978</v>
      </c>
      <c r="C228">
        <v>43</v>
      </c>
      <c r="D228" s="1" t="s">
        <v>791</v>
      </c>
      <c r="E228" s="5">
        <v>8.611111111111111E-2</v>
      </c>
      <c r="F228" t="str">
        <f>_xlfn.XLOOKUP(Fichier_Logs3[[#This Row],[Cell_ID]],Fichier_Registre[ID_Antenne],Fichier_Registre[Province_RDC],"Non enregistré")</f>
        <v>Sankuru</v>
      </c>
      <c r="G228" s="1" t="str">
        <f>_xlfn.XLOOKUP(Fichier_Logs3[[#This Row],[Cell_ID]],Fichier_Registre[ID_Antenne],Fichier_Registre[Technologie],"Aucune technologie trouvée")</f>
        <v>5G</v>
      </c>
    </row>
    <row r="229" spans="1:7" x14ac:dyDescent="0.25">
      <c r="A229" s="4">
        <v>45209</v>
      </c>
      <c r="B229" s="1" t="s">
        <v>979</v>
      </c>
      <c r="C229">
        <v>63</v>
      </c>
      <c r="D229" s="1" t="s">
        <v>789</v>
      </c>
      <c r="E229" s="5">
        <v>0.53125</v>
      </c>
      <c r="F229" t="str">
        <f>_xlfn.XLOOKUP(Fichier_Logs3[[#This Row],[Cell_ID]],Fichier_Registre[ID_Antenne],Fichier_Registre[Province_RDC],"Non enregistré")</f>
        <v>Maniema</v>
      </c>
      <c r="G229" s="1" t="str">
        <f>_xlfn.XLOOKUP(Fichier_Logs3[[#This Row],[Cell_ID]],Fichier_Registre[ID_Antenne],Fichier_Registre[Technologie],"Aucune technologie trouvée")</f>
        <v>4G</v>
      </c>
    </row>
    <row r="230" spans="1:7" x14ac:dyDescent="0.25">
      <c r="A230" s="4">
        <v>45218</v>
      </c>
      <c r="B230" s="1" t="s">
        <v>971</v>
      </c>
      <c r="C230">
        <v>12</v>
      </c>
      <c r="D230" s="1" t="s">
        <v>791</v>
      </c>
      <c r="E230" s="5">
        <v>8.8888888888888892E-2</v>
      </c>
      <c r="F230" t="str">
        <f>_xlfn.XLOOKUP(Fichier_Logs3[[#This Row],[Cell_ID]],Fichier_Registre[ID_Antenne],Fichier_Registre[Province_RDC],"Non enregistré")</f>
        <v>Kinshasa</v>
      </c>
      <c r="G230" s="1" t="str">
        <f>_xlfn.XLOOKUP(Fichier_Logs3[[#This Row],[Cell_ID]],Fichier_Registre[ID_Antenne],Fichier_Registre[Technologie],"Aucune technologie trouvée")</f>
        <v>5G</v>
      </c>
    </row>
    <row r="231" spans="1:7" x14ac:dyDescent="0.25">
      <c r="A231" s="4">
        <v>45216</v>
      </c>
      <c r="B231" s="1" t="s">
        <v>951</v>
      </c>
      <c r="C231">
        <v>58</v>
      </c>
      <c r="D231" s="1" t="s">
        <v>789</v>
      </c>
      <c r="E231" s="5">
        <v>0.46388888888888891</v>
      </c>
      <c r="F231" t="str">
        <f>_xlfn.XLOOKUP(Fichier_Logs3[[#This Row],[Cell_ID]],Fichier_Registre[ID_Antenne],Fichier_Registre[Province_RDC],"Non enregistré")</f>
        <v>Haut-Lomami</v>
      </c>
      <c r="G231" s="1" t="str">
        <f>_xlfn.XLOOKUP(Fichier_Logs3[[#This Row],[Cell_ID]],Fichier_Registre[ID_Antenne],Fichier_Registre[Technologie],"Aucune technologie trouvée")</f>
        <v>4G</v>
      </c>
    </row>
    <row r="232" spans="1:7" x14ac:dyDescent="0.25">
      <c r="A232" s="4">
        <v>45228</v>
      </c>
      <c r="B232" s="1" t="s">
        <v>980</v>
      </c>
      <c r="C232">
        <v>66</v>
      </c>
      <c r="D232" s="1" t="s">
        <v>791</v>
      </c>
      <c r="E232" s="5">
        <v>0.73611111111111116</v>
      </c>
      <c r="F232" t="str">
        <f>_xlfn.XLOOKUP(Fichier_Logs3[[#This Row],[Cell_ID]],Fichier_Registre[ID_Antenne],Fichier_Registre[Province_RDC],"Non enregistré")</f>
        <v>Kasai-Oriental</v>
      </c>
      <c r="G232" s="1" t="str">
        <f>_xlfn.XLOOKUP(Fichier_Logs3[[#This Row],[Cell_ID]],Fichier_Registre[ID_Antenne],Fichier_Registre[Technologie],"Aucune technologie trouvée")</f>
        <v>5G</v>
      </c>
    </row>
    <row r="233" spans="1:7" x14ac:dyDescent="0.25">
      <c r="A233" s="4">
        <v>45216</v>
      </c>
      <c r="B233" s="1" t="s">
        <v>981</v>
      </c>
      <c r="C233">
        <v>48</v>
      </c>
      <c r="D233" s="1" t="s">
        <v>790</v>
      </c>
      <c r="E233" s="5">
        <v>7.8472222222222221E-2</v>
      </c>
      <c r="F233" t="str">
        <f>_xlfn.XLOOKUP(Fichier_Logs3[[#This Row],[Cell_ID]],Fichier_Registre[ID_Antenne],Fichier_Registre[Province_RDC],"Non enregistré")</f>
        <v>Sud-Ubangi</v>
      </c>
      <c r="G233" s="1" t="str">
        <f>_xlfn.XLOOKUP(Fichier_Logs3[[#This Row],[Cell_ID]],Fichier_Registre[ID_Antenne],Fichier_Registre[Technologie],"Aucune technologie trouvée")</f>
        <v>3G</v>
      </c>
    </row>
    <row r="234" spans="1:7" x14ac:dyDescent="0.25">
      <c r="A234" s="4">
        <v>45209</v>
      </c>
      <c r="B234" s="1" t="s">
        <v>971</v>
      </c>
      <c r="C234">
        <v>23</v>
      </c>
      <c r="D234" s="1" t="s">
        <v>791</v>
      </c>
      <c r="E234" s="5">
        <v>0.21527777777777779</v>
      </c>
      <c r="F234" t="str">
        <f>_xlfn.XLOOKUP(Fichier_Logs3[[#This Row],[Cell_ID]],Fichier_Registre[ID_Antenne],Fichier_Registre[Province_RDC],"Non enregistré")</f>
        <v>Kinshasa</v>
      </c>
      <c r="G234" s="1" t="str">
        <f>_xlfn.XLOOKUP(Fichier_Logs3[[#This Row],[Cell_ID]],Fichier_Registre[ID_Antenne],Fichier_Registre[Technologie],"Aucune technologie trouvée")</f>
        <v>5G</v>
      </c>
    </row>
    <row r="235" spans="1:7" x14ac:dyDescent="0.25">
      <c r="A235" s="4">
        <v>45210</v>
      </c>
      <c r="B235" s="1" t="s">
        <v>893</v>
      </c>
      <c r="C235">
        <v>45</v>
      </c>
      <c r="D235" s="1" t="s">
        <v>790</v>
      </c>
      <c r="E235" s="5">
        <v>0.92638888888888893</v>
      </c>
      <c r="F235" t="str">
        <f>_xlfn.XLOOKUP(Fichier_Logs3[[#This Row],[Cell_ID]],Fichier_Registre[ID_Antenne],Fichier_Registre[Province_RDC],"Non enregistré")</f>
        <v>Haut-Lomami</v>
      </c>
      <c r="G235" s="1" t="str">
        <f>_xlfn.XLOOKUP(Fichier_Logs3[[#This Row],[Cell_ID]],Fichier_Registre[ID_Antenne],Fichier_Registre[Technologie],"Aucune technologie trouvée")</f>
        <v>4G</v>
      </c>
    </row>
    <row r="236" spans="1:7" x14ac:dyDescent="0.25">
      <c r="A236" s="4">
        <v>45206</v>
      </c>
      <c r="B236" s="1" t="s">
        <v>893</v>
      </c>
      <c r="C236">
        <v>45</v>
      </c>
      <c r="D236" s="1" t="s">
        <v>791</v>
      </c>
      <c r="E236" s="5">
        <v>0.85763888888888884</v>
      </c>
      <c r="F236" t="str">
        <f>_xlfn.XLOOKUP(Fichier_Logs3[[#This Row],[Cell_ID]],Fichier_Registre[ID_Antenne],Fichier_Registre[Province_RDC],"Non enregistré")</f>
        <v>Haut-Lomami</v>
      </c>
      <c r="G236" s="1" t="str">
        <f>_xlfn.XLOOKUP(Fichier_Logs3[[#This Row],[Cell_ID]],Fichier_Registre[ID_Antenne],Fichier_Registre[Technologie],"Aucune technologie trouvée")</f>
        <v>4G</v>
      </c>
    </row>
    <row r="237" spans="1:7" x14ac:dyDescent="0.25">
      <c r="A237" s="4">
        <v>45204</v>
      </c>
      <c r="B237" s="1" t="s">
        <v>904</v>
      </c>
      <c r="C237">
        <v>21</v>
      </c>
      <c r="D237" s="1" t="s">
        <v>790</v>
      </c>
      <c r="E237" s="5">
        <v>0.23749999999999999</v>
      </c>
      <c r="F237" t="str">
        <f>_xlfn.XLOOKUP(Fichier_Logs3[[#This Row],[Cell_ID]],Fichier_Registre[ID_Antenne],Fichier_Registre[Province_RDC],"Non enregistré")</f>
        <v>Kongo-Central</v>
      </c>
      <c r="G237" s="1" t="str">
        <f>_xlfn.XLOOKUP(Fichier_Logs3[[#This Row],[Cell_ID]],Fichier_Registre[ID_Antenne],Fichier_Registre[Technologie],"Aucune technologie trouvée")</f>
        <v>4G</v>
      </c>
    </row>
    <row r="238" spans="1:7" x14ac:dyDescent="0.25">
      <c r="A238" s="4">
        <v>45201</v>
      </c>
      <c r="B238" s="1" t="s">
        <v>923</v>
      </c>
      <c r="C238">
        <v>18</v>
      </c>
      <c r="D238" s="1" t="s">
        <v>789</v>
      </c>
      <c r="E238" s="5">
        <v>0.86736111111111114</v>
      </c>
      <c r="F238" t="str">
        <f>_xlfn.XLOOKUP(Fichier_Logs3[[#This Row],[Cell_ID]],Fichier_Registre[ID_Antenne],Fichier_Registre[Province_RDC],"Non enregistré")</f>
        <v>Kongo-Central</v>
      </c>
      <c r="G238" s="1" t="str">
        <f>_xlfn.XLOOKUP(Fichier_Logs3[[#This Row],[Cell_ID]],Fichier_Registre[ID_Antenne],Fichier_Registre[Technologie],"Aucune technologie trouvée")</f>
        <v>4G</v>
      </c>
    </row>
    <row r="239" spans="1:7" x14ac:dyDescent="0.25">
      <c r="A239" s="4">
        <v>45228</v>
      </c>
      <c r="B239" s="1" t="s">
        <v>982</v>
      </c>
      <c r="C239">
        <v>106</v>
      </c>
      <c r="D239" s="1" t="s">
        <v>789</v>
      </c>
      <c r="E239" s="5">
        <v>0.67222222222222228</v>
      </c>
      <c r="F239" t="str">
        <f>_xlfn.XLOOKUP(Fichier_Logs3[[#This Row],[Cell_ID]],Fichier_Registre[ID_Antenne],Fichier_Registre[Province_RDC],"Non enregistré")</f>
        <v>Lualaba</v>
      </c>
      <c r="G239" s="1" t="str">
        <f>_xlfn.XLOOKUP(Fichier_Logs3[[#This Row],[Cell_ID]],Fichier_Registre[ID_Antenne],Fichier_Registre[Technologie],"Aucune technologie trouvée")</f>
        <v>4G</v>
      </c>
    </row>
    <row r="240" spans="1:7" x14ac:dyDescent="0.25">
      <c r="A240" s="4">
        <v>45205</v>
      </c>
      <c r="B240" s="1" t="s">
        <v>983</v>
      </c>
      <c r="C240">
        <v>40</v>
      </c>
      <c r="D240" s="1" t="s">
        <v>791</v>
      </c>
      <c r="E240" s="5">
        <v>0.52708333333333335</v>
      </c>
      <c r="F240" t="str">
        <f>_xlfn.XLOOKUP(Fichier_Logs3[[#This Row],[Cell_ID]],Fichier_Registre[ID_Antenne],Fichier_Registre[Province_RDC],"Non enregistré")</f>
        <v>Nord-Kivu</v>
      </c>
      <c r="G240" s="1" t="str">
        <f>_xlfn.XLOOKUP(Fichier_Logs3[[#This Row],[Cell_ID]],Fichier_Registre[ID_Antenne],Fichier_Registre[Technologie],"Aucune technologie trouvée")</f>
        <v>5G</v>
      </c>
    </row>
    <row r="241" spans="1:7" x14ac:dyDescent="0.25">
      <c r="A241" s="4">
        <v>45223</v>
      </c>
      <c r="B241" s="1" t="s">
        <v>949</v>
      </c>
      <c r="C241">
        <v>41</v>
      </c>
      <c r="D241" s="1" t="s">
        <v>791</v>
      </c>
      <c r="E241" s="5">
        <v>0.40069444444444446</v>
      </c>
      <c r="F241" t="str">
        <f>_xlfn.XLOOKUP(Fichier_Logs3[[#This Row],[Cell_ID]],Fichier_Registre[ID_Antenne],Fichier_Registre[Province_RDC],"Non enregistré")</f>
        <v>Mongala</v>
      </c>
      <c r="G241" s="1" t="str">
        <f>_xlfn.XLOOKUP(Fichier_Logs3[[#This Row],[Cell_ID]],Fichier_Registre[ID_Antenne],Fichier_Registre[Technologie],"Aucune technologie trouvée")</f>
        <v>3G</v>
      </c>
    </row>
    <row r="242" spans="1:7" x14ac:dyDescent="0.25">
      <c r="A242" s="4">
        <v>45210</v>
      </c>
      <c r="B242" s="1" t="s">
        <v>984</v>
      </c>
      <c r="C242">
        <v>20</v>
      </c>
      <c r="D242" s="1" t="s">
        <v>789</v>
      </c>
      <c r="E242" s="5">
        <v>0.70347222222222228</v>
      </c>
      <c r="F242" t="str">
        <f>_xlfn.XLOOKUP(Fichier_Logs3[[#This Row],[Cell_ID]],Fichier_Registre[ID_Antenne],Fichier_Registre[Province_RDC],"Non enregistré")</f>
        <v>Equateur</v>
      </c>
      <c r="G242" s="1" t="str">
        <f>_xlfn.XLOOKUP(Fichier_Logs3[[#This Row],[Cell_ID]],Fichier_Registre[ID_Antenne],Fichier_Registre[Technologie],"Aucune technologie trouvée")</f>
        <v>5G</v>
      </c>
    </row>
    <row r="243" spans="1:7" x14ac:dyDescent="0.25">
      <c r="A243" s="4">
        <v>45216</v>
      </c>
      <c r="B243" s="1" t="s">
        <v>888</v>
      </c>
      <c r="C243">
        <v>78</v>
      </c>
      <c r="D243" s="1" t="s">
        <v>790</v>
      </c>
      <c r="E243" s="5">
        <v>0.72986111111111107</v>
      </c>
      <c r="F243" t="str">
        <f>_xlfn.XLOOKUP(Fichier_Logs3[[#This Row],[Cell_ID]],Fichier_Registre[ID_Antenne],Fichier_Registre[Province_RDC],"Non enregistré")</f>
        <v>Lualaba</v>
      </c>
      <c r="G243" s="1" t="str">
        <f>_xlfn.XLOOKUP(Fichier_Logs3[[#This Row],[Cell_ID]],Fichier_Registre[ID_Antenne],Fichier_Registre[Technologie],"Aucune technologie trouvée")</f>
        <v>3G</v>
      </c>
    </row>
    <row r="244" spans="1:7" x14ac:dyDescent="0.25">
      <c r="A244" s="4">
        <v>45222</v>
      </c>
      <c r="B244" s="1" t="s">
        <v>881</v>
      </c>
      <c r="C244">
        <v>91</v>
      </c>
      <c r="D244" s="1" t="s">
        <v>791</v>
      </c>
      <c r="E244" s="5">
        <v>0.7631944444444444</v>
      </c>
      <c r="F244" t="str">
        <f>_xlfn.XLOOKUP(Fichier_Logs3[[#This Row],[Cell_ID]],Fichier_Registre[ID_Antenne],Fichier_Registre[Province_RDC],"Non enregistré")</f>
        <v>Bas-Uele</v>
      </c>
      <c r="G244" s="1" t="str">
        <f>_xlfn.XLOOKUP(Fichier_Logs3[[#This Row],[Cell_ID]],Fichier_Registre[ID_Antenne],Fichier_Registre[Technologie],"Aucune technologie trouvée")</f>
        <v>5G</v>
      </c>
    </row>
    <row r="245" spans="1:7" x14ac:dyDescent="0.25">
      <c r="A245" s="4">
        <v>45215</v>
      </c>
      <c r="B245" s="1" t="s">
        <v>985</v>
      </c>
      <c r="C245">
        <v>74</v>
      </c>
      <c r="D245" s="1" t="s">
        <v>789</v>
      </c>
      <c r="E245" s="5">
        <v>1.5972222222222221E-2</v>
      </c>
      <c r="F245" t="str">
        <f>_xlfn.XLOOKUP(Fichier_Logs3[[#This Row],[Cell_ID]],Fichier_Registre[ID_Antenne],Fichier_Registre[Province_RDC],"Non enregistré")</f>
        <v>Kasai-Central</v>
      </c>
      <c r="G245" s="1" t="str">
        <f>_xlfn.XLOOKUP(Fichier_Logs3[[#This Row],[Cell_ID]],Fichier_Registre[ID_Antenne],Fichier_Registre[Technologie],"Aucune technologie trouvée")</f>
        <v>4G</v>
      </c>
    </row>
    <row r="246" spans="1:7" x14ac:dyDescent="0.25">
      <c r="A246" s="4">
        <v>45210</v>
      </c>
      <c r="B246" s="1" t="s">
        <v>986</v>
      </c>
      <c r="C246">
        <v>53</v>
      </c>
      <c r="D246" s="1" t="s">
        <v>789</v>
      </c>
      <c r="E246" s="5">
        <v>0.87986111111111109</v>
      </c>
      <c r="F246" t="str">
        <f>_xlfn.XLOOKUP(Fichier_Logs3[[#This Row],[Cell_ID]],Fichier_Registre[ID_Antenne],Fichier_Registre[Province_RDC],"Non enregistré")</f>
        <v>Lomami</v>
      </c>
      <c r="G246" s="1" t="str">
        <f>_xlfn.XLOOKUP(Fichier_Logs3[[#This Row],[Cell_ID]],Fichier_Registre[ID_Antenne],Fichier_Registre[Technologie],"Aucune technologie trouvée")</f>
        <v>4G</v>
      </c>
    </row>
    <row r="247" spans="1:7" x14ac:dyDescent="0.25">
      <c r="A247" s="4">
        <v>45213</v>
      </c>
      <c r="B247" s="1" t="s">
        <v>984</v>
      </c>
      <c r="C247">
        <v>119</v>
      </c>
      <c r="D247" s="1" t="s">
        <v>791</v>
      </c>
      <c r="E247" s="5">
        <v>0.7631944444444444</v>
      </c>
      <c r="F247" t="str">
        <f>_xlfn.XLOOKUP(Fichier_Logs3[[#This Row],[Cell_ID]],Fichier_Registre[ID_Antenne],Fichier_Registre[Province_RDC],"Non enregistré")</f>
        <v>Equateur</v>
      </c>
      <c r="G247" s="1" t="str">
        <f>_xlfn.XLOOKUP(Fichier_Logs3[[#This Row],[Cell_ID]],Fichier_Registre[ID_Antenne],Fichier_Registre[Technologie],"Aucune technologie trouvée")</f>
        <v>5G</v>
      </c>
    </row>
    <row r="248" spans="1:7" x14ac:dyDescent="0.25">
      <c r="A248" s="4">
        <v>45222</v>
      </c>
      <c r="B248" s="1" t="s">
        <v>819</v>
      </c>
      <c r="C248">
        <v>109</v>
      </c>
      <c r="D248" s="1" t="s">
        <v>790</v>
      </c>
      <c r="E248" s="5">
        <v>0.83402777777777781</v>
      </c>
      <c r="F248" t="str">
        <f>_xlfn.XLOOKUP(Fichier_Logs3[[#This Row],[Cell_ID]],Fichier_Registre[ID_Antenne],Fichier_Registre[Province_RDC],"Non enregistré")</f>
        <v>Haut-Katanga</v>
      </c>
      <c r="G248" s="1" t="str">
        <f>_xlfn.XLOOKUP(Fichier_Logs3[[#This Row],[Cell_ID]],Fichier_Registre[ID_Antenne],Fichier_Registre[Technologie],"Aucune technologie trouvée")</f>
        <v>5G</v>
      </c>
    </row>
    <row r="249" spans="1:7" x14ac:dyDescent="0.25">
      <c r="A249" s="4">
        <v>45230</v>
      </c>
      <c r="B249" s="1" t="s">
        <v>987</v>
      </c>
      <c r="C249">
        <v>103</v>
      </c>
      <c r="D249" s="1" t="s">
        <v>791</v>
      </c>
      <c r="E249" s="5">
        <v>0.86805555555555558</v>
      </c>
      <c r="F249" t="str">
        <f>_xlfn.XLOOKUP(Fichier_Logs3[[#This Row],[Cell_ID]],Fichier_Registre[ID_Antenne],Fichier_Registre[Province_RDC],"Non enregistré")</f>
        <v>Bas-Uele</v>
      </c>
      <c r="G249" s="1" t="str">
        <f>_xlfn.XLOOKUP(Fichier_Logs3[[#This Row],[Cell_ID]],Fichier_Registre[ID_Antenne],Fichier_Registre[Technologie],"Aucune technologie trouvée")</f>
        <v>5G</v>
      </c>
    </row>
    <row r="250" spans="1:7" x14ac:dyDescent="0.25">
      <c r="A250" s="4">
        <v>45224</v>
      </c>
      <c r="B250" s="1" t="s">
        <v>988</v>
      </c>
      <c r="C250">
        <v>107</v>
      </c>
      <c r="D250" s="1" t="s">
        <v>791</v>
      </c>
      <c r="E250" s="5">
        <v>0.77500000000000002</v>
      </c>
      <c r="F250" t="str">
        <f>_xlfn.XLOOKUP(Fichier_Logs3[[#This Row],[Cell_ID]],Fichier_Registre[ID_Antenne],Fichier_Registre[Province_RDC],"Non enregistré")</f>
        <v>Equateur</v>
      </c>
      <c r="G250" s="1" t="str">
        <f>_xlfn.XLOOKUP(Fichier_Logs3[[#This Row],[Cell_ID]],Fichier_Registre[ID_Antenne],Fichier_Registre[Technologie],"Aucune technologie trouvée")</f>
        <v>5G</v>
      </c>
    </row>
    <row r="251" spans="1:7" x14ac:dyDescent="0.25">
      <c r="A251" s="4">
        <v>45207</v>
      </c>
      <c r="B251" s="1" t="s">
        <v>880</v>
      </c>
      <c r="C251">
        <v>23</v>
      </c>
      <c r="D251" s="1" t="s">
        <v>791</v>
      </c>
      <c r="E251" s="5">
        <v>0.9604166666666667</v>
      </c>
      <c r="F251" t="str">
        <f>_xlfn.XLOOKUP(Fichier_Logs3[[#This Row],[Cell_ID]],Fichier_Registre[ID_Antenne],Fichier_Registre[Province_RDC],"Non enregistré")</f>
        <v>Nord-Kivu</v>
      </c>
      <c r="G251" s="1" t="str">
        <f>_xlfn.XLOOKUP(Fichier_Logs3[[#This Row],[Cell_ID]],Fichier_Registre[ID_Antenne],Fichier_Registre[Technologie],"Aucune technologie trouvée")</f>
        <v>5G</v>
      </c>
    </row>
    <row r="252" spans="1:7" x14ac:dyDescent="0.25">
      <c r="A252" s="4">
        <v>45218</v>
      </c>
      <c r="B252" s="1" t="s">
        <v>808</v>
      </c>
      <c r="C252">
        <v>42</v>
      </c>
      <c r="D252" s="1" t="s">
        <v>790</v>
      </c>
      <c r="E252" s="5">
        <v>0.63194444444444442</v>
      </c>
      <c r="F252" t="str">
        <f>_xlfn.XLOOKUP(Fichier_Logs3[[#This Row],[Cell_ID]],Fichier_Registre[ID_Antenne],Fichier_Registre[Province_RDC],"Non enregistré")</f>
        <v>Kwilu</v>
      </c>
      <c r="G252" s="1" t="str">
        <f>_xlfn.XLOOKUP(Fichier_Logs3[[#This Row],[Cell_ID]],Fichier_Registre[ID_Antenne],Fichier_Registre[Technologie],"Aucune technologie trouvée")</f>
        <v>4G</v>
      </c>
    </row>
    <row r="253" spans="1:7" x14ac:dyDescent="0.25">
      <c r="A253" s="4">
        <v>45216</v>
      </c>
      <c r="B253" s="1" t="s">
        <v>989</v>
      </c>
      <c r="C253">
        <v>10</v>
      </c>
      <c r="D253" s="1" t="s">
        <v>790</v>
      </c>
      <c r="E253" s="5">
        <v>0.86527777777777781</v>
      </c>
      <c r="F253" t="str">
        <f>_xlfn.XLOOKUP(Fichier_Logs3[[#This Row],[Cell_ID]],Fichier_Registre[ID_Antenne],Fichier_Registre[Province_RDC],"Non enregistré")</f>
        <v>Kasai-Oriental</v>
      </c>
      <c r="G253" s="1" t="str">
        <f>_xlfn.XLOOKUP(Fichier_Logs3[[#This Row],[Cell_ID]],Fichier_Registre[ID_Antenne],Fichier_Registre[Technologie],"Aucune technologie trouvée")</f>
        <v>4G</v>
      </c>
    </row>
    <row r="254" spans="1:7" x14ac:dyDescent="0.25">
      <c r="A254" s="4">
        <v>45219</v>
      </c>
      <c r="B254" s="1" t="s">
        <v>866</v>
      </c>
      <c r="C254">
        <v>41</v>
      </c>
      <c r="D254" s="1" t="s">
        <v>790</v>
      </c>
      <c r="E254" s="5">
        <v>0.50624999999999998</v>
      </c>
      <c r="F254" t="str">
        <f>_xlfn.XLOOKUP(Fichier_Logs3[[#This Row],[Cell_ID]],Fichier_Registre[ID_Antenne],Fichier_Registre[Province_RDC],"Non enregistré")</f>
        <v>Tshuapa</v>
      </c>
      <c r="G254" s="1" t="str">
        <f>_xlfn.XLOOKUP(Fichier_Logs3[[#This Row],[Cell_ID]],Fichier_Registre[ID_Antenne],Fichier_Registre[Technologie],"Aucune technologie trouvée")</f>
        <v>5G</v>
      </c>
    </row>
    <row r="255" spans="1:7" x14ac:dyDescent="0.25">
      <c r="A255" s="4">
        <v>45203</v>
      </c>
      <c r="B255" s="1" t="s">
        <v>857</v>
      </c>
      <c r="C255">
        <v>49</v>
      </c>
      <c r="D255" s="1" t="s">
        <v>790</v>
      </c>
      <c r="E255" s="5">
        <v>0.25069444444444444</v>
      </c>
      <c r="F255" t="str">
        <f>_xlfn.XLOOKUP(Fichier_Logs3[[#This Row],[Cell_ID]],Fichier_Registre[ID_Antenne],Fichier_Registre[Province_RDC],"Non enregistré")</f>
        <v>Kasai-Central</v>
      </c>
      <c r="G255" s="1" t="str">
        <f>_xlfn.XLOOKUP(Fichier_Logs3[[#This Row],[Cell_ID]],Fichier_Registre[ID_Antenne],Fichier_Registre[Technologie],"Aucune technologie trouvée")</f>
        <v>3G</v>
      </c>
    </row>
    <row r="256" spans="1:7" x14ac:dyDescent="0.25">
      <c r="A256" s="4">
        <v>45214</v>
      </c>
      <c r="B256" s="1" t="s">
        <v>809</v>
      </c>
      <c r="C256">
        <v>61</v>
      </c>
      <c r="D256" s="1" t="s">
        <v>791</v>
      </c>
      <c r="E256" s="5">
        <v>0.43472222222222223</v>
      </c>
      <c r="F256" t="str">
        <f>_xlfn.XLOOKUP(Fichier_Logs3[[#This Row],[Cell_ID]],Fichier_Registre[ID_Antenne],Fichier_Registre[Province_RDC],"Non enregistré")</f>
        <v>Tanganyika</v>
      </c>
      <c r="G256" s="1" t="str">
        <f>_xlfn.XLOOKUP(Fichier_Logs3[[#This Row],[Cell_ID]],Fichier_Registre[ID_Antenne],Fichier_Registre[Technologie],"Aucune technologie trouvée")</f>
        <v>4G</v>
      </c>
    </row>
    <row r="257" spans="1:7" x14ac:dyDescent="0.25">
      <c r="A257" s="4">
        <v>45204</v>
      </c>
      <c r="B257" s="1" t="s">
        <v>868</v>
      </c>
      <c r="C257">
        <v>88</v>
      </c>
      <c r="D257" s="1" t="s">
        <v>791</v>
      </c>
      <c r="E257" s="5">
        <v>0.57222222222222219</v>
      </c>
      <c r="F257" t="str">
        <f>_xlfn.XLOOKUP(Fichier_Logs3[[#This Row],[Cell_ID]],Fichier_Registre[ID_Antenne],Fichier_Registre[Province_RDC],"Non enregistré")</f>
        <v>Kasai-Central</v>
      </c>
      <c r="G257" s="1" t="str">
        <f>_xlfn.XLOOKUP(Fichier_Logs3[[#This Row],[Cell_ID]],Fichier_Registre[ID_Antenne],Fichier_Registre[Technologie],"Aucune technologie trouvée")</f>
        <v>4G</v>
      </c>
    </row>
    <row r="258" spans="1:7" x14ac:dyDescent="0.25">
      <c r="A258" s="4">
        <v>45206</v>
      </c>
      <c r="B258" s="1" t="s">
        <v>990</v>
      </c>
      <c r="C258">
        <v>37</v>
      </c>
      <c r="D258" s="1" t="s">
        <v>789</v>
      </c>
      <c r="E258" s="5">
        <v>0.56388888888888888</v>
      </c>
      <c r="F258" t="str">
        <f>_xlfn.XLOOKUP(Fichier_Logs3[[#This Row],[Cell_ID]],Fichier_Registre[ID_Antenne],Fichier_Registre[Province_RDC],"Non enregistré")</f>
        <v>Haut-Uele</v>
      </c>
      <c r="G258" s="1" t="str">
        <f>_xlfn.XLOOKUP(Fichier_Logs3[[#This Row],[Cell_ID]],Fichier_Registre[ID_Antenne],Fichier_Registre[Technologie],"Aucune technologie trouvée")</f>
        <v>4G</v>
      </c>
    </row>
    <row r="259" spans="1:7" x14ac:dyDescent="0.25">
      <c r="A259" s="4">
        <v>45215</v>
      </c>
      <c r="B259" s="1" t="s">
        <v>945</v>
      </c>
      <c r="C259">
        <v>66</v>
      </c>
      <c r="D259" s="1" t="s">
        <v>791</v>
      </c>
      <c r="E259" s="5">
        <v>0.99027777777777781</v>
      </c>
      <c r="F259" t="str">
        <f>_xlfn.XLOOKUP(Fichier_Logs3[[#This Row],[Cell_ID]],Fichier_Registre[ID_Antenne],Fichier_Registre[Province_RDC],"Non enregistré")</f>
        <v>Sankuru</v>
      </c>
      <c r="G259" s="1" t="str">
        <f>_xlfn.XLOOKUP(Fichier_Logs3[[#This Row],[Cell_ID]],Fichier_Registre[ID_Antenne],Fichier_Registre[Technologie],"Aucune technologie trouvée")</f>
        <v>4G</v>
      </c>
    </row>
    <row r="260" spans="1:7" x14ac:dyDescent="0.25">
      <c r="A260" s="4">
        <v>45201</v>
      </c>
      <c r="B260" s="1" t="s">
        <v>892</v>
      </c>
      <c r="C260">
        <v>32</v>
      </c>
      <c r="D260" s="1" t="s">
        <v>789</v>
      </c>
      <c r="E260" s="5">
        <v>0.92222222222222228</v>
      </c>
      <c r="F260" t="str">
        <f>_xlfn.XLOOKUP(Fichier_Logs3[[#This Row],[Cell_ID]],Fichier_Registre[ID_Antenne],Fichier_Registre[Province_RDC],"Non enregistré")</f>
        <v>Bas-Uele</v>
      </c>
      <c r="G260" s="1" t="str">
        <f>_xlfn.XLOOKUP(Fichier_Logs3[[#This Row],[Cell_ID]],Fichier_Registre[ID_Antenne],Fichier_Registre[Technologie],"Aucune technologie trouvée")</f>
        <v>3G</v>
      </c>
    </row>
    <row r="261" spans="1:7" x14ac:dyDescent="0.25">
      <c r="A261" s="4">
        <v>45216</v>
      </c>
      <c r="B261" s="1" t="s">
        <v>988</v>
      </c>
      <c r="C261">
        <v>30</v>
      </c>
      <c r="D261" s="1" t="s">
        <v>790</v>
      </c>
      <c r="E261" s="5">
        <v>0.27430555555555558</v>
      </c>
      <c r="F261" t="str">
        <f>_xlfn.XLOOKUP(Fichier_Logs3[[#This Row],[Cell_ID]],Fichier_Registre[ID_Antenne],Fichier_Registre[Province_RDC],"Non enregistré")</f>
        <v>Equateur</v>
      </c>
      <c r="G261" s="1" t="str">
        <f>_xlfn.XLOOKUP(Fichier_Logs3[[#This Row],[Cell_ID]],Fichier_Registre[ID_Antenne],Fichier_Registre[Technologie],"Aucune technologie trouvée")</f>
        <v>5G</v>
      </c>
    </row>
    <row r="262" spans="1:7" x14ac:dyDescent="0.25">
      <c r="A262" s="4">
        <v>45210</v>
      </c>
      <c r="B262" s="1" t="s">
        <v>897</v>
      </c>
      <c r="C262">
        <v>110</v>
      </c>
      <c r="D262" s="1" t="s">
        <v>791</v>
      </c>
      <c r="E262" s="5">
        <v>0.89583333333333337</v>
      </c>
      <c r="F262" t="str">
        <f>_xlfn.XLOOKUP(Fichier_Logs3[[#This Row],[Cell_ID]],Fichier_Registre[ID_Antenne],Fichier_Registre[Province_RDC],"Non enregistré")</f>
        <v>Kasai</v>
      </c>
      <c r="G262" s="1" t="str">
        <f>_xlfn.XLOOKUP(Fichier_Logs3[[#This Row],[Cell_ID]],Fichier_Registre[ID_Antenne],Fichier_Registre[Technologie],"Aucune technologie trouvée")</f>
        <v>5G</v>
      </c>
    </row>
    <row r="263" spans="1:7" x14ac:dyDescent="0.25">
      <c r="A263" s="4">
        <v>45230</v>
      </c>
      <c r="B263" s="1" t="s">
        <v>855</v>
      </c>
      <c r="C263">
        <v>39</v>
      </c>
      <c r="D263" s="1" t="s">
        <v>791</v>
      </c>
      <c r="E263" s="5">
        <v>0.22847222222222222</v>
      </c>
      <c r="F263" t="str">
        <f>_xlfn.XLOOKUP(Fichier_Logs3[[#This Row],[Cell_ID]],Fichier_Registre[ID_Antenne],Fichier_Registre[Province_RDC],"Non enregistré")</f>
        <v>Lomami</v>
      </c>
      <c r="G263" s="1" t="str">
        <f>_xlfn.XLOOKUP(Fichier_Logs3[[#This Row],[Cell_ID]],Fichier_Registre[ID_Antenne],Fichier_Registre[Technologie],"Aucune technologie trouvée")</f>
        <v>5G</v>
      </c>
    </row>
    <row r="264" spans="1:7" x14ac:dyDescent="0.25">
      <c r="A264" s="4">
        <v>45229</v>
      </c>
      <c r="B264" s="1" t="s">
        <v>869</v>
      </c>
      <c r="C264">
        <v>76</v>
      </c>
      <c r="D264" s="1" t="s">
        <v>790</v>
      </c>
      <c r="E264" s="5">
        <v>0.72291666666666665</v>
      </c>
      <c r="F264" t="str">
        <f>_xlfn.XLOOKUP(Fichier_Logs3[[#This Row],[Cell_ID]],Fichier_Registre[ID_Antenne],Fichier_Registre[Province_RDC],"Non enregistré")</f>
        <v>Nord-Ubangi</v>
      </c>
      <c r="G264" s="1" t="str">
        <f>_xlfn.XLOOKUP(Fichier_Logs3[[#This Row],[Cell_ID]],Fichier_Registre[ID_Antenne],Fichier_Registre[Technologie],"Aucune technologie trouvée")</f>
        <v>4G</v>
      </c>
    </row>
    <row r="265" spans="1:7" x14ac:dyDescent="0.25">
      <c r="A265" s="4">
        <v>45220</v>
      </c>
      <c r="B265" s="1" t="s">
        <v>941</v>
      </c>
      <c r="C265">
        <v>22</v>
      </c>
      <c r="D265" s="1" t="s">
        <v>790</v>
      </c>
      <c r="E265" s="5">
        <v>0.92777777777777781</v>
      </c>
      <c r="F265" t="str">
        <f>_xlfn.XLOOKUP(Fichier_Logs3[[#This Row],[Cell_ID]],Fichier_Registre[ID_Antenne],Fichier_Registre[Province_RDC],"Non enregistré")</f>
        <v>Kasai</v>
      </c>
      <c r="G265" s="1" t="str">
        <f>_xlfn.XLOOKUP(Fichier_Logs3[[#This Row],[Cell_ID]],Fichier_Registre[ID_Antenne],Fichier_Registre[Technologie],"Aucune technologie trouvée")</f>
        <v>4G</v>
      </c>
    </row>
    <row r="266" spans="1:7" x14ac:dyDescent="0.25">
      <c r="A266" s="4">
        <v>45230</v>
      </c>
      <c r="B266" s="1" t="s">
        <v>991</v>
      </c>
      <c r="C266">
        <v>83</v>
      </c>
      <c r="D266" s="1" t="s">
        <v>791</v>
      </c>
      <c r="E266" s="5">
        <v>0.3034722222222222</v>
      </c>
      <c r="F266" t="str">
        <f>_xlfn.XLOOKUP(Fichier_Logs3[[#This Row],[Cell_ID]],Fichier_Registre[ID_Antenne],Fichier_Registre[Province_RDC],"Non enregistré")</f>
        <v>Kongo-Central</v>
      </c>
      <c r="G266" s="1" t="str">
        <f>_xlfn.XLOOKUP(Fichier_Logs3[[#This Row],[Cell_ID]],Fichier_Registre[ID_Antenne],Fichier_Registre[Technologie],"Aucune technologie trouvée")</f>
        <v>5G</v>
      </c>
    </row>
    <row r="267" spans="1:7" x14ac:dyDescent="0.25">
      <c r="A267" s="4">
        <v>45217</v>
      </c>
      <c r="B267" s="1" t="s">
        <v>992</v>
      </c>
      <c r="C267">
        <v>99</v>
      </c>
      <c r="D267" s="1" t="s">
        <v>790</v>
      </c>
      <c r="E267" s="5">
        <v>0.38472222222222224</v>
      </c>
      <c r="F267" t="str">
        <f>_xlfn.XLOOKUP(Fichier_Logs3[[#This Row],[Cell_ID]],Fichier_Registre[ID_Antenne],Fichier_Registre[Province_RDC],"Non enregistré")</f>
        <v>Haut-Lomami</v>
      </c>
      <c r="G267" s="1" t="str">
        <f>_xlfn.XLOOKUP(Fichier_Logs3[[#This Row],[Cell_ID]],Fichier_Registre[ID_Antenne],Fichier_Registre[Technologie],"Aucune technologie trouvée")</f>
        <v>3G</v>
      </c>
    </row>
    <row r="268" spans="1:7" x14ac:dyDescent="0.25">
      <c r="A268" s="4">
        <v>45230</v>
      </c>
      <c r="B268" s="1" t="s">
        <v>993</v>
      </c>
      <c r="C268">
        <v>80</v>
      </c>
      <c r="D268" s="1" t="s">
        <v>790</v>
      </c>
      <c r="E268" s="5">
        <v>0.40902777777777777</v>
      </c>
      <c r="F268" t="str">
        <f>_xlfn.XLOOKUP(Fichier_Logs3[[#This Row],[Cell_ID]],Fichier_Registre[ID_Antenne],Fichier_Registre[Province_RDC],"Non enregistré")</f>
        <v>Kwilu</v>
      </c>
      <c r="G268" s="1" t="str">
        <f>_xlfn.XLOOKUP(Fichier_Logs3[[#This Row],[Cell_ID]],Fichier_Registre[ID_Antenne],Fichier_Registre[Technologie],"Aucune technologie trouvée")</f>
        <v>5G</v>
      </c>
    </row>
    <row r="269" spans="1:7" x14ac:dyDescent="0.25">
      <c r="A269" s="4">
        <v>45202</v>
      </c>
      <c r="B269" s="1" t="s">
        <v>994</v>
      </c>
      <c r="C269">
        <v>109</v>
      </c>
      <c r="D269" s="1" t="s">
        <v>790</v>
      </c>
      <c r="E269" s="5">
        <v>0.52916666666666667</v>
      </c>
      <c r="F269" t="str">
        <f>_xlfn.XLOOKUP(Fichier_Logs3[[#This Row],[Cell_ID]],Fichier_Registre[ID_Antenne],Fichier_Registre[Province_RDC],"Non enregistré")</f>
        <v>Haut-Uele</v>
      </c>
      <c r="G269" s="1" t="str">
        <f>_xlfn.XLOOKUP(Fichier_Logs3[[#This Row],[Cell_ID]],Fichier_Registre[ID_Antenne],Fichier_Registre[Technologie],"Aucune technologie trouvée")</f>
        <v>5G</v>
      </c>
    </row>
    <row r="270" spans="1:7" x14ac:dyDescent="0.25">
      <c r="A270" s="4">
        <v>45203</v>
      </c>
      <c r="B270" s="1" t="s">
        <v>995</v>
      </c>
      <c r="C270">
        <v>5</v>
      </c>
      <c r="D270" s="1" t="s">
        <v>789</v>
      </c>
      <c r="E270" s="5">
        <v>0.21388888888888888</v>
      </c>
      <c r="F270" t="str">
        <f>_xlfn.XLOOKUP(Fichier_Logs3[[#This Row],[Cell_ID]],Fichier_Registre[ID_Antenne],Fichier_Registre[Province_RDC],"Non enregistré")</f>
        <v>Nord-Kivu</v>
      </c>
      <c r="G270" s="1" t="str">
        <f>_xlfn.XLOOKUP(Fichier_Logs3[[#This Row],[Cell_ID]],Fichier_Registre[ID_Antenne],Fichier_Registre[Technologie],"Aucune technologie trouvée")</f>
        <v>4G</v>
      </c>
    </row>
    <row r="271" spans="1:7" x14ac:dyDescent="0.25">
      <c r="A271" s="4">
        <v>45215</v>
      </c>
      <c r="B271" s="1" t="s">
        <v>996</v>
      </c>
      <c r="C271">
        <v>100</v>
      </c>
      <c r="D271" s="1" t="s">
        <v>789</v>
      </c>
      <c r="E271" s="5">
        <v>0.45763888888888887</v>
      </c>
      <c r="F271" t="str">
        <f>_xlfn.XLOOKUP(Fichier_Logs3[[#This Row],[Cell_ID]],Fichier_Registre[ID_Antenne],Fichier_Registre[Province_RDC],"Non enregistré")</f>
        <v>Tanganyika</v>
      </c>
      <c r="G271" s="1" t="str">
        <f>_xlfn.XLOOKUP(Fichier_Logs3[[#This Row],[Cell_ID]],Fichier_Registre[ID_Antenne],Fichier_Registre[Technologie],"Aucune technologie trouvée")</f>
        <v>5G</v>
      </c>
    </row>
    <row r="272" spans="1:7" x14ac:dyDescent="0.25">
      <c r="A272" s="4">
        <v>45207</v>
      </c>
      <c r="B272" s="1" t="s">
        <v>997</v>
      </c>
      <c r="C272">
        <v>32</v>
      </c>
      <c r="D272" s="1" t="s">
        <v>789</v>
      </c>
      <c r="E272" s="5">
        <v>1.1111111111111112E-2</v>
      </c>
      <c r="F272" t="str">
        <f>_xlfn.XLOOKUP(Fichier_Logs3[[#This Row],[Cell_ID]],Fichier_Registre[ID_Antenne],Fichier_Registre[Province_RDC],"Non enregistré")</f>
        <v>Kasai-Central</v>
      </c>
      <c r="G272" s="1" t="str">
        <f>_xlfn.XLOOKUP(Fichier_Logs3[[#This Row],[Cell_ID]],Fichier_Registre[ID_Antenne],Fichier_Registre[Technologie],"Aucune technologie trouvée")</f>
        <v>3G</v>
      </c>
    </row>
    <row r="273" spans="1:7" x14ac:dyDescent="0.25">
      <c r="A273" s="4">
        <v>45212</v>
      </c>
      <c r="B273" s="1" t="s">
        <v>794</v>
      </c>
      <c r="C273">
        <v>79</v>
      </c>
      <c r="D273" s="1" t="s">
        <v>789</v>
      </c>
      <c r="E273" s="5">
        <v>0.31111111111111112</v>
      </c>
      <c r="F273" t="str">
        <f>_xlfn.XLOOKUP(Fichier_Logs3[[#This Row],[Cell_ID]],Fichier_Registre[ID_Antenne],Fichier_Registre[Province_RDC],"Non enregistré")</f>
        <v>Kwango</v>
      </c>
      <c r="G273" s="1" t="str">
        <f>_xlfn.XLOOKUP(Fichier_Logs3[[#This Row],[Cell_ID]],Fichier_Registre[ID_Antenne],Fichier_Registre[Technologie],"Aucune technologie trouvée")</f>
        <v>5G</v>
      </c>
    </row>
    <row r="274" spans="1:7" x14ac:dyDescent="0.25">
      <c r="A274" s="4">
        <v>45224</v>
      </c>
      <c r="B274" s="1" t="s">
        <v>998</v>
      </c>
      <c r="C274">
        <v>14</v>
      </c>
      <c r="D274" s="1" t="s">
        <v>789</v>
      </c>
      <c r="E274" s="5">
        <v>0.34791666666666665</v>
      </c>
      <c r="F274" t="str">
        <f>_xlfn.XLOOKUP(Fichier_Logs3[[#This Row],[Cell_ID]],Fichier_Registre[ID_Antenne],Fichier_Registre[Province_RDC],"Non enregistré")</f>
        <v>Tshuapa</v>
      </c>
      <c r="G274" s="1" t="str">
        <f>_xlfn.XLOOKUP(Fichier_Logs3[[#This Row],[Cell_ID]],Fichier_Registre[ID_Antenne],Fichier_Registre[Technologie],"Aucune technologie trouvée")</f>
        <v>5G</v>
      </c>
    </row>
    <row r="275" spans="1:7" x14ac:dyDescent="0.25">
      <c r="A275" s="4">
        <v>45220</v>
      </c>
      <c r="B275" s="1" t="s">
        <v>835</v>
      </c>
      <c r="C275">
        <v>49</v>
      </c>
      <c r="D275" s="1" t="s">
        <v>791</v>
      </c>
      <c r="E275" s="5">
        <v>0.48888888888888887</v>
      </c>
      <c r="F275" t="str">
        <f>_xlfn.XLOOKUP(Fichier_Logs3[[#This Row],[Cell_ID]],Fichier_Registre[ID_Antenne],Fichier_Registre[Province_RDC],"Non enregistré")</f>
        <v>Sud-Ubangi</v>
      </c>
      <c r="G275" s="1" t="str">
        <f>_xlfn.XLOOKUP(Fichier_Logs3[[#This Row],[Cell_ID]],Fichier_Registre[ID_Antenne],Fichier_Registre[Technologie],"Aucune technologie trouvée")</f>
        <v>5G</v>
      </c>
    </row>
    <row r="276" spans="1:7" x14ac:dyDescent="0.25">
      <c r="A276" s="4">
        <v>45207</v>
      </c>
      <c r="B276" s="1" t="s">
        <v>999</v>
      </c>
      <c r="C276">
        <v>94</v>
      </c>
      <c r="D276" s="1" t="s">
        <v>790</v>
      </c>
      <c r="E276" s="5">
        <v>7.0833333333333331E-2</v>
      </c>
      <c r="F276" t="str">
        <f>_xlfn.XLOOKUP(Fichier_Logs3[[#This Row],[Cell_ID]],Fichier_Registre[ID_Antenne],Fichier_Registre[Province_RDC],"Non enregistré")</f>
        <v>Equateur</v>
      </c>
      <c r="G276" s="1" t="str">
        <f>_xlfn.XLOOKUP(Fichier_Logs3[[#This Row],[Cell_ID]],Fichier_Registre[ID_Antenne],Fichier_Registre[Technologie],"Aucune technologie trouvée")</f>
        <v>5G</v>
      </c>
    </row>
    <row r="277" spans="1:7" x14ac:dyDescent="0.25">
      <c r="A277" s="4">
        <v>45203</v>
      </c>
      <c r="B277" s="1" t="s">
        <v>1000</v>
      </c>
      <c r="C277">
        <v>13</v>
      </c>
      <c r="D277" s="1" t="s">
        <v>790</v>
      </c>
      <c r="E277" s="5">
        <v>0.59652777777777777</v>
      </c>
      <c r="F277" t="str">
        <f>_xlfn.XLOOKUP(Fichier_Logs3[[#This Row],[Cell_ID]],Fichier_Registre[ID_Antenne],Fichier_Registre[Province_RDC],"Non enregistré")</f>
        <v>Tshuapa</v>
      </c>
      <c r="G277" s="1" t="str">
        <f>_xlfn.XLOOKUP(Fichier_Logs3[[#This Row],[Cell_ID]],Fichier_Registre[ID_Antenne],Fichier_Registre[Technologie],"Aucune technologie trouvée")</f>
        <v>4G</v>
      </c>
    </row>
    <row r="278" spans="1:7" x14ac:dyDescent="0.25">
      <c r="A278" s="4">
        <v>45205</v>
      </c>
      <c r="B278" s="1" t="s">
        <v>830</v>
      </c>
      <c r="C278">
        <v>74</v>
      </c>
      <c r="D278" s="1" t="s">
        <v>790</v>
      </c>
      <c r="E278" s="5">
        <v>0.52986111111111112</v>
      </c>
      <c r="F278" t="str">
        <f>_xlfn.XLOOKUP(Fichier_Logs3[[#This Row],[Cell_ID]],Fichier_Registre[ID_Antenne],Fichier_Registre[Province_RDC],"Non enregistré")</f>
        <v>Mongala</v>
      </c>
      <c r="G278" s="1" t="str">
        <f>_xlfn.XLOOKUP(Fichier_Logs3[[#This Row],[Cell_ID]],Fichier_Registre[ID_Antenne],Fichier_Registre[Technologie],"Aucune technologie trouvée")</f>
        <v>5G</v>
      </c>
    </row>
    <row r="279" spans="1:7" x14ac:dyDescent="0.25">
      <c r="A279" s="4">
        <v>45209</v>
      </c>
      <c r="B279" s="1" t="s">
        <v>892</v>
      </c>
      <c r="C279">
        <v>119</v>
      </c>
      <c r="D279" s="1" t="s">
        <v>789</v>
      </c>
      <c r="E279" s="5">
        <v>0.92152777777777772</v>
      </c>
      <c r="F279" t="str">
        <f>_xlfn.XLOOKUP(Fichier_Logs3[[#This Row],[Cell_ID]],Fichier_Registre[ID_Antenne],Fichier_Registre[Province_RDC],"Non enregistré")</f>
        <v>Bas-Uele</v>
      </c>
      <c r="G279" s="1" t="str">
        <f>_xlfn.XLOOKUP(Fichier_Logs3[[#This Row],[Cell_ID]],Fichier_Registre[ID_Antenne],Fichier_Registre[Technologie],"Aucune technologie trouvée")</f>
        <v>3G</v>
      </c>
    </row>
    <row r="280" spans="1:7" x14ac:dyDescent="0.25">
      <c r="A280" s="4">
        <v>45204</v>
      </c>
      <c r="B280" s="1" t="s">
        <v>1001</v>
      </c>
      <c r="C280">
        <v>41</v>
      </c>
      <c r="D280" s="1" t="s">
        <v>791</v>
      </c>
      <c r="E280" s="5">
        <v>0.61597222222222225</v>
      </c>
      <c r="F280" t="str">
        <f>_xlfn.XLOOKUP(Fichier_Logs3[[#This Row],[Cell_ID]],Fichier_Registre[ID_Antenne],Fichier_Registre[Province_RDC],"Non enregistré")</f>
        <v>Kinshasa</v>
      </c>
      <c r="G280" s="1" t="str">
        <f>_xlfn.XLOOKUP(Fichier_Logs3[[#This Row],[Cell_ID]],Fichier_Registre[ID_Antenne],Fichier_Registre[Technologie],"Aucune technologie trouvée")</f>
        <v>3G</v>
      </c>
    </row>
    <row r="281" spans="1:7" x14ac:dyDescent="0.25">
      <c r="A281" s="4">
        <v>45219</v>
      </c>
      <c r="B281" s="1" t="s">
        <v>792</v>
      </c>
      <c r="C281">
        <v>57</v>
      </c>
      <c r="D281" s="1" t="s">
        <v>789</v>
      </c>
      <c r="E281" s="5">
        <v>0.47638888888888886</v>
      </c>
      <c r="F281" t="str">
        <f>_xlfn.XLOOKUP(Fichier_Logs3[[#This Row],[Cell_ID]],Fichier_Registre[ID_Antenne],Fichier_Registre[Province_RDC],"Non enregistré")</f>
        <v>Kongo-Central</v>
      </c>
      <c r="G281" s="1" t="str">
        <f>_xlfn.XLOOKUP(Fichier_Logs3[[#This Row],[Cell_ID]],Fichier_Registre[ID_Antenne],Fichier_Registre[Technologie],"Aucune technologie trouvée")</f>
        <v>5G</v>
      </c>
    </row>
    <row r="282" spans="1:7" x14ac:dyDescent="0.25">
      <c r="A282" s="4">
        <v>45222</v>
      </c>
      <c r="B282" s="1" t="s">
        <v>1002</v>
      </c>
      <c r="C282">
        <v>28</v>
      </c>
      <c r="D282" s="1" t="s">
        <v>790</v>
      </c>
      <c r="E282" s="5">
        <v>0.74861111111111112</v>
      </c>
      <c r="F282" t="str">
        <f>_xlfn.XLOOKUP(Fichier_Logs3[[#This Row],[Cell_ID]],Fichier_Registre[ID_Antenne],Fichier_Registre[Province_RDC],"Non enregistré")</f>
        <v>Haut-Katanga</v>
      </c>
      <c r="G282" s="1" t="str">
        <f>_xlfn.XLOOKUP(Fichier_Logs3[[#This Row],[Cell_ID]],Fichier_Registre[ID_Antenne],Fichier_Registre[Technologie],"Aucune technologie trouvée")</f>
        <v>4G</v>
      </c>
    </row>
    <row r="283" spans="1:7" x14ac:dyDescent="0.25">
      <c r="A283" s="4">
        <v>45221</v>
      </c>
      <c r="B283" s="1" t="s">
        <v>1003</v>
      </c>
      <c r="C283">
        <v>22</v>
      </c>
      <c r="D283" s="1" t="s">
        <v>789</v>
      </c>
      <c r="E283" s="5">
        <v>0.28333333333333333</v>
      </c>
      <c r="F283" t="str">
        <f>_xlfn.XLOOKUP(Fichier_Logs3[[#This Row],[Cell_ID]],Fichier_Registre[ID_Antenne],Fichier_Registre[Province_RDC],"Non enregistré")</f>
        <v>Kinshasa</v>
      </c>
      <c r="G283" s="1" t="str">
        <f>_xlfn.XLOOKUP(Fichier_Logs3[[#This Row],[Cell_ID]],Fichier_Registre[ID_Antenne],Fichier_Registre[Technologie],"Aucune technologie trouvée")</f>
        <v>3G</v>
      </c>
    </row>
    <row r="284" spans="1:7" x14ac:dyDescent="0.25">
      <c r="A284" s="4">
        <v>45214</v>
      </c>
      <c r="B284" s="1" t="s">
        <v>1004</v>
      </c>
      <c r="C284">
        <v>98</v>
      </c>
      <c r="D284" s="1" t="s">
        <v>791</v>
      </c>
      <c r="E284" s="5">
        <v>0.69791666666666663</v>
      </c>
      <c r="F284" t="str">
        <f>_xlfn.XLOOKUP(Fichier_Logs3[[#This Row],[Cell_ID]],Fichier_Registre[ID_Antenne],Fichier_Registre[Province_RDC],"Non enregistré")</f>
        <v>Mai-Ndombe</v>
      </c>
      <c r="G284" s="1" t="str">
        <f>_xlfn.XLOOKUP(Fichier_Logs3[[#This Row],[Cell_ID]],Fichier_Registre[ID_Antenne],Fichier_Registre[Technologie],"Aucune technologie trouvée")</f>
        <v>3G</v>
      </c>
    </row>
    <row r="285" spans="1:7" x14ac:dyDescent="0.25">
      <c r="A285" s="4">
        <v>45218</v>
      </c>
      <c r="B285" s="1" t="s">
        <v>925</v>
      </c>
      <c r="C285">
        <v>58</v>
      </c>
      <c r="D285" s="1" t="s">
        <v>790</v>
      </c>
      <c r="E285" s="5">
        <v>0.12708333333333333</v>
      </c>
      <c r="F285" t="str">
        <f>_xlfn.XLOOKUP(Fichier_Logs3[[#This Row],[Cell_ID]],Fichier_Registre[ID_Antenne],Fichier_Registre[Province_RDC],"Non enregistré")</f>
        <v>Sud-Kivu</v>
      </c>
      <c r="G285" s="1" t="str">
        <f>_xlfn.XLOOKUP(Fichier_Logs3[[#This Row],[Cell_ID]],Fichier_Registre[ID_Antenne],Fichier_Registre[Technologie],"Aucune technologie trouvée")</f>
        <v>4G</v>
      </c>
    </row>
    <row r="286" spans="1:7" x14ac:dyDescent="0.25">
      <c r="A286" s="4">
        <v>45216</v>
      </c>
      <c r="B286" s="1" t="s">
        <v>1005</v>
      </c>
      <c r="C286">
        <v>119</v>
      </c>
      <c r="D286" s="1" t="s">
        <v>791</v>
      </c>
      <c r="E286" s="5">
        <v>0.27500000000000002</v>
      </c>
      <c r="F286" t="str">
        <f>_xlfn.XLOOKUP(Fichier_Logs3[[#This Row],[Cell_ID]],Fichier_Registre[ID_Antenne],Fichier_Registre[Province_RDC],"Non enregistré")</f>
        <v>Sud-Kivu</v>
      </c>
      <c r="G286" s="1" t="str">
        <f>_xlfn.XLOOKUP(Fichier_Logs3[[#This Row],[Cell_ID]],Fichier_Registre[ID_Antenne],Fichier_Registre[Technologie],"Aucune technologie trouvée")</f>
        <v>5G</v>
      </c>
    </row>
    <row r="287" spans="1:7" x14ac:dyDescent="0.25">
      <c r="A287" s="4">
        <v>45217</v>
      </c>
      <c r="B287" s="1" t="s">
        <v>860</v>
      </c>
      <c r="C287">
        <v>53</v>
      </c>
      <c r="D287" s="1" t="s">
        <v>790</v>
      </c>
      <c r="E287" s="5">
        <v>0.1736111111111111</v>
      </c>
      <c r="F287" t="str">
        <f>_xlfn.XLOOKUP(Fichier_Logs3[[#This Row],[Cell_ID]],Fichier_Registre[ID_Antenne],Fichier_Registre[Province_RDC],"Non enregistré")</f>
        <v>Kinshasa</v>
      </c>
      <c r="G287" s="1" t="str">
        <f>_xlfn.XLOOKUP(Fichier_Logs3[[#This Row],[Cell_ID]],Fichier_Registre[ID_Antenne],Fichier_Registre[Technologie],"Aucune technologie trouvée")</f>
        <v>4G</v>
      </c>
    </row>
    <row r="288" spans="1:7" x14ac:dyDescent="0.25">
      <c r="A288" s="4">
        <v>45210</v>
      </c>
      <c r="B288" s="1" t="s">
        <v>1006</v>
      </c>
      <c r="C288">
        <v>62</v>
      </c>
      <c r="D288" s="1" t="s">
        <v>790</v>
      </c>
      <c r="E288" s="5">
        <v>0.68611111111111112</v>
      </c>
      <c r="F288" t="str">
        <f>_xlfn.XLOOKUP(Fichier_Logs3[[#This Row],[Cell_ID]],Fichier_Registre[ID_Antenne],Fichier_Registre[Province_RDC],"Non enregistré")</f>
        <v>Nord-Ubangi</v>
      </c>
      <c r="G288" s="1" t="str">
        <f>_xlfn.XLOOKUP(Fichier_Logs3[[#This Row],[Cell_ID]],Fichier_Registre[ID_Antenne],Fichier_Registre[Technologie],"Aucune technologie trouvée")</f>
        <v>3G</v>
      </c>
    </row>
    <row r="289" spans="1:7" x14ac:dyDescent="0.25">
      <c r="A289" s="4">
        <v>45225</v>
      </c>
      <c r="B289" s="1" t="s">
        <v>1007</v>
      </c>
      <c r="C289">
        <v>74</v>
      </c>
      <c r="D289" s="1" t="s">
        <v>789</v>
      </c>
      <c r="E289" s="5">
        <v>0.40694444444444444</v>
      </c>
      <c r="F289" t="str">
        <f>_xlfn.XLOOKUP(Fichier_Logs3[[#This Row],[Cell_ID]],Fichier_Registre[ID_Antenne],Fichier_Registre[Province_RDC],"Non enregistré")</f>
        <v>Kwango</v>
      </c>
      <c r="G289" s="1" t="str">
        <f>_xlfn.XLOOKUP(Fichier_Logs3[[#This Row],[Cell_ID]],Fichier_Registre[ID_Antenne],Fichier_Registre[Technologie],"Aucune technologie trouvée")</f>
        <v>4G</v>
      </c>
    </row>
    <row r="290" spans="1:7" x14ac:dyDescent="0.25">
      <c r="A290" s="4">
        <v>45200</v>
      </c>
      <c r="B290" s="1" t="s">
        <v>1008</v>
      </c>
      <c r="C290">
        <v>22</v>
      </c>
      <c r="D290" s="1" t="s">
        <v>791</v>
      </c>
      <c r="E290" s="5">
        <v>0.51111111111111107</v>
      </c>
      <c r="F290" t="str">
        <f>_xlfn.XLOOKUP(Fichier_Logs3[[#This Row],[Cell_ID]],Fichier_Registre[ID_Antenne],Fichier_Registre[Province_RDC],"Non enregistré")</f>
        <v>Kwilu</v>
      </c>
      <c r="G290" s="1" t="str">
        <f>_xlfn.XLOOKUP(Fichier_Logs3[[#This Row],[Cell_ID]],Fichier_Registre[ID_Antenne],Fichier_Registre[Technologie],"Aucune technologie trouvée")</f>
        <v>4G</v>
      </c>
    </row>
    <row r="291" spans="1:7" x14ac:dyDescent="0.25">
      <c r="A291" s="4">
        <v>45221</v>
      </c>
      <c r="B291" s="1" t="s">
        <v>1009</v>
      </c>
      <c r="C291">
        <v>87</v>
      </c>
      <c r="D291" s="1" t="s">
        <v>790</v>
      </c>
      <c r="E291" s="5">
        <v>0.56597222222222221</v>
      </c>
      <c r="F291" t="str">
        <f>_xlfn.XLOOKUP(Fichier_Logs3[[#This Row],[Cell_ID]],Fichier_Registre[ID_Antenne],Fichier_Registre[Province_RDC],"Non enregistré")</f>
        <v>Tshopo</v>
      </c>
      <c r="G291" s="1" t="str">
        <f>_xlfn.XLOOKUP(Fichier_Logs3[[#This Row],[Cell_ID]],Fichier_Registre[ID_Antenne],Fichier_Registre[Technologie],"Aucune technologie trouvée")</f>
        <v>5G</v>
      </c>
    </row>
    <row r="292" spans="1:7" x14ac:dyDescent="0.25">
      <c r="A292" s="4">
        <v>45215</v>
      </c>
      <c r="B292" s="1" t="s">
        <v>1003</v>
      </c>
      <c r="C292">
        <v>99</v>
      </c>
      <c r="D292" s="1" t="s">
        <v>790</v>
      </c>
      <c r="E292" s="5">
        <v>5.6944444444444443E-2</v>
      </c>
      <c r="F292" t="str">
        <f>_xlfn.XLOOKUP(Fichier_Logs3[[#This Row],[Cell_ID]],Fichier_Registre[ID_Antenne],Fichier_Registre[Province_RDC],"Non enregistré")</f>
        <v>Kinshasa</v>
      </c>
      <c r="G292" s="1" t="str">
        <f>_xlfn.XLOOKUP(Fichier_Logs3[[#This Row],[Cell_ID]],Fichier_Registre[ID_Antenne],Fichier_Registre[Technologie],"Aucune technologie trouvée")</f>
        <v>3G</v>
      </c>
    </row>
    <row r="293" spans="1:7" x14ac:dyDescent="0.25">
      <c r="A293" s="4">
        <v>45230</v>
      </c>
      <c r="B293" s="1" t="s">
        <v>823</v>
      </c>
      <c r="C293">
        <v>67</v>
      </c>
      <c r="D293" s="1" t="s">
        <v>789</v>
      </c>
      <c r="E293" s="5">
        <v>0.86250000000000004</v>
      </c>
      <c r="F293" t="str">
        <f>_xlfn.XLOOKUP(Fichier_Logs3[[#This Row],[Cell_ID]],Fichier_Registre[ID_Antenne],Fichier_Registre[Province_RDC],"Non enregistré")</f>
        <v>Tanganyika</v>
      </c>
      <c r="G293" s="1" t="str">
        <f>_xlfn.XLOOKUP(Fichier_Logs3[[#This Row],[Cell_ID]],Fichier_Registre[ID_Antenne],Fichier_Registre[Technologie],"Aucune technologie trouvée")</f>
        <v>3G</v>
      </c>
    </row>
    <row r="294" spans="1:7" x14ac:dyDescent="0.25">
      <c r="A294" s="4">
        <v>45205</v>
      </c>
      <c r="B294" s="1" t="s">
        <v>1010</v>
      </c>
      <c r="C294">
        <v>106</v>
      </c>
      <c r="D294" s="1" t="s">
        <v>791</v>
      </c>
      <c r="E294" s="5">
        <v>0.72916666666666663</v>
      </c>
      <c r="F294" t="str">
        <f>_xlfn.XLOOKUP(Fichier_Logs3[[#This Row],[Cell_ID]],Fichier_Registre[ID_Antenne],Fichier_Registre[Province_RDC],"Non enregistré")</f>
        <v>Haut-Katanga</v>
      </c>
      <c r="G294" s="1" t="str">
        <f>_xlfn.XLOOKUP(Fichier_Logs3[[#This Row],[Cell_ID]],Fichier_Registre[ID_Antenne],Fichier_Registre[Technologie],"Aucune technologie trouvée")</f>
        <v>4G</v>
      </c>
    </row>
    <row r="295" spans="1:7" x14ac:dyDescent="0.25">
      <c r="A295" s="4">
        <v>45227</v>
      </c>
      <c r="B295" s="1" t="s">
        <v>851</v>
      </c>
      <c r="C295">
        <v>26</v>
      </c>
      <c r="D295" s="1" t="s">
        <v>791</v>
      </c>
      <c r="E295" s="5">
        <v>0.92291666666666672</v>
      </c>
      <c r="F295" t="str">
        <f>_xlfn.XLOOKUP(Fichier_Logs3[[#This Row],[Cell_ID]],Fichier_Registre[ID_Antenne],Fichier_Registre[Province_RDC],"Non enregistré")</f>
        <v>Nord-Kivu</v>
      </c>
      <c r="G295" s="1" t="str">
        <f>_xlfn.XLOOKUP(Fichier_Logs3[[#This Row],[Cell_ID]],Fichier_Registre[ID_Antenne],Fichier_Registre[Technologie],"Aucune technologie trouvée")</f>
        <v>4G</v>
      </c>
    </row>
    <row r="296" spans="1:7" x14ac:dyDescent="0.25">
      <c r="A296" s="4">
        <v>45225</v>
      </c>
      <c r="B296" s="1" t="s">
        <v>1011</v>
      </c>
      <c r="C296">
        <v>22</v>
      </c>
      <c r="D296" s="1" t="s">
        <v>789</v>
      </c>
      <c r="E296" s="5">
        <v>0.62361111111111112</v>
      </c>
      <c r="F296" t="str">
        <f>_xlfn.XLOOKUP(Fichier_Logs3[[#This Row],[Cell_ID]],Fichier_Registre[ID_Antenne],Fichier_Registre[Province_RDC],"Non enregistré")</f>
        <v>Mai-Ndombe</v>
      </c>
      <c r="G296" s="1" t="str">
        <f>_xlfn.XLOOKUP(Fichier_Logs3[[#This Row],[Cell_ID]],Fichier_Registre[ID_Antenne],Fichier_Registre[Technologie],"Aucune technologie trouvée")</f>
        <v>5G</v>
      </c>
    </row>
    <row r="297" spans="1:7" x14ac:dyDescent="0.25">
      <c r="A297" s="4">
        <v>45201</v>
      </c>
      <c r="B297" s="1" t="s">
        <v>1012</v>
      </c>
      <c r="C297">
        <v>97</v>
      </c>
      <c r="D297" s="1" t="s">
        <v>790</v>
      </c>
      <c r="E297" s="5">
        <v>0.72638888888888886</v>
      </c>
      <c r="F297" t="str">
        <f>_xlfn.XLOOKUP(Fichier_Logs3[[#This Row],[Cell_ID]],Fichier_Registre[ID_Antenne],Fichier_Registre[Province_RDC],"Non enregistré")</f>
        <v>Kasai-Oriental</v>
      </c>
      <c r="G297" s="1" t="str">
        <f>_xlfn.XLOOKUP(Fichier_Logs3[[#This Row],[Cell_ID]],Fichier_Registre[ID_Antenne],Fichier_Registre[Technologie],"Aucune technologie trouvée")</f>
        <v>5G</v>
      </c>
    </row>
    <row r="298" spans="1:7" x14ac:dyDescent="0.25">
      <c r="A298" s="4">
        <v>45216</v>
      </c>
      <c r="B298" s="1" t="s">
        <v>943</v>
      </c>
      <c r="C298">
        <v>67</v>
      </c>
      <c r="D298" s="1" t="s">
        <v>790</v>
      </c>
      <c r="E298" s="5">
        <v>0.18333333333333332</v>
      </c>
      <c r="F298" t="str">
        <f>_xlfn.XLOOKUP(Fichier_Logs3[[#This Row],[Cell_ID]],Fichier_Registre[ID_Antenne],Fichier_Registre[Province_RDC],"Non enregistré")</f>
        <v>Lualaba</v>
      </c>
      <c r="G298" s="1" t="str">
        <f>_xlfn.XLOOKUP(Fichier_Logs3[[#This Row],[Cell_ID]],Fichier_Registre[ID_Antenne],Fichier_Registre[Technologie],"Aucune technologie trouvée")</f>
        <v>4G</v>
      </c>
    </row>
    <row r="299" spans="1:7" x14ac:dyDescent="0.25">
      <c r="A299" s="4">
        <v>45207</v>
      </c>
      <c r="B299" s="1" t="s">
        <v>1013</v>
      </c>
      <c r="C299">
        <v>28</v>
      </c>
      <c r="D299" s="1" t="s">
        <v>789</v>
      </c>
      <c r="E299" s="5">
        <v>0.34236111111111112</v>
      </c>
      <c r="F299" t="str">
        <f>_xlfn.XLOOKUP(Fichier_Logs3[[#This Row],[Cell_ID]],Fichier_Registre[ID_Antenne],Fichier_Registre[Province_RDC],"Non enregistré")</f>
        <v>Bas-Uele</v>
      </c>
      <c r="G299" s="1" t="str">
        <f>_xlfn.XLOOKUP(Fichier_Logs3[[#This Row],[Cell_ID]],Fichier_Registre[ID_Antenne],Fichier_Registre[Technologie],"Aucune technologie trouvée")</f>
        <v>3G</v>
      </c>
    </row>
    <row r="300" spans="1:7" x14ac:dyDescent="0.25">
      <c r="A300" s="4">
        <v>45210</v>
      </c>
      <c r="B300" s="1" t="s">
        <v>1014</v>
      </c>
      <c r="C300">
        <v>118</v>
      </c>
      <c r="D300" s="1" t="s">
        <v>789</v>
      </c>
      <c r="E300" s="5">
        <v>0.83680555555555558</v>
      </c>
      <c r="F300" t="str">
        <f>_xlfn.XLOOKUP(Fichier_Logs3[[#This Row],[Cell_ID]],Fichier_Registre[ID_Antenne],Fichier_Registre[Province_RDC],"Non enregistré")</f>
        <v>Mongala</v>
      </c>
      <c r="G300" s="1" t="str">
        <f>_xlfn.XLOOKUP(Fichier_Logs3[[#This Row],[Cell_ID]],Fichier_Registre[ID_Antenne],Fichier_Registre[Technologie],"Aucune technologie trouvée")</f>
        <v>4G</v>
      </c>
    </row>
    <row r="301" spans="1:7" x14ac:dyDescent="0.25">
      <c r="A301" s="4">
        <v>45229</v>
      </c>
      <c r="B301" s="1" t="s">
        <v>1015</v>
      </c>
      <c r="C301">
        <v>74</v>
      </c>
      <c r="D301" s="1" t="s">
        <v>791</v>
      </c>
      <c r="E301" s="5">
        <v>0.62083333333333335</v>
      </c>
      <c r="F301" t="str">
        <f>_xlfn.XLOOKUP(Fichier_Logs3[[#This Row],[Cell_ID]],Fichier_Registre[ID_Antenne],Fichier_Registre[Province_RDC],"Non enregistré")</f>
        <v>Haut-Uele</v>
      </c>
      <c r="G301" s="1" t="str">
        <f>_xlfn.XLOOKUP(Fichier_Logs3[[#This Row],[Cell_ID]],Fichier_Registre[ID_Antenne],Fichier_Registre[Technologie],"Aucune technologie trouvée")</f>
        <v>4G</v>
      </c>
    </row>
    <row r="302" spans="1:7" x14ac:dyDescent="0.25">
      <c r="A302" s="4">
        <v>45211</v>
      </c>
      <c r="B302" s="1" t="s">
        <v>834</v>
      </c>
      <c r="C302">
        <v>87</v>
      </c>
      <c r="D302" s="1" t="s">
        <v>791</v>
      </c>
      <c r="E302" s="5">
        <v>0.10694444444444444</v>
      </c>
      <c r="F302" t="str">
        <f>_xlfn.XLOOKUP(Fichier_Logs3[[#This Row],[Cell_ID]],Fichier_Registre[ID_Antenne],Fichier_Registre[Province_RDC],"Non enregistré")</f>
        <v>Sud-Kivu</v>
      </c>
      <c r="G302" s="1" t="str">
        <f>_xlfn.XLOOKUP(Fichier_Logs3[[#This Row],[Cell_ID]],Fichier_Registre[ID_Antenne],Fichier_Registre[Technologie],"Aucune technologie trouvée")</f>
        <v>3G</v>
      </c>
    </row>
    <row r="303" spans="1:7" x14ac:dyDescent="0.25">
      <c r="A303" s="4">
        <v>45223</v>
      </c>
      <c r="B303" s="1" t="s">
        <v>915</v>
      </c>
      <c r="C303">
        <v>12</v>
      </c>
      <c r="D303" s="1" t="s">
        <v>790</v>
      </c>
      <c r="E303" s="5">
        <v>0.25208333333333333</v>
      </c>
      <c r="F303" t="str">
        <f>_xlfn.XLOOKUP(Fichier_Logs3[[#This Row],[Cell_ID]],Fichier_Registre[ID_Antenne],Fichier_Registre[Province_RDC],"Non enregistré")</f>
        <v>Nord-Kivu</v>
      </c>
      <c r="G303" s="1" t="str">
        <f>_xlfn.XLOOKUP(Fichier_Logs3[[#This Row],[Cell_ID]],Fichier_Registre[ID_Antenne],Fichier_Registre[Technologie],"Aucune technologie trouvée")</f>
        <v>4G</v>
      </c>
    </row>
    <row r="304" spans="1:7" x14ac:dyDescent="0.25">
      <c r="A304" s="4">
        <v>45227</v>
      </c>
      <c r="B304" s="1" t="s">
        <v>1016</v>
      </c>
      <c r="C304">
        <v>112</v>
      </c>
      <c r="D304" s="1" t="s">
        <v>789</v>
      </c>
      <c r="E304" s="5">
        <v>9.166666666666666E-2</v>
      </c>
      <c r="F304" t="str">
        <f>_xlfn.XLOOKUP(Fichier_Logs3[[#This Row],[Cell_ID]],Fichier_Registre[ID_Antenne],Fichier_Registre[Province_RDC],"Non enregistré")</f>
        <v>Kwilu</v>
      </c>
      <c r="G304" s="1" t="str">
        <f>_xlfn.XLOOKUP(Fichier_Logs3[[#This Row],[Cell_ID]],Fichier_Registre[ID_Antenne],Fichier_Registre[Technologie],"Aucune technologie trouvée")</f>
        <v>3G</v>
      </c>
    </row>
    <row r="305" spans="1:7" x14ac:dyDescent="0.25">
      <c r="A305" s="4">
        <v>45225</v>
      </c>
      <c r="B305" s="1" t="s">
        <v>1017</v>
      </c>
      <c r="C305">
        <v>113</v>
      </c>
      <c r="D305" s="1" t="s">
        <v>790</v>
      </c>
      <c r="E305" s="5">
        <v>0.78194444444444444</v>
      </c>
      <c r="F305" t="str">
        <f>_xlfn.XLOOKUP(Fichier_Logs3[[#This Row],[Cell_ID]],Fichier_Registre[ID_Antenne],Fichier_Registre[Province_RDC],"Non enregistré")</f>
        <v>Tanganyika</v>
      </c>
      <c r="G305" s="1" t="str">
        <f>_xlfn.XLOOKUP(Fichier_Logs3[[#This Row],[Cell_ID]],Fichier_Registre[ID_Antenne],Fichier_Registre[Technologie],"Aucune technologie trouvée")</f>
        <v>3G</v>
      </c>
    </row>
    <row r="306" spans="1:7" x14ac:dyDescent="0.25">
      <c r="A306" s="4">
        <v>45221</v>
      </c>
      <c r="B306" s="1" t="s">
        <v>803</v>
      </c>
      <c r="C306">
        <v>14</v>
      </c>
      <c r="D306" s="1" t="s">
        <v>789</v>
      </c>
      <c r="E306" s="5">
        <v>0.71736111111111112</v>
      </c>
      <c r="F306" t="str">
        <f>_xlfn.XLOOKUP(Fichier_Logs3[[#This Row],[Cell_ID]],Fichier_Registre[ID_Antenne],Fichier_Registre[Province_RDC],"Non enregistré")</f>
        <v>Tanganyika</v>
      </c>
      <c r="G306" s="1" t="str">
        <f>_xlfn.XLOOKUP(Fichier_Logs3[[#This Row],[Cell_ID]],Fichier_Registre[ID_Antenne],Fichier_Registre[Technologie],"Aucune technologie trouvée")</f>
        <v>5G</v>
      </c>
    </row>
    <row r="307" spans="1:7" x14ac:dyDescent="0.25">
      <c r="A307" s="4">
        <v>45215</v>
      </c>
      <c r="B307" s="1" t="s">
        <v>1018</v>
      </c>
      <c r="C307">
        <v>109</v>
      </c>
      <c r="D307" s="1" t="s">
        <v>789</v>
      </c>
      <c r="E307" s="5">
        <v>0.28819444444444442</v>
      </c>
      <c r="F307" t="str">
        <f>_xlfn.XLOOKUP(Fichier_Logs3[[#This Row],[Cell_ID]],Fichier_Registre[ID_Antenne],Fichier_Registre[Province_RDC],"Non enregistré")</f>
        <v>Kongo-Central</v>
      </c>
      <c r="G307" s="1" t="str">
        <f>_xlfn.XLOOKUP(Fichier_Logs3[[#This Row],[Cell_ID]],Fichier_Registre[ID_Antenne],Fichier_Registre[Technologie],"Aucune technologie trouvée")</f>
        <v>5G</v>
      </c>
    </row>
    <row r="308" spans="1:7" x14ac:dyDescent="0.25">
      <c r="A308" s="4">
        <v>45230</v>
      </c>
      <c r="B308" s="1" t="s">
        <v>828</v>
      </c>
      <c r="C308">
        <v>11</v>
      </c>
      <c r="D308" s="1" t="s">
        <v>790</v>
      </c>
      <c r="E308" s="5">
        <v>9.0277777777777769E-3</v>
      </c>
      <c r="F308" t="str">
        <f>_xlfn.XLOOKUP(Fichier_Logs3[[#This Row],[Cell_ID]],Fichier_Registre[ID_Antenne],Fichier_Registre[Province_RDC],"Non enregistré")</f>
        <v>Nord-Ubangi</v>
      </c>
      <c r="G308" s="1" t="str">
        <f>_xlfn.XLOOKUP(Fichier_Logs3[[#This Row],[Cell_ID]],Fichier_Registre[ID_Antenne],Fichier_Registre[Technologie],"Aucune technologie trouvée")</f>
        <v>5G</v>
      </c>
    </row>
    <row r="309" spans="1:7" x14ac:dyDescent="0.25">
      <c r="A309" s="4">
        <v>45210</v>
      </c>
      <c r="B309" s="1" t="s">
        <v>839</v>
      </c>
      <c r="C309">
        <v>85</v>
      </c>
      <c r="D309" s="1" t="s">
        <v>790</v>
      </c>
      <c r="E309" s="5">
        <v>0.39166666666666666</v>
      </c>
      <c r="F309" t="str">
        <f>_xlfn.XLOOKUP(Fichier_Logs3[[#This Row],[Cell_ID]],Fichier_Registre[ID_Antenne],Fichier_Registre[Province_RDC],"Non enregistré")</f>
        <v>Nord-Kivu</v>
      </c>
      <c r="G309" s="1" t="str">
        <f>_xlfn.XLOOKUP(Fichier_Logs3[[#This Row],[Cell_ID]],Fichier_Registre[ID_Antenne],Fichier_Registre[Technologie],"Aucune technologie trouvée")</f>
        <v>3G</v>
      </c>
    </row>
    <row r="310" spans="1:7" x14ac:dyDescent="0.25">
      <c r="A310" s="4">
        <v>45214</v>
      </c>
      <c r="B310" s="1" t="s">
        <v>1019</v>
      </c>
      <c r="C310">
        <v>34</v>
      </c>
      <c r="D310" s="1" t="s">
        <v>791</v>
      </c>
      <c r="E310" s="5">
        <v>0.7368055555555556</v>
      </c>
      <c r="F310" t="str">
        <f>_xlfn.XLOOKUP(Fichier_Logs3[[#This Row],[Cell_ID]],Fichier_Registre[ID_Antenne],Fichier_Registre[Province_RDC],"Non enregistré")</f>
        <v>Kwilu</v>
      </c>
      <c r="G310" s="1" t="str">
        <f>_xlfn.XLOOKUP(Fichier_Logs3[[#This Row],[Cell_ID]],Fichier_Registre[ID_Antenne],Fichier_Registre[Technologie],"Aucune technologie trouvée")</f>
        <v>3G</v>
      </c>
    </row>
    <row r="311" spans="1:7" x14ac:dyDescent="0.25">
      <c r="A311" s="4">
        <v>45215</v>
      </c>
      <c r="B311" s="1" t="s">
        <v>1020</v>
      </c>
      <c r="C311">
        <v>24</v>
      </c>
      <c r="D311" s="1" t="s">
        <v>790</v>
      </c>
      <c r="E311" s="5">
        <v>0.58750000000000002</v>
      </c>
      <c r="F311" t="str">
        <f>_xlfn.XLOOKUP(Fichier_Logs3[[#This Row],[Cell_ID]],Fichier_Registre[ID_Antenne],Fichier_Registre[Province_RDC],"Non enregistré")</f>
        <v>Maniema</v>
      </c>
      <c r="G311" s="1" t="str">
        <f>_xlfn.XLOOKUP(Fichier_Logs3[[#This Row],[Cell_ID]],Fichier_Registre[ID_Antenne],Fichier_Registre[Technologie],"Aucune technologie trouvée")</f>
        <v>5G</v>
      </c>
    </row>
    <row r="312" spans="1:7" x14ac:dyDescent="0.25">
      <c r="A312" s="4">
        <v>45225</v>
      </c>
      <c r="B312" s="1" t="s">
        <v>931</v>
      </c>
      <c r="C312">
        <v>6</v>
      </c>
      <c r="D312" s="1" t="s">
        <v>789</v>
      </c>
      <c r="E312" s="5">
        <v>0.97916666666666663</v>
      </c>
      <c r="F312" t="str">
        <f>_xlfn.XLOOKUP(Fichier_Logs3[[#This Row],[Cell_ID]],Fichier_Registre[ID_Antenne],Fichier_Registre[Province_RDC],"Non enregistré")</f>
        <v>Tshuapa</v>
      </c>
      <c r="G312" s="1" t="str">
        <f>_xlfn.XLOOKUP(Fichier_Logs3[[#This Row],[Cell_ID]],Fichier_Registre[ID_Antenne],Fichier_Registre[Technologie],"Aucune technologie trouvée")</f>
        <v>4G</v>
      </c>
    </row>
    <row r="313" spans="1:7" x14ac:dyDescent="0.25">
      <c r="A313" s="4">
        <v>45213</v>
      </c>
      <c r="B313" s="1" t="s">
        <v>966</v>
      </c>
      <c r="C313">
        <v>63</v>
      </c>
      <c r="D313" s="1" t="s">
        <v>789</v>
      </c>
      <c r="E313" s="5">
        <v>6.6666666666666666E-2</v>
      </c>
      <c r="F313" t="str">
        <f>_xlfn.XLOOKUP(Fichier_Logs3[[#This Row],[Cell_ID]],Fichier_Registre[ID_Antenne],Fichier_Registre[Province_RDC],"Non enregistré")</f>
        <v>Sud-Ubangi</v>
      </c>
      <c r="G313" s="1" t="str">
        <f>_xlfn.XLOOKUP(Fichier_Logs3[[#This Row],[Cell_ID]],Fichier_Registre[ID_Antenne],Fichier_Registre[Technologie],"Aucune technologie trouvée")</f>
        <v>3G</v>
      </c>
    </row>
    <row r="314" spans="1:7" x14ac:dyDescent="0.25">
      <c r="A314" s="4">
        <v>45204</v>
      </c>
      <c r="B314" s="1" t="s">
        <v>1021</v>
      </c>
      <c r="C314">
        <v>12</v>
      </c>
      <c r="D314" s="1" t="s">
        <v>790</v>
      </c>
      <c r="E314" s="5">
        <v>1.1111111111111112E-2</v>
      </c>
      <c r="F314" t="str">
        <f>_xlfn.XLOOKUP(Fichier_Logs3[[#This Row],[Cell_ID]],Fichier_Registre[ID_Antenne],Fichier_Registre[Province_RDC],"Non enregistré")</f>
        <v>Maniema</v>
      </c>
      <c r="G314" s="1" t="str">
        <f>_xlfn.XLOOKUP(Fichier_Logs3[[#This Row],[Cell_ID]],Fichier_Registre[ID_Antenne],Fichier_Registre[Technologie],"Aucune technologie trouvée")</f>
        <v>5G</v>
      </c>
    </row>
    <row r="315" spans="1:7" x14ac:dyDescent="0.25">
      <c r="A315" s="4">
        <v>45217</v>
      </c>
      <c r="B315" s="1" t="s">
        <v>875</v>
      </c>
      <c r="C315">
        <v>84</v>
      </c>
      <c r="D315" s="1" t="s">
        <v>789</v>
      </c>
      <c r="E315" s="5">
        <v>0.77569444444444446</v>
      </c>
      <c r="F315" t="str">
        <f>_xlfn.XLOOKUP(Fichier_Logs3[[#This Row],[Cell_ID]],Fichier_Registre[ID_Antenne],Fichier_Registre[Province_RDC],"Non enregistré")</f>
        <v>Maniema</v>
      </c>
      <c r="G315" s="1" t="str">
        <f>_xlfn.XLOOKUP(Fichier_Logs3[[#This Row],[Cell_ID]],Fichier_Registre[ID_Antenne],Fichier_Registre[Technologie],"Aucune technologie trouvée")</f>
        <v>5G</v>
      </c>
    </row>
    <row r="316" spans="1:7" x14ac:dyDescent="0.25">
      <c r="A316" s="4">
        <v>45223</v>
      </c>
      <c r="B316" s="1" t="s">
        <v>1022</v>
      </c>
      <c r="C316">
        <v>86</v>
      </c>
      <c r="D316" s="1" t="s">
        <v>790</v>
      </c>
      <c r="E316" s="5">
        <v>0.5541666666666667</v>
      </c>
      <c r="F316" t="str">
        <f>_xlfn.XLOOKUP(Fichier_Logs3[[#This Row],[Cell_ID]],Fichier_Registre[ID_Antenne],Fichier_Registre[Province_RDC],"Non enregistré")</f>
        <v>Sud-Ubangi</v>
      </c>
      <c r="G316" s="1" t="str">
        <f>_xlfn.XLOOKUP(Fichier_Logs3[[#This Row],[Cell_ID]],Fichier_Registre[ID_Antenne],Fichier_Registre[Technologie],"Aucune technologie trouvée")</f>
        <v>3G</v>
      </c>
    </row>
    <row r="317" spans="1:7" x14ac:dyDescent="0.25">
      <c r="A317" s="4">
        <v>45204</v>
      </c>
      <c r="B317" s="1" t="s">
        <v>982</v>
      </c>
      <c r="C317">
        <v>90</v>
      </c>
      <c r="D317" s="1" t="s">
        <v>791</v>
      </c>
      <c r="E317" s="5">
        <v>0.26458333333333334</v>
      </c>
      <c r="F317" t="str">
        <f>_xlfn.XLOOKUP(Fichier_Logs3[[#This Row],[Cell_ID]],Fichier_Registre[ID_Antenne],Fichier_Registre[Province_RDC],"Non enregistré")</f>
        <v>Lualaba</v>
      </c>
      <c r="G317" s="1" t="str">
        <f>_xlfn.XLOOKUP(Fichier_Logs3[[#This Row],[Cell_ID]],Fichier_Registre[ID_Antenne],Fichier_Registre[Technologie],"Aucune technologie trouvée")</f>
        <v>4G</v>
      </c>
    </row>
    <row r="318" spans="1:7" x14ac:dyDescent="0.25">
      <c r="A318" s="4">
        <v>45226</v>
      </c>
      <c r="B318" s="1" t="s">
        <v>1023</v>
      </c>
      <c r="C318">
        <v>66</v>
      </c>
      <c r="D318" s="1" t="s">
        <v>791</v>
      </c>
      <c r="E318" s="5">
        <v>0.31319444444444444</v>
      </c>
      <c r="F318" t="str">
        <f>_xlfn.XLOOKUP(Fichier_Logs3[[#This Row],[Cell_ID]],Fichier_Registre[ID_Antenne],Fichier_Registre[Province_RDC],"Non enregistré")</f>
        <v>Equateur</v>
      </c>
      <c r="G318" s="1" t="str">
        <f>_xlfn.XLOOKUP(Fichier_Logs3[[#This Row],[Cell_ID]],Fichier_Registre[ID_Antenne],Fichier_Registre[Technologie],"Aucune technologie trouvée")</f>
        <v>3G</v>
      </c>
    </row>
    <row r="319" spans="1:7" x14ac:dyDescent="0.25">
      <c r="A319" s="4">
        <v>45210</v>
      </c>
      <c r="B319" s="1" t="s">
        <v>1024</v>
      </c>
      <c r="C319">
        <v>67</v>
      </c>
      <c r="D319" s="1" t="s">
        <v>790</v>
      </c>
      <c r="E319" s="5">
        <v>0.36666666666666664</v>
      </c>
      <c r="F319" t="str">
        <f>_xlfn.XLOOKUP(Fichier_Logs3[[#This Row],[Cell_ID]],Fichier_Registre[ID_Antenne],Fichier_Registre[Province_RDC],"Non enregistré")</f>
        <v>Lualaba</v>
      </c>
      <c r="G319" s="1" t="str">
        <f>_xlfn.XLOOKUP(Fichier_Logs3[[#This Row],[Cell_ID]],Fichier_Registre[ID_Antenne],Fichier_Registre[Technologie],"Aucune technologie trouvée")</f>
        <v>5G</v>
      </c>
    </row>
    <row r="320" spans="1:7" x14ac:dyDescent="0.25">
      <c r="A320" s="4">
        <v>45225</v>
      </c>
      <c r="B320" s="1" t="s">
        <v>1025</v>
      </c>
      <c r="C320">
        <v>30</v>
      </c>
      <c r="D320" s="1" t="s">
        <v>789</v>
      </c>
      <c r="E320" s="5">
        <v>0.94861111111111107</v>
      </c>
      <c r="F320" t="str">
        <f>_xlfn.XLOOKUP(Fichier_Logs3[[#This Row],[Cell_ID]],Fichier_Registre[ID_Antenne],Fichier_Registre[Province_RDC],"Non enregistré")</f>
        <v>Kwango</v>
      </c>
      <c r="G320" s="1" t="str">
        <f>_xlfn.XLOOKUP(Fichier_Logs3[[#This Row],[Cell_ID]],Fichier_Registre[ID_Antenne],Fichier_Registre[Technologie],"Aucune technologie trouvée")</f>
        <v>4G</v>
      </c>
    </row>
    <row r="321" spans="1:7" x14ac:dyDescent="0.25">
      <c r="A321" s="4">
        <v>45202</v>
      </c>
      <c r="B321" s="1" t="s">
        <v>1026</v>
      </c>
      <c r="C321">
        <v>63</v>
      </c>
      <c r="D321" s="1" t="s">
        <v>790</v>
      </c>
      <c r="E321" s="5">
        <v>0.69930555555555551</v>
      </c>
      <c r="F321" t="str">
        <f>_xlfn.XLOOKUP(Fichier_Logs3[[#This Row],[Cell_ID]],Fichier_Registre[ID_Antenne],Fichier_Registre[Province_RDC],"Non enregistré")</f>
        <v>Tshopo</v>
      </c>
      <c r="G321" s="1" t="str">
        <f>_xlfn.XLOOKUP(Fichier_Logs3[[#This Row],[Cell_ID]],Fichier_Registre[ID_Antenne],Fichier_Registre[Technologie],"Aucune technologie trouvée")</f>
        <v>5G</v>
      </c>
    </row>
    <row r="322" spans="1:7" x14ac:dyDescent="0.25">
      <c r="A322" s="4">
        <v>45211</v>
      </c>
      <c r="B322" s="1" t="s">
        <v>944</v>
      </c>
      <c r="C322">
        <v>18</v>
      </c>
      <c r="D322" s="1" t="s">
        <v>791</v>
      </c>
      <c r="E322" s="5">
        <v>4.583333333333333E-2</v>
      </c>
      <c r="F322" t="str">
        <f>_xlfn.XLOOKUP(Fichier_Logs3[[#This Row],[Cell_ID]],Fichier_Registre[ID_Antenne],Fichier_Registre[Province_RDC],"Non enregistré")</f>
        <v>Mongala</v>
      </c>
      <c r="G322" s="1" t="str">
        <f>_xlfn.XLOOKUP(Fichier_Logs3[[#This Row],[Cell_ID]],Fichier_Registre[ID_Antenne],Fichier_Registre[Technologie],"Aucune technologie trouvée")</f>
        <v>5G</v>
      </c>
    </row>
    <row r="323" spans="1:7" x14ac:dyDescent="0.25">
      <c r="A323" s="4">
        <v>45212</v>
      </c>
      <c r="B323" s="1" t="s">
        <v>1027</v>
      </c>
      <c r="C323">
        <v>55</v>
      </c>
      <c r="D323" s="1" t="s">
        <v>790</v>
      </c>
      <c r="E323" s="5">
        <v>0.41736111111111113</v>
      </c>
      <c r="F323" t="str">
        <f>_xlfn.XLOOKUP(Fichier_Logs3[[#This Row],[Cell_ID]],Fichier_Registre[ID_Antenne],Fichier_Registre[Province_RDC],"Non enregistré")</f>
        <v>Maniema</v>
      </c>
      <c r="G323" s="1" t="str">
        <f>_xlfn.XLOOKUP(Fichier_Logs3[[#This Row],[Cell_ID]],Fichier_Registre[ID_Antenne],Fichier_Registre[Technologie],"Aucune technologie trouvée")</f>
        <v>4G</v>
      </c>
    </row>
    <row r="324" spans="1:7" x14ac:dyDescent="0.25">
      <c r="A324" s="4">
        <v>45214</v>
      </c>
      <c r="B324" s="1" t="s">
        <v>1028</v>
      </c>
      <c r="C324">
        <v>112</v>
      </c>
      <c r="D324" s="1" t="s">
        <v>790</v>
      </c>
      <c r="E324" s="5">
        <v>0.63472222222222219</v>
      </c>
      <c r="F324" t="str">
        <f>_xlfn.XLOOKUP(Fichier_Logs3[[#This Row],[Cell_ID]],Fichier_Registre[ID_Antenne],Fichier_Registre[Province_RDC],"Non enregistré")</f>
        <v>Equateur</v>
      </c>
      <c r="G324" s="1" t="str">
        <f>_xlfn.XLOOKUP(Fichier_Logs3[[#This Row],[Cell_ID]],Fichier_Registre[ID_Antenne],Fichier_Registre[Technologie],"Aucune technologie trouvée")</f>
        <v>5G</v>
      </c>
    </row>
    <row r="325" spans="1:7" x14ac:dyDescent="0.25">
      <c r="A325" s="4">
        <v>45211</v>
      </c>
      <c r="B325" s="1" t="s">
        <v>945</v>
      </c>
      <c r="C325">
        <v>84</v>
      </c>
      <c r="D325" s="1" t="s">
        <v>791</v>
      </c>
      <c r="E325" s="5">
        <v>0.72499999999999998</v>
      </c>
      <c r="F325" t="str">
        <f>_xlfn.XLOOKUP(Fichier_Logs3[[#This Row],[Cell_ID]],Fichier_Registre[ID_Antenne],Fichier_Registre[Province_RDC],"Non enregistré")</f>
        <v>Sankuru</v>
      </c>
      <c r="G325" s="1" t="str">
        <f>_xlfn.XLOOKUP(Fichier_Logs3[[#This Row],[Cell_ID]],Fichier_Registre[ID_Antenne],Fichier_Registre[Technologie],"Aucune technologie trouvée")</f>
        <v>4G</v>
      </c>
    </row>
    <row r="326" spans="1:7" x14ac:dyDescent="0.25">
      <c r="A326" s="4">
        <v>45213</v>
      </c>
      <c r="B326" s="1" t="s">
        <v>1029</v>
      </c>
      <c r="C326">
        <v>53</v>
      </c>
      <c r="D326" s="1" t="s">
        <v>790</v>
      </c>
      <c r="E326" s="5">
        <v>0.23819444444444443</v>
      </c>
      <c r="F326" t="str">
        <f>_xlfn.XLOOKUP(Fichier_Logs3[[#This Row],[Cell_ID]],Fichier_Registre[ID_Antenne],Fichier_Registre[Province_RDC],"Non enregistré")</f>
        <v>Nord-Ubangi</v>
      </c>
      <c r="G326" s="1" t="str">
        <f>_xlfn.XLOOKUP(Fichier_Logs3[[#This Row],[Cell_ID]],Fichier_Registre[ID_Antenne],Fichier_Registre[Technologie],"Aucune technologie trouvée")</f>
        <v>4G</v>
      </c>
    </row>
    <row r="327" spans="1:7" x14ac:dyDescent="0.25">
      <c r="A327" s="4">
        <v>45202</v>
      </c>
      <c r="B327" s="1" t="s">
        <v>1030</v>
      </c>
      <c r="C327">
        <v>115</v>
      </c>
      <c r="D327" s="1" t="s">
        <v>790</v>
      </c>
      <c r="E327" s="5">
        <v>0.8041666666666667</v>
      </c>
      <c r="F327" t="str">
        <f>_xlfn.XLOOKUP(Fichier_Logs3[[#This Row],[Cell_ID]],Fichier_Registre[ID_Antenne],Fichier_Registre[Province_RDC],"Non enregistré")</f>
        <v>Haut-Uele</v>
      </c>
      <c r="G327" s="1" t="str">
        <f>_xlfn.XLOOKUP(Fichier_Logs3[[#This Row],[Cell_ID]],Fichier_Registre[ID_Antenne],Fichier_Registre[Technologie],"Aucune technologie trouvée")</f>
        <v>5G</v>
      </c>
    </row>
    <row r="328" spans="1:7" x14ac:dyDescent="0.25">
      <c r="A328" s="4">
        <v>45204</v>
      </c>
      <c r="B328" s="1" t="s">
        <v>880</v>
      </c>
      <c r="C328">
        <v>47</v>
      </c>
      <c r="D328" s="1" t="s">
        <v>789</v>
      </c>
      <c r="E328" s="5">
        <v>0.53125</v>
      </c>
      <c r="F328" t="str">
        <f>_xlfn.XLOOKUP(Fichier_Logs3[[#This Row],[Cell_ID]],Fichier_Registre[ID_Antenne],Fichier_Registre[Province_RDC],"Non enregistré")</f>
        <v>Nord-Kivu</v>
      </c>
      <c r="G328" s="1" t="str">
        <f>_xlfn.XLOOKUP(Fichier_Logs3[[#This Row],[Cell_ID]],Fichier_Registre[ID_Antenne],Fichier_Registre[Technologie],"Aucune technologie trouvée")</f>
        <v>5G</v>
      </c>
    </row>
    <row r="329" spans="1:7" x14ac:dyDescent="0.25">
      <c r="A329" s="4">
        <v>45211</v>
      </c>
      <c r="B329" s="1" t="s">
        <v>1031</v>
      </c>
      <c r="C329">
        <v>110</v>
      </c>
      <c r="D329" s="1" t="s">
        <v>790</v>
      </c>
      <c r="E329" s="5">
        <v>0.12847222222222221</v>
      </c>
      <c r="F329" t="str">
        <f>_xlfn.XLOOKUP(Fichier_Logs3[[#This Row],[Cell_ID]],Fichier_Registre[ID_Antenne],Fichier_Registre[Province_RDC],"Non enregistré")</f>
        <v>Sud-Kivu</v>
      </c>
      <c r="G329" s="1" t="str">
        <f>_xlfn.XLOOKUP(Fichier_Logs3[[#This Row],[Cell_ID]],Fichier_Registre[ID_Antenne],Fichier_Registre[Technologie],"Aucune technologie trouvée")</f>
        <v>5G</v>
      </c>
    </row>
    <row r="330" spans="1:7" x14ac:dyDescent="0.25">
      <c r="A330" s="4">
        <v>45211</v>
      </c>
      <c r="B330" s="1" t="s">
        <v>1032</v>
      </c>
      <c r="C330">
        <v>88</v>
      </c>
      <c r="D330" s="1" t="s">
        <v>790</v>
      </c>
      <c r="E330" s="5">
        <v>0.33750000000000002</v>
      </c>
      <c r="F330" t="str">
        <f>_xlfn.XLOOKUP(Fichier_Logs3[[#This Row],[Cell_ID]],Fichier_Registre[ID_Antenne],Fichier_Registre[Province_RDC],"Non enregistré")</f>
        <v>Ituri</v>
      </c>
      <c r="G330" s="1" t="str">
        <f>_xlfn.XLOOKUP(Fichier_Logs3[[#This Row],[Cell_ID]],Fichier_Registre[ID_Antenne],Fichier_Registre[Technologie],"Aucune technologie trouvée")</f>
        <v>3G</v>
      </c>
    </row>
    <row r="331" spans="1:7" x14ac:dyDescent="0.25">
      <c r="A331" s="4">
        <v>45219</v>
      </c>
      <c r="B331" s="1" t="s">
        <v>810</v>
      </c>
      <c r="C331">
        <v>93</v>
      </c>
      <c r="D331" s="1" t="s">
        <v>791</v>
      </c>
      <c r="E331" s="5">
        <v>0.82638888888888884</v>
      </c>
      <c r="F331" t="str">
        <f>_xlfn.XLOOKUP(Fichier_Logs3[[#This Row],[Cell_ID]],Fichier_Registre[ID_Antenne],Fichier_Registre[Province_RDC],"Non enregistré")</f>
        <v>Sud-Kivu</v>
      </c>
      <c r="G331" s="1" t="str">
        <f>_xlfn.XLOOKUP(Fichier_Logs3[[#This Row],[Cell_ID]],Fichier_Registre[ID_Antenne],Fichier_Registre[Technologie],"Aucune technologie trouvée")</f>
        <v>3G</v>
      </c>
    </row>
    <row r="332" spans="1:7" x14ac:dyDescent="0.25">
      <c r="A332" s="4">
        <v>45209</v>
      </c>
      <c r="B332" s="1" t="s">
        <v>1033</v>
      </c>
      <c r="C332">
        <v>66</v>
      </c>
      <c r="D332" s="1" t="s">
        <v>790</v>
      </c>
      <c r="E332" s="5">
        <v>0.55833333333333335</v>
      </c>
      <c r="F332" t="str">
        <f>_xlfn.XLOOKUP(Fichier_Logs3[[#This Row],[Cell_ID]],Fichier_Registre[ID_Antenne],Fichier_Registre[Province_RDC],"Non enregistré")</f>
        <v>Ituri</v>
      </c>
      <c r="G332" s="1" t="str">
        <f>_xlfn.XLOOKUP(Fichier_Logs3[[#This Row],[Cell_ID]],Fichier_Registre[ID_Antenne],Fichier_Registre[Technologie],"Aucune technologie trouvée")</f>
        <v>4G</v>
      </c>
    </row>
    <row r="333" spans="1:7" x14ac:dyDescent="0.25">
      <c r="A333" s="4">
        <v>45224</v>
      </c>
      <c r="B333" s="1" t="s">
        <v>1034</v>
      </c>
      <c r="C333">
        <v>45</v>
      </c>
      <c r="D333" s="1" t="s">
        <v>790</v>
      </c>
      <c r="E333" s="5">
        <v>0.11527777777777778</v>
      </c>
      <c r="F333" t="str">
        <f>_xlfn.XLOOKUP(Fichier_Logs3[[#This Row],[Cell_ID]],Fichier_Registre[ID_Antenne],Fichier_Registre[Province_RDC],"Non enregistré")</f>
        <v>Tshopo</v>
      </c>
      <c r="G333" s="1" t="str">
        <f>_xlfn.XLOOKUP(Fichier_Logs3[[#This Row],[Cell_ID]],Fichier_Registre[ID_Antenne],Fichier_Registre[Technologie],"Aucune technologie trouvée")</f>
        <v>4G</v>
      </c>
    </row>
    <row r="334" spans="1:7" x14ac:dyDescent="0.25">
      <c r="A334" s="4">
        <v>45228</v>
      </c>
      <c r="B334" s="1" t="s">
        <v>1024</v>
      </c>
      <c r="C334">
        <v>27</v>
      </c>
      <c r="D334" s="1" t="s">
        <v>789</v>
      </c>
      <c r="E334" s="5">
        <v>0.74791666666666667</v>
      </c>
      <c r="F334" t="str">
        <f>_xlfn.XLOOKUP(Fichier_Logs3[[#This Row],[Cell_ID]],Fichier_Registre[ID_Antenne],Fichier_Registre[Province_RDC],"Non enregistré")</f>
        <v>Lualaba</v>
      </c>
      <c r="G334" s="1" t="str">
        <f>_xlfn.XLOOKUP(Fichier_Logs3[[#This Row],[Cell_ID]],Fichier_Registre[ID_Antenne],Fichier_Registre[Technologie],"Aucune technologie trouvée")</f>
        <v>5G</v>
      </c>
    </row>
    <row r="335" spans="1:7" x14ac:dyDescent="0.25">
      <c r="A335" s="4">
        <v>45205</v>
      </c>
      <c r="B335" s="1" t="s">
        <v>1035</v>
      </c>
      <c r="C335">
        <v>42</v>
      </c>
      <c r="D335" s="1" t="s">
        <v>790</v>
      </c>
      <c r="E335" s="5">
        <v>0.17847222222222223</v>
      </c>
      <c r="F335" t="str">
        <f>_xlfn.XLOOKUP(Fichier_Logs3[[#This Row],[Cell_ID]],Fichier_Registre[ID_Antenne],Fichier_Registre[Province_RDC],"Non enregistré")</f>
        <v>Sud-Ubangi</v>
      </c>
      <c r="G335" s="1" t="str">
        <f>_xlfn.XLOOKUP(Fichier_Logs3[[#This Row],[Cell_ID]],Fichier_Registre[ID_Antenne],Fichier_Registre[Technologie],"Aucune technologie trouvée")</f>
        <v>3G</v>
      </c>
    </row>
    <row r="336" spans="1:7" x14ac:dyDescent="0.25">
      <c r="A336" s="4">
        <v>45209</v>
      </c>
      <c r="B336" s="1" t="s">
        <v>1001</v>
      </c>
      <c r="C336">
        <v>99</v>
      </c>
      <c r="D336" s="1" t="s">
        <v>790</v>
      </c>
      <c r="E336" s="5">
        <v>0.35486111111111113</v>
      </c>
      <c r="F336" t="str">
        <f>_xlfn.XLOOKUP(Fichier_Logs3[[#This Row],[Cell_ID]],Fichier_Registre[ID_Antenne],Fichier_Registre[Province_RDC],"Non enregistré")</f>
        <v>Kinshasa</v>
      </c>
      <c r="G336" s="1" t="str">
        <f>_xlfn.XLOOKUP(Fichier_Logs3[[#This Row],[Cell_ID]],Fichier_Registre[ID_Antenne],Fichier_Registre[Technologie],"Aucune technologie trouvée")</f>
        <v>3G</v>
      </c>
    </row>
    <row r="337" spans="1:7" x14ac:dyDescent="0.25">
      <c r="A337" s="4">
        <v>45213</v>
      </c>
      <c r="B337" s="1" t="s">
        <v>1036</v>
      </c>
      <c r="C337">
        <v>86</v>
      </c>
      <c r="D337" s="1" t="s">
        <v>791</v>
      </c>
      <c r="E337" s="5">
        <v>0.35138888888888886</v>
      </c>
      <c r="F337" t="str">
        <f>_xlfn.XLOOKUP(Fichier_Logs3[[#This Row],[Cell_ID]],Fichier_Registre[ID_Antenne],Fichier_Registre[Province_RDC],"Non enregistré")</f>
        <v>Maniema</v>
      </c>
      <c r="G337" s="1" t="str">
        <f>_xlfn.XLOOKUP(Fichier_Logs3[[#This Row],[Cell_ID]],Fichier_Registre[ID_Antenne],Fichier_Registre[Technologie],"Aucune technologie trouvée")</f>
        <v>4G</v>
      </c>
    </row>
    <row r="338" spans="1:7" x14ac:dyDescent="0.25">
      <c r="A338" s="4">
        <v>45209</v>
      </c>
      <c r="B338" s="1" t="s">
        <v>917</v>
      </c>
      <c r="C338">
        <v>67</v>
      </c>
      <c r="D338" s="1" t="s">
        <v>791</v>
      </c>
      <c r="E338" s="5">
        <v>0.65972222222222221</v>
      </c>
      <c r="F338" t="str">
        <f>_xlfn.XLOOKUP(Fichier_Logs3[[#This Row],[Cell_ID]],Fichier_Registre[ID_Antenne],Fichier_Registre[Province_RDC],"Non enregistré")</f>
        <v>Nord-Ubangi</v>
      </c>
      <c r="G338" s="1" t="str">
        <f>_xlfn.XLOOKUP(Fichier_Logs3[[#This Row],[Cell_ID]],Fichier_Registre[ID_Antenne],Fichier_Registre[Technologie],"Aucune technologie trouvée")</f>
        <v>3G</v>
      </c>
    </row>
    <row r="339" spans="1:7" x14ac:dyDescent="0.25">
      <c r="A339" s="4">
        <v>45230</v>
      </c>
      <c r="B339" s="1" t="s">
        <v>864</v>
      </c>
      <c r="C339">
        <v>105</v>
      </c>
      <c r="D339" s="1" t="s">
        <v>789</v>
      </c>
      <c r="E339" s="5">
        <v>0.32361111111111113</v>
      </c>
      <c r="F339" t="str">
        <f>_xlfn.XLOOKUP(Fichier_Logs3[[#This Row],[Cell_ID]],Fichier_Registre[ID_Antenne],Fichier_Registre[Province_RDC],"Non enregistré")</f>
        <v>Haut-Uele</v>
      </c>
      <c r="G339" s="1" t="str">
        <f>_xlfn.XLOOKUP(Fichier_Logs3[[#This Row],[Cell_ID]],Fichier_Registre[ID_Antenne],Fichier_Registre[Technologie],"Aucune technologie trouvée")</f>
        <v>4G</v>
      </c>
    </row>
    <row r="340" spans="1:7" x14ac:dyDescent="0.25">
      <c r="A340" s="4">
        <v>45202</v>
      </c>
      <c r="B340" s="1" t="s">
        <v>1026</v>
      </c>
      <c r="C340">
        <v>63</v>
      </c>
      <c r="D340" s="1" t="s">
        <v>790</v>
      </c>
      <c r="E340" s="5">
        <v>0.69930555555555551</v>
      </c>
      <c r="F340" t="str">
        <f>_xlfn.XLOOKUP(Fichier_Logs3[[#This Row],[Cell_ID]],Fichier_Registre[ID_Antenne],Fichier_Registre[Province_RDC],"Non enregistré")</f>
        <v>Tshopo</v>
      </c>
      <c r="G340" s="1" t="str">
        <f>_xlfn.XLOOKUP(Fichier_Logs3[[#This Row],[Cell_ID]],Fichier_Registre[ID_Antenne],Fichier_Registre[Technologie],"Aucune technologie trouvée")</f>
        <v>5G</v>
      </c>
    </row>
    <row r="341" spans="1:7" x14ac:dyDescent="0.25">
      <c r="A341" s="4">
        <v>45207</v>
      </c>
      <c r="B341" s="1" t="s">
        <v>851</v>
      </c>
      <c r="C341">
        <v>59</v>
      </c>
      <c r="D341" s="1" t="s">
        <v>789</v>
      </c>
      <c r="E341" s="5">
        <v>0.59930555555555554</v>
      </c>
      <c r="F341" t="str">
        <f>_xlfn.XLOOKUP(Fichier_Logs3[[#This Row],[Cell_ID]],Fichier_Registre[ID_Antenne],Fichier_Registre[Province_RDC],"Non enregistré")</f>
        <v>Nord-Kivu</v>
      </c>
      <c r="G341" s="1" t="str">
        <f>_xlfn.XLOOKUP(Fichier_Logs3[[#This Row],[Cell_ID]],Fichier_Registre[ID_Antenne],Fichier_Registre[Technologie],"Aucune technologie trouvée")</f>
        <v>4G</v>
      </c>
    </row>
    <row r="342" spans="1:7" x14ac:dyDescent="0.25">
      <c r="A342" s="4">
        <v>45221</v>
      </c>
      <c r="B342" s="1" t="s">
        <v>998</v>
      </c>
      <c r="C342">
        <v>67</v>
      </c>
      <c r="D342" s="1" t="s">
        <v>789</v>
      </c>
      <c r="E342" s="5">
        <v>0.78055555555555556</v>
      </c>
      <c r="F342" t="str">
        <f>_xlfn.XLOOKUP(Fichier_Logs3[[#This Row],[Cell_ID]],Fichier_Registre[ID_Antenne],Fichier_Registre[Province_RDC],"Non enregistré")</f>
        <v>Tshuapa</v>
      </c>
      <c r="G342" s="1" t="str">
        <f>_xlfn.XLOOKUP(Fichier_Logs3[[#This Row],[Cell_ID]],Fichier_Registre[ID_Antenne],Fichier_Registre[Technologie],"Aucune technologie trouvée")</f>
        <v>5G</v>
      </c>
    </row>
    <row r="343" spans="1:7" x14ac:dyDescent="0.25">
      <c r="A343" s="4">
        <v>45226</v>
      </c>
      <c r="B343" s="1" t="s">
        <v>1037</v>
      </c>
      <c r="C343">
        <v>27</v>
      </c>
      <c r="D343" s="1" t="s">
        <v>790</v>
      </c>
      <c r="E343" s="5">
        <v>0.96458333333333335</v>
      </c>
      <c r="F343" t="str">
        <f>_xlfn.XLOOKUP(Fichier_Logs3[[#This Row],[Cell_ID]],Fichier_Registre[ID_Antenne],Fichier_Registre[Province_RDC],"Non enregistré")</f>
        <v>Lualaba</v>
      </c>
      <c r="G343" s="1" t="str">
        <f>_xlfn.XLOOKUP(Fichier_Logs3[[#This Row],[Cell_ID]],Fichier_Registre[ID_Antenne],Fichier_Registre[Technologie],"Aucune technologie trouvée")</f>
        <v>3G</v>
      </c>
    </row>
    <row r="344" spans="1:7" x14ac:dyDescent="0.25">
      <c r="A344" s="4">
        <v>45222</v>
      </c>
      <c r="B344" s="1" t="s">
        <v>895</v>
      </c>
      <c r="C344">
        <v>22</v>
      </c>
      <c r="D344" s="1" t="s">
        <v>790</v>
      </c>
      <c r="E344" s="5">
        <v>0.59722222222222221</v>
      </c>
      <c r="F344" t="str">
        <f>_xlfn.XLOOKUP(Fichier_Logs3[[#This Row],[Cell_ID]],Fichier_Registre[ID_Antenne],Fichier_Registre[Province_RDC],"Non enregistré")</f>
        <v>Nord-Kivu</v>
      </c>
      <c r="G344" s="1" t="str">
        <f>_xlfn.XLOOKUP(Fichier_Logs3[[#This Row],[Cell_ID]],Fichier_Registre[ID_Antenne],Fichier_Registre[Technologie],"Aucune technologie trouvée")</f>
        <v>3G</v>
      </c>
    </row>
    <row r="345" spans="1:7" x14ac:dyDescent="0.25">
      <c r="A345" s="4">
        <v>45202</v>
      </c>
      <c r="B345" s="1" t="s">
        <v>1038</v>
      </c>
      <c r="C345">
        <v>28</v>
      </c>
      <c r="D345" s="1" t="s">
        <v>789</v>
      </c>
      <c r="E345" s="5">
        <v>0.37638888888888888</v>
      </c>
      <c r="F345" t="str">
        <f>_xlfn.XLOOKUP(Fichier_Logs3[[#This Row],[Cell_ID]],Fichier_Registre[ID_Antenne],Fichier_Registre[Province_RDC],"Non enregistré")</f>
        <v>Kwilu</v>
      </c>
      <c r="G345" s="1" t="str">
        <f>_xlfn.XLOOKUP(Fichier_Logs3[[#This Row],[Cell_ID]],Fichier_Registre[ID_Antenne],Fichier_Registre[Technologie],"Aucune technologie trouvée")</f>
        <v>4G</v>
      </c>
    </row>
    <row r="346" spans="1:7" x14ac:dyDescent="0.25">
      <c r="A346" s="4">
        <v>45200</v>
      </c>
      <c r="B346" s="1" t="s">
        <v>1039</v>
      </c>
      <c r="C346">
        <v>112</v>
      </c>
      <c r="D346" s="1" t="s">
        <v>789</v>
      </c>
      <c r="E346" s="5">
        <v>0.44513888888888886</v>
      </c>
      <c r="F346" t="str">
        <f>_xlfn.XLOOKUP(Fichier_Logs3[[#This Row],[Cell_ID]],Fichier_Registre[ID_Antenne],Fichier_Registre[Province_RDC],"Non enregistré")</f>
        <v>Haut-Katanga</v>
      </c>
      <c r="G346" s="1" t="str">
        <f>_xlfn.XLOOKUP(Fichier_Logs3[[#This Row],[Cell_ID]],Fichier_Registre[ID_Antenne],Fichier_Registre[Technologie],"Aucune technologie trouvée")</f>
        <v>4G</v>
      </c>
    </row>
    <row r="347" spans="1:7" x14ac:dyDescent="0.25">
      <c r="A347" s="4">
        <v>45203</v>
      </c>
      <c r="B347" s="1" t="s">
        <v>1027</v>
      </c>
      <c r="C347">
        <v>62</v>
      </c>
      <c r="D347" s="1" t="s">
        <v>789</v>
      </c>
      <c r="E347" s="5">
        <v>0.91041666666666665</v>
      </c>
      <c r="F347" t="str">
        <f>_xlfn.XLOOKUP(Fichier_Logs3[[#This Row],[Cell_ID]],Fichier_Registre[ID_Antenne],Fichier_Registre[Province_RDC],"Non enregistré")</f>
        <v>Maniema</v>
      </c>
      <c r="G347" s="1" t="str">
        <f>_xlfn.XLOOKUP(Fichier_Logs3[[#This Row],[Cell_ID]],Fichier_Registre[ID_Antenne],Fichier_Registre[Technologie],"Aucune technologie trouvée")</f>
        <v>4G</v>
      </c>
    </row>
    <row r="348" spans="1:7" x14ac:dyDescent="0.25">
      <c r="A348" s="4">
        <v>45216</v>
      </c>
      <c r="B348" s="1" t="s">
        <v>1040</v>
      </c>
      <c r="C348">
        <v>11</v>
      </c>
      <c r="D348" s="1" t="s">
        <v>791</v>
      </c>
      <c r="E348" s="5">
        <v>0.2326388888888889</v>
      </c>
      <c r="F348" t="str">
        <f>_xlfn.XLOOKUP(Fichier_Logs3[[#This Row],[Cell_ID]],Fichier_Registre[ID_Antenne],Fichier_Registre[Province_RDC],"Non enregistré")</f>
        <v>Kasai</v>
      </c>
      <c r="G348" s="1" t="str">
        <f>_xlfn.XLOOKUP(Fichier_Logs3[[#This Row],[Cell_ID]],Fichier_Registre[ID_Antenne],Fichier_Registre[Technologie],"Aucune technologie trouvée")</f>
        <v>3G</v>
      </c>
    </row>
    <row r="349" spans="1:7" x14ac:dyDescent="0.25">
      <c r="A349" s="4">
        <v>45205</v>
      </c>
      <c r="B349" s="1" t="s">
        <v>1041</v>
      </c>
      <c r="C349">
        <v>115</v>
      </c>
      <c r="D349" s="1" t="s">
        <v>790</v>
      </c>
      <c r="E349" s="5">
        <v>0.44097222222222221</v>
      </c>
      <c r="F349" t="str">
        <f>_xlfn.XLOOKUP(Fichier_Logs3[[#This Row],[Cell_ID]],Fichier_Registre[ID_Antenne],Fichier_Registre[Province_RDC],"Non enregistré")</f>
        <v>Sud-Kivu</v>
      </c>
      <c r="G349" s="1" t="str">
        <f>_xlfn.XLOOKUP(Fichier_Logs3[[#This Row],[Cell_ID]],Fichier_Registre[ID_Antenne],Fichier_Registre[Technologie],"Aucune technologie trouvée")</f>
        <v>3G</v>
      </c>
    </row>
    <row r="350" spans="1:7" x14ac:dyDescent="0.25">
      <c r="A350" s="4">
        <v>45221</v>
      </c>
      <c r="B350" s="1" t="s">
        <v>1042</v>
      </c>
      <c r="C350">
        <v>22</v>
      </c>
      <c r="D350" s="1" t="s">
        <v>789</v>
      </c>
      <c r="E350" s="5">
        <v>0.55902777777777779</v>
      </c>
      <c r="F350" t="str">
        <f>_xlfn.XLOOKUP(Fichier_Logs3[[#This Row],[Cell_ID]],Fichier_Registre[ID_Antenne],Fichier_Registre[Province_RDC],"Non enregistré")</f>
        <v>Kwango</v>
      </c>
      <c r="G350" s="1" t="str">
        <f>_xlfn.XLOOKUP(Fichier_Logs3[[#This Row],[Cell_ID]],Fichier_Registre[ID_Antenne],Fichier_Registre[Technologie],"Aucune technologie trouvée")</f>
        <v>5G</v>
      </c>
    </row>
    <row r="351" spans="1:7" x14ac:dyDescent="0.25">
      <c r="A351" s="4">
        <v>45200</v>
      </c>
      <c r="B351" s="1" t="s">
        <v>892</v>
      </c>
      <c r="C351">
        <v>29</v>
      </c>
      <c r="D351" s="1" t="s">
        <v>791</v>
      </c>
      <c r="E351" s="5">
        <v>0.98541666666666672</v>
      </c>
      <c r="F351" t="str">
        <f>_xlfn.XLOOKUP(Fichier_Logs3[[#This Row],[Cell_ID]],Fichier_Registre[ID_Antenne],Fichier_Registre[Province_RDC],"Non enregistré")</f>
        <v>Bas-Uele</v>
      </c>
      <c r="G351" s="1" t="str">
        <f>_xlfn.XLOOKUP(Fichier_Logs3[[#This Row],[Cell_ID]],Fichier_Registre[ID_Antenne],Fichier_Registre[Technologie],"Aucune technologie trouvée")</f>
        <v>3G</v>
      </c>
    </row>
    <row r="352" spans="1:7" x14ac:dyDescent="0.25">
      <c r="A352" s="4">
        <v>45200</v>
      </c>
      <c r="B352" s="1" t="s">
        <v>792</v>
      </c>
      <c r="C352">
        <v>76</v>
      </c>
      <c r="D352" s="1" t="s">
        <v>791</v>
      </c>
      <c r="E352" s="5">
        <v>0.92569444444444449</v>
      </c>
      <c r="F352" t="str">
        <f>_xlfn.XLOOKUP(Fichier_Logs3[[#This Row],[Cell_ID]],Fichier_Registre[ID_Antenne],Fichier_Registre[Province_RDC],"Non enregistré")</f>
        <v>Kongo-Central</v>
      </c>
      <c r="G352" s="1" t="str">
        <f>_xlfn.XLOOKUP(Fichier_Logs3[[#This Row],[Cell_ID]],Fichier_Registre[ID_Antenne],Fichier_Registre[Technologie],"Aucune technologie trouvée")</f>
        <v>5G</v>
      </c>
    </row>
    <row r="353" spans="1:7" x14ac:dyDescent="0.25">
      <c r="A353" s="4">
        <v>45203</v>
      </c>
      <c r="B353" s="1" t="s">
        <v>1043</v>
      </c>
      <c r="C353">
        <v>68</v>
      </c>
      <c r="D353" s="1" t="s">
        <v>790</v>
      </c>
      <c r="E353" s="5">
        <v>0.71597222222222223</v>
      </c>
      <c r="F353" t="str">
        <f>_xlfn.XLOOKUP(Fichier_Logs3[[#This Row],[Cell_ID]],Fichier_Registre[ID_Antenne],Fichier_Registre[Province_RDC],"Non enregistré")</f>
        <v>Nord-Kivu</v>
      </c>
      <c r="G353" s="1" t="str">
        <f>_xlfn.XLOOKUP(Fichier_Logs3[[#This Row],[Cell_ID]],Fichier_Registre[ID_Antenne],Fichier_Registre[Technologie],"Aucune technologie trouvée")</f>
        <v>5G</v>
      </c>
    </row>
    <row r="354" spans="1:7" x14ac:dyDescent="0.25">
      <c r="A354" s="4">
        <v>45211</v>
      </c>
      <c r="B354" s="1" t="s">
        <v>879</v>
      </c>
      <c r="C354">
        <v>57</v>
      </c>
      <c r="D354" s="1" t="s">
        <v>790</v>
      </c>
      <c r="E354" s="5">
        <v>0.42499999999999999</v>
      </c>
      <c r="F354" t="str">
        <f>_xlfn.XLOOKUP(Fichier_Logs3[[#This Row],[Cell_ID]],Fichier_Registre[ID_Antenne],Fichier_Registre[Province_RDC],"Non enregistré")</f>
        <v>Tshopo</v>
      </c>
      <c r="G354" s="1" t="str">
        <f>_xlfn.XLOOKUP(Fichier_Logs3[[#This Row],[Cell_ID]],Fichier_Registre[ID_Antenne],Fichier_Registre[Technologie],"Aucune technologie trouvée")</f>
        <v>5G</v>
      </c>
    </row>
    <row r="355" spans="1:7" x14ac:dyDescent="0.25">
      <c r="A355" s="4">
        <v>45221</v>
      </c>
      <c r="B355" s="1" t="s">
        <v>1044</v>
      </c>
      <c r="C355">
        <v>67</v>
      </c>
      <c r="D355" s="1" t="s">
        <v>789</v>
      </c>
      <c r="E355" s="5">
        <v>0.6479166666666667</v>
      </c>
      <c r="F355" t="str">
        <f>_xlfn.XLOOKUP(Fichier_Logs3[[#This Row],[Cell_ID]],Fichier_Registre[ID_Antenne],Fichier_Registre[Province_RDC],"Non enregistré")</f>
        <v>Haut-Uele</v>
      </c>
      <c r="G355" s="1" t="str">
        <f>_xlfn.XLOOKUP(Fichier_Logs3[[#This Row],[Cell_ID]],Fichier_Registre[ID_Antenne],Fichier_Registre[Technologie],"Aucune technologie trouvée")</f>
        <v>3G</v>
      </c>
    </row>
    <row r="356" spans="1:7" x14ac:dyDescent="0.25">
      <c r="A356" s="4">
        <v>45230</v>
      </c>
      <c r="B356" s="1" t="s">
        <v>817</v>
      </c>
      <c r="C356">
        <v>58</v>
      </c>
      <c r="D356" s="1" t="s">
        <v>791</v>
      </c>
      <c r="E356" s="5">
        <v>0.84722222222222221</v>
      </c>
      <c r="F356" t="str">
        <f>_xlfn.XLOOKUP(Fichier_Logs3[[#This Row],[Cell_ID]],Fichier_Registre[ID_Antenne],Fichier_Registre[Province_RDC],"Non enregistré")</f>
        <v>Kwilu</v>
      </c>
      <c r="G356" s="1" t="str">
        <f>_xlfn.XLOOKUP(Fichier_Logs3[[#This Row],[Cell_ID]],Fichier_Registre[ID_Antenne],Fichier_Registre[Technologie],"Aucune technologie trouvée")</f>
        <v>3G</v>
      </c>
    </row>
    <row r="357" spans="1:7" x14ac:dyDescent="0.25">
      <c r="A357" s="4">
        <v>45219</v>
      </c>
      <c r="B357" s="1" t="s">
        <v>994</v>
      </c>
      <c r="C357">
        <v>95</v>
      </c>
      <c r="D357" s="1" t="s">
        <v>789</v>
      </c>
      <c r="E357" s="5">
        <v>0.52708333333333335</v>
      </c>
      <c r="F357" t="str">
        <f>_xlfn.XLOOKUP(Fichier_Logs3[[#This Row],[Cell_ID]],Fichier_Registre[ID_Antenne],Fichier_Registre[Province_RDC],"Non enregistré")</f>
        <v>Haut-Uele</v>
      </c>
      <c r="G357" s="1" t="str">
        <f>_xlfn.XLOOKUP(Fichier_Logs3[[#This Row],[Cell_ID]],Fichier_Registre[ID_Antenne],Fichier_Registre[Technologie],"Aucune technologie trouvée")</f>
        <v>5G</v>
      </c>
    </row>
    <row r="358" spans="1:7" x14ac:dyDescent="0.25">
      <c r="A358" s="4">
        <v>45212</v>
      </c>
      <c r="B358" s="1" t="s">
        <v>846</v>
      </c>
      <c r="C358">
        <v>112</v>
      </c>
      <c r="D358" s="1" t="s">
        <v>791</v>
      </c>
      <c r="E358" s="5">
        <v>0.75486111111111109</v>
      </c>
      <c r="F358" t="str">
        <f>_xlfn.XLOOKUP(Fichier_Logs3[[#This Row],[Cell_ID]],Fichier_Registre[ID_Antenne],Fichier_Registre[Province_RDC],"Non enregistré")</f>
        <v>Kwilu</v>
      </c>
      <c r="G358" s="1" t="str">
        <f>_xlfn.XLOOKUP(Fichier_Logs3[[#This Row],[Cell_ID]],Fichier_Registre[ID_Antenne],Fichier_Registre[Technologie],"Aucune technologie trouvée")</f>
        <v>4G</v>
      </c>
    </row>
    <row r="359" spans="1:7" x14ac:dyDescent="0.25">
      <c r="A359" s="4">
        <v>45221</v>
      </c>
      <c r="B359" s="1" t="s">
        <v>793</v>
      </c>
      <c r="C359">
        <v>8</v>
      </c>
      <c r="D359" s="1" t="s">
        <v>789</v>
      </c>
      <c r="E359" s="5">
        <v>0.18055555555555555</v>
      </c>
      <c r="F359" t="str">
        <f>_xlfn.XLOOKUP(Fichier_Logs3[[#This Row],[Cell_ID]],Fichier_Registre[ID_Antenne],Fichier_Registre[Province_RDC],"Non enregistré")</f>
        <v>Kasai-Central</v>
      </c>
      <c r="G359" s="1" t="str">
        <f>_xlfn.XLOOKUP(Fichier_Logs3[[#This Row],[Cell_ID]],Fichier_Registre[ID_Antenne],Fichier_Registre[Technologie],"Aucune technologie trouvée")</f>
        <v>5G</v>
      </c>
    </row>
    <row r="360" spans="1:7" x14ac:dyDescent="0.25">
      <c r="A360" s="4">
        <v>45203</v>
      </c>
      <c r="B360" s="1" t="s">
        <v>996</v>
      </c>
      <c r="C360">
        <v>106</v>
      </c>
      <c r="D360" s="1" t="s">
        <v>790</v>
      </c>
      <c r="E360" s="5">
        <v>0.30486111111111114</v>
      </c>
      <c r="F360" t="str">
        <f>_xlfn.XLOOKUP(Fichier_Logs3[[#This Row],[Cell_ID]],Fichier_Registre[ID_Antenne],Fichier_Registre[Province_RDC],"Non enregistré")</f>
        <v>Tanganyika</v>
      </c>
      <c r="G360" s="1" t="str">
        <f>_xlfn.XLOOKUP(Fichier_Logs3[[#This Row],[Cell_ID]],Fichier_Registre[ID_Antenne],Fichier_Registre[Technologie],"Aucune technologie trouvée")</f>
        <v>5G</v>
      </c>
    </row>
    <row r="361" spans="1:7" x14ac:dyDescent="0.25">
      <c r="A361" s="4">
        <v>45203</v>
      </c>
      <c r="B361" s="1" t="s">
        <v>845</v>
      </c>
      <c r="C361">
        <v>102</v>
      </c>
      <c r="D361" s="1" t="s">
        <v>791</v>
      </c>
      <c r="E361" s="5">
        <v>0.22430555555555556</v>
      </c>
      <c r="F361" t="str">
        <f>_xlfn.XLOOKUP(Fichier_Logs3[[#This Row],[Cell_ID]],Fichier_Registre[ID_Antenne],Fichier_Registre[Province_RDC],"Non enregistré")</f>
        <v>Sud-Kivu</v>
      </c>
      <c r="G361" s="1" t="str">
        <f>_xlfn.XLOOKUP(Fichier_Logs3[[#This Row],[Cell_ID]],Fichier_Registre[ID_Antenne],Fichier_Registre[Technologie],"Aucune technologie trouvée")</f>
        <v>3G</v>
      </c>
    </row>
    <row r="362" spans="1:7" x14ac:dyDescent="0.25">
      <c r="A362" s="4">
        <v>45222</v>
      </c>
      <c r="B362" s="1" t="s">
        <v>944</v>
      </c>
      <c r="C362">
        <v>33</v>
      </c>
      <c r="D362" s="1" t="s">
        <v>789</v>
      </c>
      <c r="E362" s="5">
        <v>0.18888888888888888</v>
      </c>
      <c r="F362" t="str">
        <f>_xlfn.XLOOKUP(Fichier_Logs3[[#This Row],[Cell_ID]],Fichier_Registre[ID_Antenne],Fichier_Registre[Province_RDC],"Non enregistré")</f>
        <v>Mongala</v>
      </c>
      <c r="G362" s="1" t="str">
        <f>_xlfn.XLOOKUP(Fichier_Logs3[[#This Row],[Cell_ID]],Fichier_Registre[ID_Antenne],Fichier_Registre[Technologie],"Aucune technologie trouvée")</f>
        <v>5G</v>
      </c>
    </row>
    <row r="363" spans="1:7" x14ac:dyDescent="0.25">
      <c r="A363" s="4">
        <v>45212</v>
      </c>
      <c r="B363" s="1" t="s">
        <v>1045</v>
      </c>
      <c r="C363">
        <v>42</v>
      </c>
      <c r="D363" s="1" t="s">
        <v>790</v>
      </c>
      <c r="E363" s="5">
        <v>0.56805555555555554</v>
      </c>
      <c r="F363" t="str">
        <f>_xlfn.XLOOKUP(Fichier_Logs3[[#This Row],[Cell_ID]],Fichier_Registre[ID_Antenne],Fichier_Registre[Province_RDC],"Non enregistré")</f>
        <v>Kasai-Central</v>
      </c>
      <c r="G363" s="1" t="str">
        <f>_xlfn.XLOOKUP(Fichier_Logs3[[#This Row],[Cell_ID]],Fichier_Registre[ID_Antenne],Fichier_Registre[Technologie],"Aucune technologie trouvée")</f>
        <v>3G</v>
      </c>
    </row>
    <row r="364" spans="1:7" x14ac:dyDescent="0.25">
      <c r="A364" s="4">
        <v>45204</v>
      </c>
      <c r="B364" s="1" t="s">
        <v>1046</v>
      </c>
      <c r="C364">
        <v>9</v>
      </c>
      <c r="D364" s="1" t="s">
        <v>791</v>
      </c>
      <c r="E364" s="5">
        <v>0.76666666666666672</v>
      </c>
      <c r="F364" t="str">
        <f>_xlfn.XLOOKUP(Fichier_Logs3[[#This Row],[Cell_ID]],Fichier_Registre[ID_Antenne],Fichier_Registre[Province_RDC],"Non enregistré")</f>
        <v>Kasai-Central</v>
      </c>
      <c r="G364" s="1" t="str">
        <f>_xlfn.XLOOKUP(Fichier_Logs3[[#This Row],[Cell_ID]],Fichier_Registre[ID_Antenne],Fichier_Registre[Technologie],"Aucune technologie trouvée")</f>
        <v>4G</v>
      </c>
    </row>
    <row r="365" spans="1:7" x14ac:dyDescent="0.25">
      <c r="A365" s="4">
        <v>45216</v>
      </c>
      <c r="B365" s="1" t="s">
        <v>955</v>
      </c>
      <c r="C365">
        <v>13</v>
      </c>
      <c r="D365" s="1" t="s">
        <v>791</v>
      </c>
      <c r="E365" s="5">
        <v>0.97013888888888888</v>
      </c>
      <c r="F365" t="str">
        <f>_xlfn.XLOOKUP(Fichier_Logs3[[#This Row],[Cell_ID]],Fichier_Registre[ID_Antenne],Fichier_Registre[Province_RDC],"Non enregistré")</f>
        <v>Bas-Uele</v>
      </c>
      <c r="G365" s="1" t="str">
        <f>_xlfn.XLOOKUP(Fichier_Logs3[[#This Row],[Cell_ID]],Fichier_Registre[ID_Antenne],Fichier_Registre[Technologie],"Aucune technologie trouvée")</f>
        <v>3G</v>
      </c>
    </row>
    <row r="366" spans="1:7" x14ac:dyDescent="0.25">
      <c r="A366" s="4">
        <v>45230</v>
      </c>
      <c r="B366" s="1" t="s">
        <v>1047</v>
      </c>
      <c r="C366">
        <v>77</v>
      </c>
      <c r="D366" s="1" t="s">
        <v>790</v>
      </c>
      <c r="E366" s="5">
        <v>0.63888888888888884</v>
      </c>
      <c r="F366" t="str">
        <f>_xlfn.XLOOKUP(Fichier_Logs3[[#This Row],[Cell_ID]],Fichier_Registre[ID_Antenne],Fichier_Registre[Province_RDC],"Non enregistré")</f>
        <v>Kinshasa</v>
      </c>
      <c r="G366" s="1" t="str">
        <f>_xlfn.XLOOKUP(Fichier_Logs3[[#This Row],[Cell_ID]],Fichier_Registre[ID_Antenne],Fichier_Registre[Technologie],"Aucune technologie trouvée")</f>
        <v>5G</v>
      </c>
    </row>
    <row r="367" spans="1:7" x14ac:dyDescent="0.25">
      <c r="A367" s="4">
        <v>45218</v>
      </c>
      <c r="B367" s="1" t="s">
        <v>826</v>
      </c>
      <c r="C367">
        <v>6</v>
      </c>
      <c r="D367" s="1" t="s">
        <v>789</v>
      </c>
      <c r="E367" s="5">
        <v>3.8194444444444448E-2</v>
      </c>
      <c r="F367" t="str">
        <f>_xlfn.XLOOKUP(Fichier_Logs3[[#This Row],[Cell_ID]],Fichier_Registre[ID_Antenne],Fichier_Registre[Province_RDC],"Non enregistré")</f>
        <v>Kwango</v>
      </c>
      <c r="G367" s="1" t="str">
        <f>_xlfn.XLOOKUP(Fichier_Logs3[[#This Row],[Cell_ID]],Fichier_Registre[ID_Antenne],Fichier_Registre[Technologie],"Aucune technologie trouvée")</f>
        <v>3G</v>
      </c>
    </row>
    <row r="368" spans="1:7" x14ac:dyDescent="0.25">
      <c r="A368" s="4">
        <v>45223</v>
      </c>
      <c r="B368" s="1" t="s">
        <v>1024</v>
      </c>
      <c r="C368">
        <v>88</v>
      </c>
      <c r="D368" s="1" t="s">
        <v>789</v>
      </c>
      <c r="E368" s="5">
        <v>0.61111111111111116</v>
      </c>
      <c r="F368" t="str">
        <f>_xlfn.XLOOKUP(Fichier_Logs3[[#This Row],[Cell_ID]],Fichier_Registre[ID_Antenne],Fichier_Registre[Province_RDC],"Non enregistré")</f>
        <v>Lualaba</v>
      </c>
      <c r="G368" s="1" t="str">
        <f>_xlfn.XLOOKUP(Fichier_Logs3[[#This Row],[Cell_ID]],Fichier_Registre[ID_Antenne],Fichier_Registre[Technologie],"Aucune technologie trouvée")</f>
        <v>5G</v>
      </c>
    </row>
    <row r="369" spans="1:7" x14ac:dyDescent="0.25">
      <c r="A369" s="4">
        <v>45206</v>
      </c>
      <c r="B369" s="1" t="s">
        <v>1048</v>
      </c>
      <c r="C369">
        <v>32</v>
      </c>
      <c r="D369" s="1" t="s">
        <v>791</v>
      </c>
      <c r="E369" s="5">
        <v>0.63680555555555551</v>
      </c>
      <c r="F369" t="str">
        <f>_xlfn.XLOOKUP(Fichier_Logs3[[#This Row],[Cell_ID]],Fichier_Registre[ID_Antenne],Fichier_Registre[Province_RDC],"Non enregistré")</f>
        <v>Sud-Kivu</v>
      </c>
      <c r="G369" s="1" t="str">
        <f>_xlfn.XLOOKUP(Fichier_Logs3[[#This Row],[Cell_ID]],Fichier_Registre[ID_Antenne],Fichier_Registre[Technologie],"Aucune technologie trouvée")</f>
        <v>3G</v>
      </c>
    </row>
    <row r="370" spans="1:7" x14ac:dyDescent="0.25">
      <c r="A370" s="4">
        <v>45210</v>
      </c>
      <c r="B370" s="1" t="s">
        <v>890</v>
      </c>
      <c r="C370">
        <v>85</v>
      </c>
      <c r="D370" s="1" t="s">
        <v>789</v>
      </c>
      <c r="E370" s="5">
        <v>0.38958333333333334</v>
      </c>
      <c r="F370" t="str">
        <f>_xlfn.XLOOKUP(Fichier_Logs3[[#This Row],[Cell_ID]],Fichier_Registre[ID_Antenne],Fichier_Registre[Province_RDC],"Non enregistré")</f>
        <v>Maniema</v>
      </c>
      <c r="G370" s="1" t="str">
        <f>_xlfn.XLOOKUP(Fichier_Logs3[[#This Row],[Cell_ID]],Fichier_Registre[ID_Antenne],Fichier_Registre[Technologie],"Aucune technologie trouvée")</f>
        <v>4G</v>
      </c>
    </row>
    <row r="371" spans="1:7" x14ac:dyDescent="0.25">
      <c r="A371" s="4">
        <v>45217</v>
      </c>
      <c r="B371" s="1" t="s">
        <v>1049</v>
      </c>
      <c r="C371">
        <v>100</v>
      </c>
      <c r="D371" s="1" t="s">
        <v>789</v>
      </c>
      <c r="E371" s="5">
        <v>0.75555555555555554</v>
      </c>
      <c r="F371" t="str">
        <f>_xlfn.XLOOKUP(Fichier_Logs3[[#This Row],[Cell_ID]],Fichier_Registre[ID_Antenne],Fichier_Registre[Province_RDC],"Non enregistré")</f>
        <v>Haut-Uele</v>
      </c>
      <c r="G371" s="1" t="str">
        <f>_xlfn.XLOOKUP(Fichier_Logs3[[#This Row],[Cell_ID]],Fichier_Registre[ID_Antenne],Fichier_Registre[Technologie],"Aucune technologie trouvée")</f>
        <v>5G</v>
      </c>
    </row>
    <row r="372" spans="1:7" x14ac:dyDescent="0.25">
      <c r="A372" s="4">
        <v>45210</v>
      </c>
      <c r="B372" s="1" t="s">
        <v>1006</v>
      </c>
      <c r="C372">
        <v>57</v>
      </c>
      <c r="D372" s="1" t="s">
        <v>791</v>
      </c>
      <c r="E372" s="5">
        <v>0.90833333333333333</v>
      </c>
      <c r="F372" t="str">
        <f>_xlfn.XLOOKUP(Fichier_Logs3[[#This Row],[Cell_ID]],Fichier_Registre[ID_Antenne],Fichier_Registre[Province_RDC],"Non enregistré")</f>
        <v>Nord-Ubangi</v>
      </c>
      <c r="G372" s="1" t="str">
        <f>_xlfn.XLOOKUP(Fichier_Logs3[[#This Row],[Cell_ID]],Fichier_Registre[ID_Antenne],Fichier_Registre[Technologie],"Aucune technologie trouvée")</f>
        <v>3G</v>
      </c>
    </row>
    <row r="373" spans="1:7" x14ac:dyDescent="0.25">
      <c r="A373" s="4">
        <v>45220</v>
      </c>
      <c r="B373" s="1" t="s">
        <v>1050</v>
      </c>
      <c r="C373">
        <v>92</v>
      </c>
      <c r="D373" s="1" t="s">
        <v>791</v>
      </c>
      <c r="E373" s="5">
        <v>0.58402777777777781</v>
      </c>
      <c r="F373" t="str">
        <f>_xlfn.XLOOKUP(Fichier_Logs3[[#This Row],[Cell_ID]],Fichier_Registre[ID_Antenne],Fichier_Registre[Province_RDC],"Non enregistré")</f>
        <v>Nord-Ubangi</v>
      </c>
      <c r="G373" s="1" t="str">
        <f>_xlfn.XLOOKUP(Fichier_Logs3[[#This Row],[Cell_ID]],Fichier_Registre[ID_Antenne],Fichier_Registre[Technologie],"Aucune technologie trouvée")</f>
        <v>4G</v>
      </c>
    </row>
    <row r="374" spans="1:7" x14ac:dyDescent="0.25">
      <c r="A374" s="4">
        <v>45214</v>
      </c>
      <c r="B374" s="1" t="s">
        <v>869</v>
      </c>
      <c r="C374">
        <v>115</v>
      </c>
      <c r="D374" s="1" t="s">
        <v>790</v>
      </c>
      <c r="E374" s="5">
        <v>1.8749999999999999E-2</v>
      </c>
      <c r="F374" t="str">
        <f>_xlfn.XLOOKUP(Fichier_Logs3[[#This Row],[Cell_ID]],Fichier_Registre[ID_Antenne],Fichier_Registre[Province_RDC],"Non enregistré")</f>
        <v>Nord-Ubangi</v>
      </c>
      <c r="G374" s="1" t="str">
        <f>_xlfn.XLOOKUP(Fichier_Logs3[[#This Row],[Cell_ID]],Fichier_Registre[ID_Antenne],Fichier_Registre[Technologie],"Aucune technologie trouvée")</f>
        <v>4G</v>
      </c>
    </row>
    <row r="375" spans="1:7" x14ac:dyDescent="0.25">
      <c r="A375" s="4">
        <v>45206</v>
      </c>
      <c r="B375" s="1" t="s">
        <v>889</v>
      </c>
      <c r="C375">
        <v>32</v>
      </c>
      <c r="D375" s="1" t="s">
        <v>790</v>
      </c>
      <c r="E375" s="5">
        <v>0.95694444444444449</v>
      </c>
      <c r="F375" t="str">
        <f>_xlfn.XLOOKUP(Fichier_Logs3[[#This Row],[Cell_ID]],Fichier_Registre[ID_Antenne],Fichier_Registre[Province_RDC],"Non enregistré")</f>
        <v>Mai-Ndombe</v>
      </c>
      <c r="G375" s="1" t="str">
        <f>_xlfn.XLOOKUP(Fichier_Logs3[[#This Row],[Cell_ID]],Fichier_Registre[ID_Antenne],Fichier_Registre[Technologie],"Aucune technologie trouvée")</f>
        <v>4G</v>
      </c>
    </row>
    <row r="376" spans="1:7" x14ac:dyDescent="0.25">
      <c r="A376" s="4">
        <v>45220</v>
      </c>
      <c r="B376" s="1" t="s">
        <v>922</v>
      </c>
      <c r="C376">
        <v>17</v>
      </c>
      <c r="D376" s="1" t="s">
        <v>790</v>
      </c>
      <c r="E376" s="5">
        <v>0.46944444444444444</v>
      </c>
      <c r="F376" t="str">
        <f>_xlfn.XLOOKUP(Fichier_Logs3[[#This Row],[Cell_ID]],Fichier_Registre[ID_Antenne],Fichier_Registre[Province_RDC],"Non enregistré")</f>
        <v>Sud-Kivu</v>
      </c>
      <c r="G376" s="1" t="str">
        <f>_xlfn.XLOOKUP(Fichier_Logs3[[#This Row],[Cell_ID]],Fichier_Registre[ID_Antenne],Fichier_Registre[Technologie],"Aucune technologie trouvée")</f>
        <v>3G</v>
      </c>
    </row>
    <row r="377" spans="1:7" x14ac:dyDescent="0.25">
      <c r="A377" s="4">
        <v>45201</v>
      </c>
      <c r="B377" s="1" t="s">
        <v>1051</v>
      </c>
      <c r="C377">
        <v>20</v>
      </c>
      <c r="D377" s="1" t="s">
        <v>790</v>
      </c>
      <c r="E377" s="5">
        <v>0.52777777777777779</v>
      </c>
      <c r="F377" t="str">
        <f>_xlfn.XLOOKUP(Fichier_Logs3[[#This Row],[Cell_ID]],Fichier_Registre[ID_Antenne],Fichier_Registre[Province_RDC],"Non enregistré")</f>
        <v>Bas-Uele</v>
      </c>
      <c r="G377" s="1" t="str">
        <f>_xlfn.XLOOKUP(Fichier_Logs3[[#This Row],[Cell_ID]],Fichier_Registre[ID_Antenne],Fichier_Registre[Technologie],"Aucune technologie trouvée")</f>
        <v>4G</v>
      </c>
    </row>
    <row r="378" spans="1:7" x14ac:dyDescent="0.25">
      <c r="A378" s="4">
        <v>45215</v>
      </c>
      <c r="B378" s="1" t="s">
        <v>1052</v>
      </c>
      <c r="C378">
        <v>87</v>
      </c>
      <c r="D378" s="1" t="s">
        <v>789</v>
      </c>
      <c r="E378" s="5">
        <v>9.3055555555555558E-2</v>
      </c>
      <c r="F378" t="str">
        <f>_xlfn.XLOOKUP(Fichier_Logs3[[#This Row],[Cell_ID]],Fichier_Registre[ID_Antenne],Fichier_Registre[Province_RDC],"Non enregistré")</f>
        <v>Mongala</v>
      </c>
      <c r="G378" s="1" t="str">
        <f>_xlfn.XLOOKUP(Fichier_Logs3[[#This Row],[Cell_ID]],Fichier_Registre[ID_Antenne],Fichier_Registre[Technologie],"Aucune technologie trouvée")</f>
        <v>4G</v>
      </c>
    </row>
    <row r="379" spans="1:7" x14ac:dyDescent="0.25">
      <c r="A379" s="4">
        <v>45212</v>
      </c>
      <c r="B379" s="1" t="s">
        <v>951</v>
      </c>
      <c r="C379">
        <v>15</v>
      </c>
      <c r="D379" s="1" t="s">
        <v>790</v>
      </c>
      <c r="E379" s="5">
        <v>0.11527777777777778</v>
      </c>
      <c r="F379" t="str">
        <f>_xlfn.XLOOKUP(Fichier_Logs3[[#This Row],[Cell_ID]],Fichier_Registre[ID_Antenne],Fichier_Registre[Province_RDC],"Non enregistré")</f>
        <v>Haut-Lomami</v>
      </c>
      <c r="G379" s="1" t="str">
        <f>_xlfn.XLOOKUP(Fichier_Logs3[[#This Row],[Cell_ID]],Fichier_Registre[ID_Antenne],Fichier_Registre[Technologie],"Aucune technologie trouvée")</f>
        <v>4G</v>
      </c>
    </row>
    <row r="380" spans="1:7" x14ac:dyDescent="0.25">
      <c r="A380" s="4">
        <v>45210</v>
      </c>
      <c r="B380" s="1" t="s">
        <v>907</v>
      </c>
      <c r="C380">
        <v>75</v>
      </c>
      <c r="D380" s="1" t="s">
        <v>791</v>
      </c>
      <c r="E380" s="5">
        <v>0.49722222222222223</v>
      </c>
      <c r="F380" t="str">
        <f>_xlfn.XLOOKUP(Fichier_Logs3[[#This Row],[Cell_ID]],Fichier_Registre[ID_Antenne],Fichier_Registre[Province_RDC],"Non enregistré")</f>
        <v>Sud-Kivu</v>
      </c>
      <c r="G380" s="1" t="str">
        <f>_xlfn.XLOOKUP(Fichier_Logs3[[#This Row],[Cell_ID]],Fichier_Registre[ID_Antenne],Fichier_Registre[Technologie],"Aucune technologie trouvée")</f>
        <v>3G</v>
      </c>
    </row>
    <row r="381" spans="1:7" x14ac:dyDescent="0.25">
      <c r="A381" s="4">
        <v>45224</v>
      </c>
      <c r="B381" s="1" t="s">
        <v>1053</v>
      </c>
      <c r="C381">
        <v>81</v>
      </c>
      <c r="D381" s="1" t="s">
        <v>790</v>
      </c>
      <c r="E381" s="5">
        <v>0.19513888888888889</v>
      </c>
      <c r="F381" t="str">
        <f>_xlfn.XLOOKUP(Fichier_Logs3[[#This Row],[Cell_ID]],Fichier_Registre[ID_Antenne],Fichier_Registre[Province_RDC],"Non enregistré")</f>
        <v>Bas-Uele</v>
      </c>
      <c r="G381" s="1" t="str">
        <f>_xlfn.XLOOKUP(Fichier_Logs3[[#This Row],[Cell_ID]],Fichier_Registre[ID_Antenne],Fichier_Registre[Technologie],"Aucune technologie trouvée")</f>
        <v>5G</v>
      </c>
    </row>
    <row r="382" spans="1:7" x14ac:dyDescent="0.25">
      <c r="A382" s="4">
        <v>45223</v>
      </c>
      <c r="B382" s="1" t="s">
        <v>1010</v>
      </c>
      <c r="C382">
        <v>42</v>
      </c>
      <c r="D382" s="1" t="s">
        <v>791</v>
      </c>
      <c r="E382" s="5">
        <v>0.29375000000000001</v>
      </c>
      <c r="F382" t="str">
        <f>_xlfn.XLOOKUP(Fichier_Logs3[[#This Row],[Cell_ID]],Fichier_Registre[ID_Antenne],Fichier_Registre[Province_RDC],"Non enregistré")</f>
        <v>Haut-Katanga</v>
      </c>
      <c r="G382" s="1" t="str">
        <f>_xlfn.XLOOKUP(Fichier_Logs3[[#This Row],[Cell_ID]],Fichier_Registre[ID_Antenne],Fichier_Registre[Technologie],"Aucune technologie trouvée")</f>
        <v>4G</v>
      </c>
    </row>
    <row r="383" spans="1:7" x14ac:dyDescent="0.25">
      <c r="A383" s="4">
        <v>45213</v>
      </c>
      <c r="B383" s="1" t="s">
        <v>1008</v>
      </c>
      <c r="C383">
        <v>105</v>
      </c>
      <c r="D383" s="1" t="s">
        <v>790</v>
      </c>
      <c r="E383" s="5">
        <v>0.1451388888888889</v>
      </c>
      <c r="F383" t="str">
        <f>_xlfn.XLOOKUP(Fichier_Logs3[[#This Row],[Cell_ID]],Fichier_Registre[ID_Antenne],Fichier_Registre[Province_RDC],"Non enregistré")</f>
        <v>Kwilu</v>
      </c>
      <c r="G383" s="1" t="str">
        <f>_xlfn.XLOOKUP(Fichier_Logs3[[#This Row],[Cell_ID]],Fichier_Registre[ID_Antenne],Fichier_Registre[Technologie],"Aucune technologie trouvée")</f>
        <v>4G</v>
      </c>
    </row>
    <row r="384" spans="1:7" x14ac:dyDescent="0.25">
      <c r="A384" s="4">
        <v>45209</v>
      </c>
      <c r="B384" s="1" t="s">
        <v>1054</v>
      </c>
      <c r="C384">
        <v>99</v>
      </c>
      <c r="D384" s="1" t="s">
        <v>791</v>
      </c>
      <c r="E384" s="5">
        <v>0.90763888888888888</v>
      </c>
      <c r="F384" t="str">
        <f>_xlfn.XLOOKUP(Fichier_Logs3[[#This Row],[Cell_ID]],Fichier_Registre[ID_Antenne],Fichier_Registre[Province_RDC],"Non enregistré")</f>
        <v>Kasai</v>
      </c>
      <c r="G384" s="1" t="str">
        <f>_xlfn.XLOOKUP(Fichier_Logs3[[#This Row],[Cell_ID]],Fichier_Registre[ID_Antenne],Fichier_Registre[Technologie],"Aucune technologie trouvée")</f>
        <v>5G</v>
      </c>
    </row>
    <row r="385" spans="1:7" x14ac:dyDescent="0.25">
      <c r="A385" s="4">
        <v>45216</v>
      </c>
      <c r="B385" s="1" t="s">
        <v>856</v>
      </c>
      <c r="C385">
        <v>80</v>
      </c>
      <c r="D385" s="1" t="s">
        <v>789</v>
      </c>
      <c r="E385" s="5">
        <v>0.70138888888888884</v>
      </c>
      <c r="F385" t="str">
        <f>_xlfn.XLOOKUP(Fichier_Logs3[[#This Row],[Cell_ID]],Fichier_Registre[ID_Antenne],Fichier_Registre[Province_RDC],"Non enregistré")</f>
        <v>Tshuapa</v>
      </c>
      <c r="G385" s="1" t="str">
        <f>_xlfn.XLOOKUP(Fichier_Logs3[[#This Row],[Cell_ID]],Fichier_Registre[ID_Antenne],Fichier_Registre[Technologie],"Aucune technologie trouvée")</f>
        <v>5G</v>
      </c>
    </row>
    <row r="386" spans="1:7" x14ac:dyDescent="0.25">
      <c r="A386" s="4">
        <v>45226</v>
      </c>
      <c r="B386" s="1" t="s">
        <v>872</v>
      </c>
      <c r="C386">
        <v>68</v>
      </c>
      <c r="D386" s="1" t="s">
        <v>789</v>
      </c>
      <c r="E386" s="5">
        <v>0.96944444444444444</v>
      </c>
      <c r="F386" t="str">
        <f>_xlfn.XLOOKUP(Fichier_Logs3[[#This Row],[Cell_ID]],Fichier_Registre[ID_Antenne],Fichier_Registre[Province_RDC],"Non enregistré")</f>
        <v>Tshopo</v>
      </c>
      <c r="G386" s="1" t="str">
        <f>_xlfn.XLOOKUP(Fichier_Logs3[[#This Row],[Cell_ID]],Fichier_Registre[ID_Antenne],Fichier_Registre[Technologie],"Aucune technologie trouvée")</f>
        <v>3G</v>
      </c>
    </row>
    <row r="387" spans="1:7" x14ac:dyDescent="0.25">
      <c r="A387" s="4">
        <v>45205</v>
      </c>
      <c r="B387" s="1" t="s">
        <v>1055</v>
      </c>
      <c r="C387">
        <v>103</v>
      </c>
      <c r="D387" s="1" t="s">
        <v>789</v>
      </c>
      <c r="E387" s="5">
        <v>0.46388888888888891</v>
      </c>
      <c r="F387" t="str">
        <f>_xlfn.XLOOKUP(Fichier_Logs3[[#This Row],[Cell_ID]],Fichier_Registre[ID_Antenne],Fichier_Registre[Province_RDC],"Non enregistré")</f>
        <v>Nord-Kivu</v>
      </c>
      <c r="G387" s="1" t="str">
        <f>_xlfn.XLOOKUP(Fichier_Logs3[[#This Row],[Cell_ID]],Fichier_Registre[ID_Antenne],Fichier_Registre[Technologie],"Aucune technologie trouvée")</f>
        <v>5G</v>
      </c>
    </row>
    <row r="388" spans="1:7" x14ac:dyDescent="0.25">
      <c r="A388" s="4">
        <v>45228</v>
      </c>
      <c r="B388" s="1" t="s">
        <v>993</v>
      </c>
      <c r="C388">
        <v>30</v>
      </c>
      <c r="D388" s="1" t="s">
        <v>789</v>
      </c>
      <c r="E388" s="5">
        <v>0.15902777777777777</v>
      </c>
      <c r="F388" t="str">
        <f>_xlfn.XLOOKUP(Fichier_Logs3[[#This Row],[Cell_ID]],Fichier_Registre[ID_Antenne],Fichier_Registre[Province_RDC],"Non enregistré")</f>
        <v>Kwilu</v>
      </c>
      <c r="G388" s="1" t="str">
        <f>_xlfn.XLOOKUP(Fichier_Logs3[[#This Row],[Cell_ID]],Fichier_Registre[ID_Antenne],Fichier_Registre[Technologie],"Aucune technologie trouvée")</f>
        <v>5G</v>
      </c>
    </row>
    <row r="389" spans="1:7" x14ac:dyDescent="0.25">
      <c r="A389" s="4">
        <v>45216</v>
      </c>
      <c r="B389" s="1" t="s">
        <v>1056</v>
      </c>
      <c r="C389">
        <v>74</v>
      </c>
      <c r="D389" s="1" t="s">
        <v>789</v>
      </c>
      <c r="E389" s="5">
        <v>9.4444444444444442E-2</v>
      </c>
      <c r="F389" t="str">
        <f>_xlfn.XLOOKUP(Fichier_Logs3[[#This Row],[Cell_ID]],Fichier_Registre[ID_Antenne],Fichier_Registre[Province_RDC],"Non enregistré")</f>
        <v>Lomami</v>
      </c>
      <c r="G389" s="1" t="str">
        <f>_xlfn.XLOOKUP(Fichier_Logs3[[#This Row],[Cell_ID]],Fichier_Registre[ID_Antenne],Fichier_Registre[Technologie],"Aucune technologie trouvée")</f>
        <v>3G</v>
      </c>
    </row>
    <row r="390" spans="1:7" x14ac:dyDescent="0.25">
      <c r="A390" s="4">
        <v>45222</v>
      </c>
      <c r="B390" s="1" t="s">
        <v>1057</v>
      </c>
      <c r="C390">
        <v>102</v>
      </c>
      <c r="D390" s="1" t="s">
        <v>791</v>
      </c>
      <c r="E390" s="5">
        <v>0.77777777777777779</v>
      </c>
      <c r="F390" t="str">
        <f>_xlfn.XLOOKUP(Fichier_Logs3[[#This Row],[Cell_ID]],Fichier_Registre[ID_Antenne],Fichier_Registre[Province_RDC],"Non enregistré")</f>
        <v>Haut-Lomami</v>
      </c>
      <c r="G390" s="1" t="str">
        <f>_xlfn.XLOOKUP(Fichier_Logs3[[#This Row],[Cell_ID]],Fichier_Registre[ID_Antenne],Fichier_Registre[Technologie],"Aucune technologie trouvée")</f>
        <v>4G</v>
      </c>
    </row>
    <row r="391" spans="1:7" x14ac:dyDescent="0.25">
      <c r="A391" s="4">
        <v>45202</v>
      </c>
      <c r="B391" s="1" t="s">
        <v>1058</v>
      </c>
      <c r="C391">
        <v>106</v>
      </c>
      <c r="D391" s="1" t="s">
        <v>791</v>
      </c>
      <c r="E391" s="5">
        <v>0.64513888888888893</v>
      </c>
      <c r="F391" t="str">
        <f>_xlfn.XLOOKUP(Fichier_Logs3[[#This Row],[Cell_ID]],Fichier_Registre[ID_Antenne],Fichier_Registre[Province_RDC],"Non enregistré")</f>
        <v>Kongo-Central</v>
      </c>
      <c r="G391" s="1" t="str">
        <f>_xlfn.XLOOKUP(Fichier_Logs3[[#This Row],[Cell_ID]],Fichier_Registre[ID_Antenne],Fichier_Registre[Technologie],"Aucune technologie trouvée")</f>
        <v>3G</v>
      </c>
    </row>
    <row r="392" spans="1:7" x14ac:dyDescent="0.25">
      <c r="A392" s="4">
        <v>45216</v>
      </c>
      <c r="B392" s="1" t="s">
        <v>1059</v>
      </c>
      <c r="C392">
        <v>36</v>
      </c>
      <c r="D392" s="1" t="s">
        <v>791</v>
      </c>
      <c r="E392" s="5">
        <v>0.46041666666666664</v>
      </c>
      <c r="F392" t="str">
        <f>_xlfn.XLOOKUP(Fichier_Logs3[[#This Row],[Cell_ID]],Fichier_Registre[ID_Antenne],Fichier_Registre[Province_RDC],"Non enregistré")</f>
        <v>Nord-Kivu</v>
      </c>
      <c r="G392" s="1" t="str">
        <f>_xlfn.XLOOKUP(Fichier_Logs3[[#This Row],[Cell_ID]],Fichier_Registre[ID_Antenne],Fichier_Registre[Technologie],"Aucune technologie trouvée")</f>
        <v>4G</v>
      </c>
    </row>
    <row r="393" spans="1:7" x14ac:dyDescent="0.25">
      <c r="A393" s="4">
        <v>45211</v>
      </c>
      <c r="B393" s="1" t="s">
        <v>1060</v>
      </c>
      <c r="C393">
        <v>5</v>
      </c>
      <c r="D393" s="1" t="s">
        <v>789</v>
      </c>
      <c r="E393" s="5">
        <v>0.21944444444444444</v>
      </c>
      <c r="F393" t="str">
        <f>_xlfn.XLOOKUP(Fichier_Logs3[[#This Row],[Cell_ID]],Fichier_Registre[ID_Antenne],Fichier_Registre[Province_RDC],"Non enregistré")</f>
        <v>Nord-Kivu</v>
      </c>
      <c r="G393" s="1" t="str">
        <f>_xlfn.XLOOKUP(Fichier_Logs3[[#This Row],[Cell_ID]],Fichier_Registre[ID_Antenne],Fichier_Registre[Technologie],"Aucune technologie trouvée")</f>
        <v>3G</v>
      </c>
    </row>
    <row r="394" spans="1:7" x14ac:dyDescent="0.25">
      <c r="A394" s="4">
        <v>45229</v>
      </c>
      <c r="B394" s="1" t="s">
        <v>821</v>
      </c>
      <c r="C394">
        <v>93</v>
      </c>
      <c r="D394" s="1" t="s">
        <v>789</v>
      </c>
      <c r="E394" s="5">
        <v>6.5972222222222224E-2</v>
      </c>
      <c r="F394" t="str">
        <f>_xlfn.XLOOKUP(Fichier_Logs3[[#This Row],[Cell_ID]],Fichier_Registre[ID_Antenne],Fichier_Registre[Province_RDC],"Non enregistré")</f>
        <v>Nord-Kivu</v>
      </c>
      <c r="G394" s="1" t="str">
        <f>_xlfn.XLOOKUP(Fichier_Logs3[[#This Row],[Cell_ID]],Fichier_Registre[ID_Antenne],Fichier_Registre[Technologie],"Aucune technologie trouvée")</f>
        <v>5G</v>
      </c>
    </row>
    <row r="395" spans="1:7" x14ac:dyDescent="0.25">
      <c r="A395" s="4">
        <v>45229</v>
      </c>
      <c r="B395" s="1" t="s">
        <v>1029</v>
      </c>
      <c r="C395">
        <v>5</v>
      </c>
      <c r="D395" s="1" t="s">
        <v>791</v>
      </c>
      <c r="E395" s="5">
        <v>0.97222222222222221</v>
      </c>
      <c r="F395" t="str">
        <f>_xlfn.XLOOKUP(Fichier_Logs3[[#This Row],[Cell_ID]],Fichier_Registre[ID_Antenne],Fichier_Registre[Province_RDC],"Non enregistré")</f>
        <v>Nord-Ubangi</v>
      </c>
      <c r="G395" s="1" t="str">
        <f>_xlfn.XLOOKUP(Fichier_Logs3[[#This Row],[Cell_ID]],Fichier_Registre[ID_Antenne],Fichier_Registre[Technologie],"Aucune technologie trouvée")</f>
        <v>4G</v>
      </c>
    </row>
    <row r="396" spans="1:7" x14ac:dyDescent="0.25">
      <c r="A396" s="4">
        <v>45208</v>
      </c>
      <c r="B396" s="1" t="s">
        <v>1061</v>
      </c>
      <c r="C396">
        <v>102</v>
      </c>
      <c r="D396" s="1" t="s">
        <v>790</v>
      </c>
      <c r="E396" s="5">
        <v>0.10833333333333334</v>
      </c>
      <c r="F396" t="str">
        <f>_xlfn.XLOOKUP(Fichier_Logs3[[#This Row],[Cell_ID]],Fichier_Registre[ID_Antenne],Fichier_Registre[Province_RDC],"Non enregistré")</f>
        <v>Sud-Kivu</v>
      </c>
      <c r="G396" s="1" t="str">
        <f>_xlfn.XLOOKUP(Fichier_Logs3[[#This Row],[Cell_ID]],Fichier_Registre[ID_Antenne],Fichier_Registre[Technologie],"Aucune technologie trouvée")</f>
        <v>3G</v>
      </c>
    </row>
    <row r="397" spans="1:7" x14ac:dyDescent="0.25">
      <c r="A397" s="4">
        <v>45221</v>
      </c>
      <c r="B397" s="1" t="s">
        <v>963</v>
      </c>
      <c r="C397">
        <v>53</v>
      </c>
      <c r="D397" s="1" t="s">
        <v>790</v>
      </c>
      <c r="E397" s="5">
        <v>4.9305555555555554E-2</v>
      </c>
      <c r="F397" t="str">
        <f>_xlfn.XLOOKUP(Fichier_Logs3[[#This Row],[Cell_ID]],Fichier_Registre[ID_Antenne],Fichier_Registre[Province_RDC],"Non enregistré")</f>
        <v>Lualaba</v>
      </c>
      <c r="G397" s="1" t="str">
        <f>_xlfn.XLOOKUP(Fichier_Logs3[[#This Row],[Cell_ID]],Fichier_Registre[ID_Antenne],Fichier_Registre[Technologie],"Aucune technologie trouvée")</f>
        <v>4G</v>
      </c>
    </row>
    <row r="398" spans="1:7" x14ac:dyDescent="0.25">
      <c r="A398" s="4">
        <v>45207</v>
      </c>
      <c r="B398" s="1" t="s">
        <v>1062</v>
      </c>
      <c r="C398">
        <v>113</v>
      </c>
      <c r="D398" s="1" t="s">
        <v>789</v>
      </c>
      <c r="E398" s="5">
        <v>0.66805555555555551</v>
      </c>
      <c r="F398" t="str">
        <f>_xlfn.XLOOKUP(Fichier_Logs3[[#This Row],[Cell_ID]],Fichier_Registre[ID_Antenne],Fichier_Registre[Province_RDC],"Non enregistré")</f>
        <v>Kongo-Central</v>
      </c>
      <c r="G398" s="1" t="str">
        <f>_xlfn.XLOOKUP(Fichier_Logs3[[#This Row],[Cell_ID]],Fichier_Registre[ID_Antenne],Fichier_Registre[Technologie],"Aucune technologie trouvée")</f>
        <v>5G</v>
      </c>
    </row>
    <row r="399" spans="1:7" x14ac:dyDescent="0.25">
      <c r="A399" s="4">
        <v>45230</v>
      </c>
      <c r="B399" s="1" t="s">
        <v>988</v>
      </c>
      <c r="C399">
        <v>99</v>
      </c>
      <c r="D399" s="1" t="s">
        <v>789</v>
      </c>
      <c r="E399" s="5">
        <v>0.50277777777777777</v>
      </c>
      <c r="F399" t="str">
        <f>_xlfn.XLOOKUP(Fichier_Logs3[[#This Row],[Cell_ID]],Fichier_Registre[ID_Antenne],Fichier_Registre[Province_RDC],"Non enregistré")</f>
        <v>Equateur</v>
      </c>
      <c r="G399" s="1" t="str">
        <f>_xlfn.XLOOKUP(Fichier_Logs3[[#This Row],[Cell_ID]],Fichier_Registre[ID_Antenne],Fichier_Registre[Technologie],"Aucune technologie trouvée")</f>
        <v>5G</v>
      </c>
    </row>
    <row r="400" spans="1:7" x14ac:dyDescent="0.25">
      <c r="A400" s="4">
        <v>45228</v>
      </c>
      <c r="B400" s="1" t="s">
        <v>820</v>
      </c>
      <c r="C400">
        <v>98</v>
      </c>
      <c r="D400" s="1" t="s">
        <v>791</v>
      </c>
      <c r="E400" s="5">
        <v>0.62152777777777779</v>
      </c>
      <c r="F400" t="str">
        <f>_xlfn.XLOOKUP(Fichier_Logs3[[#This Row],[Cell_ID]],Fichier_Registre[ID_Antenne],Fichier_Registre[Province_RDC],"Non enregistré")</f>
        <v>Kwango</v>
      </c>
      <c r="G400" s="1" t="str">
        <f>_xlfn.XLOOKUP(Fichier_Logs3[[#This Row],[Cell_ID]],Fichier_Registre[ID_Antenne],Fichier_Registre[Technologie],"Aucune technologie trouvée")</f>
        <v>4G</v>
      </c>
    </row>
    <row r="401" spans="1:7" x14ac:dyDescent="0.25">
      <c r="A401" s="4">
        <v>45200</v>
      </c>
      <c r="B401" s="1" t="s">
        <v>1063</v>
      </c>
      <c r="C401">
        <v>31</v>
      </c>
      <c r="D401" s="1" t="s">
        <v>790</v>
      </c>
      <c r="E401" s="5">
        <v>0.46666666666666667</v>
      </c>
      <c r="F401" t="str">
        <f>_xlfn.XLOOKUP(Fichier_Logs3[[#This Row],[Cell_ID]],Fichier_Registre[ID_Antenne],Fichier_Registre[Province_RDC],"Non enregistré")</f>
        <v>Lomami</v>
      </c>
      <c r="G401" s="1" t="str">
        <f>_xlfn.XLOOKUP(Fichier_Logs3[[#This Row],[Cell_ID]],Fichier_Registre[ID_Antenne],Fichier_Registre[Technologie],"Aucune technologie trouvée")</f>
        <v>4G</v>
      </c>
    </row>
    <row r="402" spans="1:7" x14ac:dyDescent="0.25">
      <c r="A402" s="4">
        <v>45226</v>
      </c>
      <c r="B402" s="1" t="s">
        <v>1029</v>
      </c>
      <c r="C402">
        <v>81</v>
      </c>
      <c r="D402" s="1" t="s">
        <v>791</v>
      </c>
      <c r="E402" s="5">
        <v>0.20902777777777778</v>
      </c>
      <c r="F402" t="str">
        <f>_xlfn.XLOOKUP(Fichier_Logs3[[#This Row],[Cell_ID]],Fichier_Registre[ID_Antenne],Fichier_Registre[Province_RDC],"Non enregistré")</f>
        <v>Nord-Ubangi</v>
      </c>
      <c r="G402" s="1" t="str">
        <f>_xlfn.XLOOKUP(Fichier_Logs3[[#This Row],[Cell_ID]],Fichier_Registre[ID_Antenne],Fichier_Registre[Technologie],"Aucune technologie trouvée")</f>
        <v>4G</v>
      </c>
    </row>
    <row r="403" spans="1:7" x14ac:dyDescent="0.25">
      <c r="A403" s="4">
        <v>45214</v>
      </c>
      <c r="B403" s="1" t="s">
        <v>915</v>
      </c>
      <c r="C403">
        <v>8</v>
      </c>
      <c r="D403" s="1" t="s">
        <v>789</v>
      </c>
      <c r="E403" s="5">
        <v>0.74097222222222225</v>
      </c>
      <c r="F403" t="str">
        <f>_xlfn.XLOOKUP(Fichier_Logs3[[#This Row],[Cell_ID]],Fichier_Registre[ID_Antenne],Fichier_Registre[Province_RDC],"Non enregistré")</f>
        <v>Nord-Kivu</v>
      </c>
      <c r="G403" s="1" t="str">
        <f>_xlfn.XLOOKUP(Fichier_Logs3[[#This Row],[Cell_ID]],Fichier_Registre[ID_Antenne],Fichier_Registre[Technologie],"Aucune technologie trouvée")</f>
        <v>4G</v>
      </c>
    </row>
    <row r="404" spans="1:7" x14ac:dyDescent="0.25">
      <c r="A404" s="4">
        <v>45214</v>
      </c>
      <c r="B404" s="1" t="s">
        <v>1014</v>
      </c>
      <c r="C404">
        <v>108</v>
      </c>
      <c r="D404" s="1" t="s">
        <v>791</v>
      </c>
      <c r="E404" s="5">
        <v>0.16041666666666668</v>
      </c>
      <c r="F404" t="str">
        <f>_xlfn.XLOOKUP(Fichier_Logs3[[#This Row],[Cell_ID]],Fichier_Registre[ID_Antenne],Fichier_Registre[Province_RDC],"Non enregistré")</f>
        <v>Mongala</v>
      </c>
      <c r="G404" s="1" t="str">
        <f>_xlfn.XLOOKUP(Fichier_Logs3[[#This Row],[Cell_ID]],Fichier_Registre[ID_Antenne],Fichier_Registre[Technologie],"Aucune technologie trouvée")</f>
        <v>4G</v>
      </c>
    </row>
    <row r="405" spans="1:7" x14ac:dyDescent="0.25">
      <c r="A405" s="4">
        <v>45225</v>
      </c>
      <c r="B405" s="1" t="s">
        <v>1064</v>
      </c>
      <c r="C405">
        <v>104</v>
      </c>
      <c r="D405" s="1" t="s">
        <v>790</v>
      </c>
      <c r="E405" s="5">
        <v>0.17152777777777778</v>
      </c>
      <c r="F405" t="str">
        <f>_xlfn.XLOOKUP(Fichier_Logs3[[#This Row],[Cell_ID]],Fichier_Registre[ID_Antenne],Fichier_Registre[Province_RDC],"Non enregistré")</f>
        <v>Kongo-Central</v>
      </c>
      <c r="G405" s="1" t="str">
        <f>_xlfn.XLOOKUP(Fichier_Logs3[[#This Row],[Cell_ID]],Fichier_Registre[ID_Antenne],Fichier_Registre[Technologie],"Aucune technologie trouvée")</f>
        <v>5G</v>
      </c>
    </row>
    <row r="406" spans="1:7" x14ac:dyDescent="0.25">
      <c r="A406" s="4">
        <v>45200</v>
      </c>
      <c r="B406" s="1" t="s">
        <v>911</v>
      </c>
      <c r="C406">
        <v>40</v>
      </c>
      <c r="D406" s="1" t="s">
        <v>789</v>
      </c>
      <c r="E406" s="5">
        <v>7.8472222222222221E-2</v>
      </c>
      <c r="F406" t="str">
        <f>_xlfn.XLOOKUP(Fichier_Logs3[[#This Row],[Cell_ID]],Fichier_Registre[ID_Antenne],Fichier_Registre[Province_RDC],"Non enregistré")</f>
        <v>Kasai</v>
      </c>
      <c r="G406" s="1" t="str">
        <f>_xlfn.XLOOKUP(Fichier_Logs3[[#This Row],[Cell_ID]],Fichier_Registre[ID_Antenne],Fichier_Registre[Technologie],"Aucune technologie trouvée")</f>
        <v>5G</v>
      </c>
    </row>
    <row r="407" spans="1:7" x14ac:dyDescent="0.25">
      <c r="A407" s="4">
        <v>45206</v>
      </c>
      <c r="B407" s="1" t="s">
        <v>1065</v>
      </c>
      <c r="C407">
        <v>108</v>
      </c>
      <c r="D407" s="1" t="s">
        <v>789</v>
      </c>
      <c r="E407" s="5">
        <v>0.51597222222222228</v>
      </c>
      <c r="F407" t="str">
        <f>_xlfn.XLOOKUP(Fichier_Logs3[[#This Row],[Cell_ID]],Fichier_Registre[ID_Antenne],Fichier_Registre[Province_RDC],"Non enregistré")</f>
        <v>Kinshasa</v>
      </c>
      <c r="G407" s="1" t="str">
        <f>_xlfn.XLOOKUP(Fichier_Logs3[[#This Row],[Cell_ID]],Fichier_Registre[ID_Antenne],Fichier_Registre[Technologie],"Aucune technologie trouvée")</f>
        <v>3G</v>
      </c>
    </row>
    <row r="408" spans="1:7" x14ac:dyDescent="0.25">
      <c r="A408" s="4">
        <v>45221</v>
      </c>
      <c r="B408" s="1" t="s">
        <v>1066</v>
      </c>
      <c r="C408">
        <v>65</v>
      </c>
      <c r="D408" s="1" t="s">
        <v>789</v>
      </c>
      <c r="E408" s="5">
        <v>0.8618055555555556</v>
      </c>
      <c r="F408" t="str">
        <f>_xlfn.XLOOKUP(Fichier_Logs3[[#This Row],[Cell_ID]],Fichier_Registre[ID_Antenne],Fichier_Registre[Province_RDC],"Non enregistré")</f>
        <v>Tanganyika</v>
      </c>
      <c r="G408" s="1" t="str">
        <f>_xlfn.XLOOKUP(Fichier_Logs3[[#This Row],[Cell_ID]],Fichier_Registre[ID_Antenne],Fichier_Registre[Technologie],"Aucune technologie trouvée")</f>
        <v>4G</v>
      </c>
    </row>
    <row r="409" spans="1:7" x14ac:dyDescent="0.25">
      <c r="A409" s="4">
        <v>45202</v>
      </c>
      <c r="B409" s="1" t="s">
        <v>1058</v>
      </c>
      <c r="C409">
        <v>72</v>
      </c>
      <c r="D409" s="1" t="s">
        <v>789</v>
      </c>
      <c r="E409" s="5">
        <v>0.77569444444444446</v>
      </c>
      <c r="F409" t="str">
        <f>_xlfn.XLOOKUP(Fichier_Logs3[[#This Row],[Cell_ID]],Fichier_Registre[ID_Antenne],Fichier_Registre[Province_RDC],"Non enregistré")</f>
        <v>Kongo-Central</v>
      </c>
      <c r="G409" s="1" t="str">
        <f>_xlfn.XLOOKUP(Fichier_Logs3[[#This Row],[Cell_ID]],Fichier_Registre[ID_Antenne],Fichier_Registre[Technologie],"Aucune technologie trouvée")</f>
        <v>3G</v>
      </c>
    </row>
    <row r="410" spans="1:7" x14ac:dyDescent="0.25">
      <c r="A410" s="4">
        <v>45220</v>
      </c>
      <c r="B410" s="1" t="s">
        <v>1061</v>
      </c>
      <c r="C410">
        <v>79</v>
      </c>
      <c r="D410" s="1" t="s">
        <v>789</v>
      </c>
      <c r="E410" s="5">
        <v>0.61875000000000002</v>
      </c>
      <c r="F410" t="str">
        <f>_xlfn.XLOOKUP(Fichier_Logs3[[#This Row],[Cell_ID]],Fichier_Registre[ID_Antenne],Fichier_Registre[Province_RDC],"Non enregistré")</f>
        <v>Sud-Kivu</v>
      </c>
      <c r="G410" s="1" t="str">
        <f>_xlfn.XLOOKUP(Fichier_Logs3[[#This Row],[Cell_ID]],Fichier_Registre[ID_Antenne],Fichier_Registre[Technologie],"Aucune technologie trouvée")</f>
        <v>3G</v>
      </c>
    </row>
    <row r="411" spans="1:7" x14ac:dyDescent="0.25">
      <c r="A411" s="4">
        <v>45204</v>
      </c>
      <c r="B411" s="1" t="s">
        <v>1028</v>
      </c>
      <c r="C411">
        <v>34</v>
      </c>
      <c r="D411" s="1" t="s">
        <v>789</v>
      </c>
      <c r="E411" s="5">
        <v>0.12291666666666666</v>
      </c>
      <c r="F411" t="str">
        <f>_xlfn.XLOOKUP(Fichier_Logs3[[#This Row],[Cell_ID]],Fichier_Registre[ID_Antenne],Fichier_Registre[Province_RDC],"Non enregistré")</f>
        <v>Equateur</v>
      </c>
      <c r="G411" s="1" t="str">
        <f>_xlfn.XLOOKUP(Fichier_Logs3[[#This Row],[Cell_ID]],Fichier_Registre[ID_Antenne],Fichier_Registre[Technologie],"Aucune technologie trouvée")</f>
        <v>5G</v>
      </c>
    </row>
    <row r="412" spans="1:7" x14ac:dyDescent="0.25">
      <c r="A412" s="4">
        <v>45205</v>
      </c>
      <c r="B412" s="1" t="s">
        <v>1067</v>
      </c>
      <c r="C412">
        <v>36</v>
      </c>
      <c r="D412" s="1" t="s">
        <v>789</v>
      </c>
      <c r="E412" s="5">
        <v>0.76875000000000004</v>
      </c>
      <c r="F412" t="str">
        <f>_xlfn.XLOOKUP(Fichier_Logs3[[#This Row],[Cell_ID]],Fichier_Registre[ID_Antenne],Fichier_Registre[Province_RDC],"Non enregistré")</f>
        <v>Kongo-Central</v>
      </c>
      <c r="G412" s="1" t="str">
        <f>_xlfn.XLOOKUP(Fichier_Logs3[[#This Row],[Cell_ID]],Fichier_Registre[ID_Antenne],Fichier_Registre[Technologie],"Aucune technologie trouvée")</f>
        <v>3G</v>
      </c>
    </row>
    <row r="413" spans="1:7" x14ac:dyDescent="0.25">
      <c r="A413" s="4">
        <v>45205</v>
      </c>
      <c r="B413" s="1" t="s">
        <v>882</v>
      </c>
      <c r="C413">
        <v>109</v>
      </c>
      <c r="D413" s="1" t="s">
        <v>790</v>
      </c>
      <c r="E413" s="5">
        <v>0.34513888888888888</v>
      </c>
      <c r="F413" t="str">
        <f>_xlfn.XLOOKUP(Fichier_Logs3[[#This Row],[Cell_ID]],Fichier_Registre[ID_Antenne],Fichier_Registre[Province_RDC],"Non enregistré")</f>
        <v>Lomami</v>
      </c>
      <c r="G413" s="1" t="str">
        <f>_xlfn.XLOOKUP(Fichier_Logs3[[#This Row],[Cell_ID]],Fichier_Registre[ID_Antenne],Fichier_Registre[Technologie],"Aucune technologie trouvée")</f>
        <v>3G</v>
      </c>
    </row>
    <row r="414" spans="1:7" x14ac:dyDescent="0.25">
      <c r="A414" s="4">
        <v>45214</v>
      </c>
      <c r="B414" s="1" t="s">
        <v>1068</v>
      </c>
      <c r="C414">
        <v>106</v>
      </c>
      <c r="D414" s="1" t="s">
        <v>789</v>
      </c>
      <c r="E414" s="5">
        <v>0.16805555555555557</v>
      </c>
      <c r="F414" t="str">
        <f>_xlfn.XLOOKUP(Fichier_Logs3[[#This Row],[Cell_ID]],Fichier_Registre[ID_Antenne],Fichier_Registre[Province_RDC],"Non enregistré")</f>
        <v>Sud-Kivu</v>
      </c>
      <c r="G414" s="1" t="str">
        <f>_xlfn.XLOOKUP(Fichier_Logs3[[#This Row],[Cell_ID]],Fichier_Registre[ID_Antenne],Fichier_Registre[Technologie],"Aucune technologie trouvée")</f>
        <v>5G</v>
      </c>
    </row>
    <row r="415" spans="1:7" x14ac:dyDescent="0.25">
      <c r="A415" s="4">
        <v>45215</v>
      </c>
      <c r="B415" s="1" t="s">
        <v>905</v>
      </c>
      <c r="C415">
        <v>102</v>
      </c>
      <c r="D415" s="1" t="s">
        <v>791</v>
      </c>
      <c r="E415" s="5">
        <v>0.5805555555555556</v>
      </c>
      <c r="F415" t="str">
        <f>_xlfn.XLOOKUP(Fichier_Logs3[[#This Row],[Cell_ID]],Fichier_Registre[ID_Antenne],Fichier_Registre[Province_RDC],"Non enregistré")</f>
        <v>Tshopo</v>
      </c>
      <c r="G415" s="1" t="str">
        <f>_xlfn.XLOOKUP(Fichier_Logs3[[#This Row],[Cell_ID]],Fichier_Registre[ID_Antenne],Fichier_Registre[Technologie],"Aucune technologie trouvée")</f>
        <v>5G</v>
      </c>
    </row>
    <row r="416" spans="1:7" x14ac:dyDescent="0.25">
      <c r="A416" s="4">
        <v>45217</v>
      </c>
      <c r="B416" s="1" t="s">
        <v>870</v>
      </c>
      <c r="C416">
        <v>33</v>
      </c>
      <c r="D416" s="1" t="s">
        <v>789</v>
      </c>
      <c r="E416" s="5">
        <v>0.62708333333333333</v>
      </c>
      <c r="F416" t="str">
        <f>_xlfn.XLOOKUP(Fichier_Logs3[[#This Row],[Cell_ID]],Fichier_Registre[ID_Antenne],Fichier_Registre[Province_RDC],"Non enregistré")</f>
        <v>Haut-Uele</v>
      </c>
      <c r="G416" s="1" t="str">
        <f>_xlfn.XLOOKUP(Fichier_Logs3[[#This Row],[Cell_ID]],Fichier_Registre[ID_Antenne],Fichier_Registre[Technologie],"Aucune technologie trouvée")</f>
        <v>3G</v>
      </c>
    </row>
    <row r="417" spans="1:7" x14ac:dyDescent="0.25">
      <c r="A417" s="4">
        <v>45202</v>
      </c>
      <c r="B417" s="1" t="s">
        <v>1069</v>
      </c>
      <c r="C417">
        <v>78</v>
      </c>
      <c r="D417" s="1" t="s">
        <v>789</v>
      </c>
      <c r="E417" s="5">
        <v>0.35</v>
      </c>
      <c r="F417" t="str">
        <f>_xlfn.XLOOKUP(Fichier_Logs3[[#This Row],[Cell_ID]],Fichier_Registre[ID_Antenne],Fichier_Registre[Province_RDC],"Non enregistré")</f>
        <v>Mongala</v>
      </c>
      <c r="G417" s="1" t="str">
        <f>_xlfn.XLOOKUP(Fichier_Logs3[[#This Row],[Cell_ID]],Fichier_Registre[ID_Antenne],Fichier_Registre[Technologie],"Aucune technologie trouvée")</f>
        <v>3G</v>
      </c>
    </row>
    <row r="418" spans="1:7" x14ac:dyDescent="0.25">
      <c r="A418" s="4">
        <v>45204</v>
      </c>
      <c r="B418" s="1" t="s">
        <v>904</v>
      </c>
      <c r="C418">
        <v>113</v>
      </c>
      <c r="D418" s="1" t="s">
        <v>790</v>
      </c>
      <c r="E418" s="5">
        <v>0.55000000000000004</v>
      </c>
      <c r="F418" t="str">
        <f>_xlfn.XLOOKUP(Fichier_Logs3[[#This Row],[Cell_ID]],Fichier_Registre[ID_Antenne],Fichier_Registre[Province_RDC],"Non enregistré")</f>
        <v>Kongo-Central</v>
      </c>
      <c r="G418" s="1" t="str">
        <f>_xlfn.XLOOKUP(Fichier_Logs3[[#This Row],[Cell_ID]],Fichier_Registre[ID_Antenne],Fichier_Registre[Technologie],"Aucune technologie trouvée")</f>
        <v>4G</v>
      </c>
    </row>
    <row r="419" spans="1:7" x14ac:dyDescent="0.25">
      <c r="A419" s="4">
        <v>45220</v>
      </c>
      <c r="B419" s="1" t="s">
        <v>1070</v>
      </c>
      <c r="C419">
        <v>107</v>
      </c>
      <c r="D419" s="1" t="s">
        <v>791</v>
      </c>
      <c r="E419" s="5">
        <v>0.67708333333333337</v>
      </c>
      <c r="F419" t="str">
        <f>_xlfn.XLOOKUP(Fichier_Logs3[[#This Row],[Cell_ID]],Fichier_Registre[ID_Antenne],Fichier_Registre[Province_RDC],"Non enregistré")</f>
        <v>Tshopo</v>
      </c>
      <c r="G419" s="1" t="str">
        <f>_xlfn.XLOOKUP(Fichier_Logs3[[#This Row],[Cell_ID]],Fichier_Registre[ID_Antenne],Fichier_Registre[Technologie],"Aucune technologie trouvée")</f>
        <v>4G</v>
      </c>
    </row>
    <row r="420" spans="1:7" x14ac:dyDescent="0.25">
      <c r="A420" s="4">
        <v>45220</v>
      </c>
      <c r="B420" s="1" t="s">
        <v>983</v>
      </c>
      <c r="C420">
        <v>54</v>
      </c>
      <c r="D420" s="1" t="s">
        <v>790</v>
      </c>
      <c r="E420" s="5">
        <v>0.74305555555555558</v>
      </c>
      <c r="F420" t="str">
        <f>_xlfn.XLOOKUP(Fichier_Logs3[[#This Row],[Cell_ID]],Fichier_Registre[ID_Antenne],Fichier_Registre[Province_RDC],"Non enregistré")</f>
        <v>Nord-Kivu</v>
      </c>
      <c r="G420" s="1" t="str">
        <f>_xlfn.XLOOKUP(Fichier_Logs3[[#This Row],[Cell_ID]],Fichier_Registre[ID_Antenne],Fichier_Registre[Technologie],"Aucune technologie trouvée")</f>
        <v>5G</v>
      </c>
    </row>
    <row r="421" spans="1:7" x14ac:dyDescent="0.25">
      <c r="A421" s="4">
        <v>45200</v>
      </c>
      <c r="B421" s="1" t="s">
        <v>1071</v>
      </c>
      <c r="C421">
        <v>50</v>
      </c>
      <c r="D421" s="1" t="s">
        <v>791</v>
      </c>
      <c r="E421" s="5">
        <v>0.53472222222222221</v>
      </c>
      <c r="F421" t="str">
        <f>_xlfn.XLOOKUP(Fichier_Logs3[[#This Row],[Cell_ID]],Fichier_Registre[ID_Antenne],Fichier_Registre[Province_RDC],"Non enregistré")</f>
        <v>Tshuapa</v>
      </c>
      <c r="G421" s="1" t="str">
        <f>_xlfn.XLOOKUP(Fichier_Logs3[[#This Row],[Cell_ID]],Fichier_Registre[ID_Antenne],Fichier_Registre[Technologie],"Aucune technologie trouvée")</f>
        <v>3G</v>
      </c>
    </row>
    <row r="422" spans="1:7" x14ac:dyDescent="0.25">
      <c r="A422" s="4">
        <v>45222</v>
      </c>
      <c r="B422" s="1" t="s">
        <v>1072</v>
      </c>
      <c r="C422">
        <v>112</v>
      </c>
      <c r="D422" s="1" t="s">
        <v>790</v>
      </c>
      <c r="E422" s="5">
        <v>0.47916666666666669</v>
      </c>
      <c r="F422" t="str">
        <f>_xlfn.XLOOKUP(Fichier_Logs3[[#This Row],[Cell_ID]],Fichier_Registre[ID_Antenne],Fichier_Registre[Province_RDC],"Non enregistré")</f>
        <v>Haut-Uele</v>
      </c>
      <c r="G422" s="1" t="str">
        <f>_xlfn.XLOOKUP(Fichier_Logs3[[#This Row],[Cell_ID]],Fichier_Registre[ID_Antenne],Fichier_Registre[Technologie],"Aucune technologie trouvée")</f>
        <v>5G</v>
      </c>
    </row>
    <row r="423" spans="1:7" x14ac:dyDescent="0.25">
      <c r="A423" s="4">
        <v>45205</v>
      </c>
      <c r="B423" s="1" t="s">
        <v>804</v>
      </c>
      <c r="C423">
        <v>35</v>
      </c>
      <c r="D423" s="1" t="s">
        <v>790</v>
      </c>
      <c r="E423" s="5">
        <v>1.3888888888888888E-2</v>
      </c>
      <c r="F423" t="str">
        <f>_xlfn.XLOOKUP(Fichier_Logs3[[#This Row],[Cell_ID]],Fichier_Registre[ID_Antenne],Fichier_Registre[Province_RDC],"Non enregistré")</f>
        <v>Nord-Ubangi</v>
      </c>
      <c r="G423" s="1" t="str">
        <f>_xlfn.XLOOKUP(Fichier_Logs3[[#This Row],[Cell_ID]],Fichier_Registre[ID_Antenne],Fichier_Registre[Technologie],"Aucune technologie trouvée")</f>
        <v>4G</v>
      </c>
    </row>
    <row r="424" spans="1:7" x14ac:dyDescent="0.25">
      <c r="A424" s="4">
        <v>45226</v>
      </c>
      <c r="B424" s="1" t="s">
        <v>1073</v>
      </c>
      <c r="C424">
        <v>11</v>
      </c>
      <c r="D424" s="1" t="s">
        <v>790</v>
      </c>
      <c r="E424" s="5">
        <v>0.22500000000000001</v>
      </c>
      <c r="F424" t="str">
        <f>_xlfn.XLOOKUP(Fichier_Logs3[[#This Row],[Cell_ID]],Fichier_Registre[ID_Antenne],Fichier_Registre[Province_RDC],"Non enregistré")</f>
        <v>Sankuru</v>
      </c>
      <c r="G424" s="1" t="str">
        <f>_xlfn.XLOOKUP(Fichier_Logs3[[#This Row],[Cell_ID]],Fichier_Registre[ID_Antenne],Fichier_Registre[Technologie],"Aucune technologie trouvée")</f>
        <v>4G</v>
      </c>
    </row>
    <row r="425" spans="1:7" x14ac:dyDescent="0.25">
      <c r="A425" s="4">
        <v>45209</v>
      </c>
      <c r="B425" s="1" t="s">
        <v>1028</v>
      </c>
      <c r="C425">
        <v>51</v>
      </c>
      <c r="D425" s="1" t="s">
        <v>790</v>
      </c>
      <c r="E425" s="5">
        <v>0.98888888888888893</v>
      </c>
      <c r="F425" t="str">
        <f>_xlfn.XLOOKUP(Fichier_Logs3[[#This Row],[Cell_ID]],Fichier_Registre[ID_Antenne],Fichier_Registre[Province_RDC],"Non enregistré")</f>
        <v>Equateur</v>
      </c>
      <c r="G425" s="1" t="str">
        <f>_xlfn.XLOOKUP(Fichier_Logs3[[#This Row],[Cell_ID]],Fichier_Registre[ID_Antenne],Fichier_Registre[Technologie],"Aucune technologie trouvée")</f>
        <v>5G</v>
      </c>
    </row>
    <row r="426" spans="1:7" x14ac:dyDescent="0.25">
      <c r="A426" s="4">
        <v>45227</v>
      </c>
      <c r="B426" s="1" t="s">
        <v>1022</v>
      </c>
      <c r="C426">
        <v>42</v>
      </c>
      <c r="D426" s="1" t="s">
        <v>789</v>
      </c>
      <c r="E426" s="5">
        <v>0.75138888888888888</v>
      </c>
      <c r="F426" t="str">
        <f>_xlfn.XLOOKUP(Fichier_Logs3[[#This Row],[Cell_ID]],Fichier_Registre[ID_Antenne],Fichier_Registre[Province_RDC],"Non enregistré")</f>
        <v>Sud-Ubangi</v>
      </c>
      <c r="G426" s="1" t="str">
        <f>_xlfn.XLOOKUP(Fichier_Logs3[[#This Row],[Cell_ID]],Fichier_Registre[ID_Antenne],Fichier_Registre[Technologie],"Aucune technologie trouvée")</f>
        <v>3G</v>
      </c>
    </row>
    <row r="427" spans="1:7" x14ac:dyDescent="0.25">
      <c r="A427" s="4">
        <v>45220</v>
      </c>
      <c r="B427" s="1" t="s">
        <v>863</v>
      </c>
      <c r="C427">
        <v>85</v>
      </c>
      <c r="D427" s="1" t="s">
        <v>789</v>
      </c>
      <c r="E427" s="5">
        <v>0.75416666666666665</v>
      </c>
      <c r="F427" t="str">
        <f>_xlfn.XLOOKUP(Fichier_Logs3[[#This Row],[Cell_ID]],Fichier_Registre[ID_Antenne],Fichier_Registre[Province_RDC],"Non enregistré")</f>
        <v>Lualaba</v>
      </c>
      <c r="G427" s="1" t="str">
        <f>_xlfn.XLOOKUP(Fichier_Logs3[[#This Row],[Cell_ID]],Fichier_Registre[ID_Antenne],Fichier_Registre[Technologie],"Aucune technologie trouvée")</f>
        <v>4G</v>
      </c>
    </row>
    <row r="428" spans="1:7" x14ac:dyDescent="0.25">
      <c r="A428" s="4">
        <v>45229</v>
      </c>
      <c r="B428" s="1" t="s">
        <v>1074</v>
      </c>
      <c r="C428">
        <v>81</v>
      </c>
      <c r="D428" s="1" t="s">
        <v>789</v>
      </c>
      <c r="E428" s="5">
        <v>0.63124999999999998</v>
      </c>
      <c r="F428" t="str">
        <f>_xlfn.XLOOKUP(Fichier_Logs3[[#This Row],[Cell_ID]],Fichier_Registre[ID_Antenne],Fichier_Registre[Province_RDC],"Non enregistré")</f>
        <v>Tshuapa</v>
      </c>
      <c r="G428" s="1" t="str">
        <f>_xlfn.XLOOKUP(Fichier_Logs3[[#This Row],[Cell_ID]],Fichier_Registre[ID_Antenne],Fichier_Registre[Technologie],"Aucune technologie trouvée")</f>
        <v>5G</v>
      </c>
    </row>
    <row r="429" spans="1:7" x14ac:dyDescent="0.25">
      <c r="A429" s="4">
        <v>45210</v>
      </c>
      <c r="B429" s="1" t="s">
        <v>878</v>
      </c>
      <c r="C429">
        <v>66</v>
      </c>
      <c r="D429" s="1" t="s">
        <v>789</v>
      </c>
      <c r="E429" s="5">
        <v>0.96111111111111114</v>
      </c>
      <c r="F429" t="str">
        <f>_xlfn.XLOOKUP(Fichier_Logs3[[#This Row],[Cell_ID]],Fichier_Registre[ID_Antenne],Fichier_Registre[Province_RDC],"Non enregistré")</f>
        <v>Kinshasa</v>
      </c>
      <c r="G429" s="1" t="str">
        <f>_xlfn.XLOOKUP(Fichier_Logs3[[#This Row],[Cell_ID]],Fichier_Registre[ID_Antenne],Fichier_Registre[Technologie],"Aucune technologie trouvée")</f>
        <v>5G</v>
      </c>
    </row>
    <row r="430" spans="1:7" x14ac:dyDescent="0.25">
      <c r="A430" s="4">
        <v>45230</v>
      </c>
      <c r="B430" s="1" t="s">
        <v>888</v>
      </c>
      <c r="C430">
        <v>8</v>
      </c>
      <c r="D430" s="1" t="s">
        <v>790</v>
      </c>
      <c r="E430" s="5">
        <v>0.11944444444444445</v>
      </c>
      <c r="F430" t="str">
        <f>_xlfn.XLOOKUP(Fichier_Logs3[[#This Row],[Cell_ID]],Fichier_Registre[ID_Antenne],Fichier_Registre[Province_RDC],"Non enregistré")</f>
        <v>Lualaba</v>
      </c>
      <c r="G430" s="1" t="str">
        <f>_xlfn.XLOOKUP(Fichier_Logs3[[#This Row],[Cell_ID]],Fichier_Registre[ID_Antenne],Fichier_Registre[Technologie],"Aucune technologie trouvée")</f>
        <v>3G</v>
      </c>
    </row>
    <row r="431" spans="1:7" x14ac:dyDescent="0.25">
      <c r="A431" s="4">
        <v>45222</v>
      </c>
      <c r="B431" s="1" t="s">
        <v>908</v>
      </c>
      <c r="C431">
        <v>31</v>
      </c>
      <c r="D431" s="1" t="s">
        <v>791</v>
      </c>
      <c r="E431" s="5">
        <v>0.90277777777777779</v>
      </c>
      <c r="F431" t="str">
        <f>_xlfn.XLOOKUP(Fichier_Logs3[[#This Row],[Cell_ID]],Fichier_Registre[ID_Antenne],Fichier_Registre[Province_RDC],"Non enregistré")</f>
        <v>Sankuru</v>
      </c>
      <c r="G431" s="1" t="str">
        <f>_xlfn.XLOOKUP(Fichier_Logs3[[#This Row],[Cell_ID]],Fichier_Registre[ID_Antenne],Fichier_Registre[Technologie],"Aucune technologie trouvée")</f>
        <v>3G</v>
      </c>
    </row>
    <row r="432" spans="1:7" x14ac:dyDescent="0.25">
      <c r="A432" s="4">
        <v>45223</v>
      </c>
      <c r="B432" s="1" t="s">
        <v>892</v>
      </c>
      <c r="C432">
        <v>26</v>
      </c>
      <c r="D432" s="1" t="s">
        <v>789</v>
      </c>
      <c r="E432" s="5">
        <v>0.43611111111111112</v>
      </c>
      <c r="F432" t="str">
        <f>_xlfn.XLOOKUP(Fichier_Logs3[[#This Row],[Cell_ID]],Fichier_Registre[ID_Antenne],Fichier_Registre[Province_RDC],"Non enregistré")</f>
        <v>Bas-Uele</v>
      </c>
      <c r="G432" s="1" t="str">
        <f>_xlfn.XLOOKUP(Fichier_Logs3[[#This Row],[Cell_ID]],Fichier_Registre[ID_Antenne],Fichier_Registre[Technologie],"Aucune technologie trouvée")</f>
        <v>3G</v>
      </c>
    </row>
    <row r="433" spans="1:7" x14ac:dyDescent="0.25">
      <c r="A433" s="4">
        <v>45200</v>
      </c>
      <c r="B433" s="1" t="s">
        <v>929</v>
      </c>
      <c r="C433">
        <v>86</v>
      </c>
      <c r="D433" s="1" t="s">
        <v>790</v>
      </c>
      <c r="E433" s="5">
        <v>0.34236111111111112</v>
      </c>
      <c r="F433" t="str">
        <f>_xlfn.XLOOKUP(Fichier_Logs3[[#This Row],[Cell_ID]],Fichier_Registre[ID_Antenne],Fichier_Registre[Province_RDC],"Non enregistré")</f>
        <v>Haut-Lomami</v>
      </c>
      <c r="G433" s="1" t="str">
        <f>_xlfn.XLOOKUP(Fichier_Logs3[[#This Row],[Cell_ID]],Fichier_Registre[ID_Antenne],Fichier_Registre[Technologie],"Aucune technologie trouvée")</f>
        <v>4G</v>
      </c>
    </row>
    <row r="434" spans="1:7" x14ac:dyDescent="0.25">
      <c r="A434" s="4">
        <v>45228</v>
      </c>
      <c r="B434" s="1" t="s">
        <v>1034</v>
      </c>
      <c r="C434">
        <v>44</v>
      </c>
      <c r="D434" s="1" t="s">
        <v>789</v>
      </c>
      <c r="E434" s="5">
        <v>0.56319444444444444</v>
      </c>
      <c r="F434" t="str">
        <f>_xlfn.XLOOKUP(Fichier_Logs3[[#This Row],[Cell_ID]],Fichier_Registre[ID_Antenne],Fichier_Registre[Province_RDC],"Non enregistré")</f>
        <v>Tshopo</v>
      </c>
      <c r="G434" s="1" t="str">
        <f>_xlfn.XLOOKUP(Fichier_Logs3[[#This Row],[Cell_ID]],Fichier_Registre[ID_Antenne],Fichier_Registre[Technologie],"Aucune technologie trouvée")</f>
        <v>4G</v>
      </c>
    </row>
    <row r="435" spans="1:7" x14ac:dyDescent="0.25">
      <c r="A435" s="4">
        <v>45228</v>
      </c>
      <c r="B435" s="1" t="s">
        <v>1075</v>
      </c>
      <c r="C435">
        <v>105</v>
      </c>
      <c r="D435" s="1" t="s">
        <v>789</v>
      </c>
      <c r="E435" s="5">
        <v>0.51527777777777772</v>
      </c>
      <c r="F435" t="str">
        <f>_xlfn.XLOOKUP(Fichier_Logs3[[#This Row],[Cell_ID]],Fichier_Registre[ID_Antenne],Fichier_Registre[Province_RDC],"Non enregistré")</f>
        <v>Tshopo</v>
      </c>
      <c r="G435" s="1" t="str">
        <f>_xlfn.XLOOKUP(Fichier_Logs3[[#This Row],[Cell_ID]],Fichier_Registre[ID_Antenne],Fichier_Registre[Technologie],"Aucune technologie trouvée")</f>
        <v>5G</v>
      </c>
    </row>
    <row r="436" spans="1:7" x14ac:dyDescent="0.25">
      <c r="A436" s="4">
        <v>45226</v>
      </c>
      <c r="B436" s="1" t="s">
        <v>935</v>
      </c>
      <c r="C436">
        <v>65</v>
      </c>
      <c r="D436" s="1" t="s">
        <v>790</v>
      </c>
      <c r="E436" s="5">
        <v>0.65972222222222221</v>
      </c>
      <c r="F436" t="str">
        <f>_xlfn.XLOOKUP(Fichier_Logs3[[#This Row],[Cell_ID]],Fichier_Registre[ID_Antenne],Fichier_Registre[Province_RDC],"Non enregistré")</f>
        <v>Haut-Katanga</v>
      </c>
      <c r="G436" s="1" t="str">
        <f>_xlfn.XLOOKUP(Fichier_Logs3[[#This Row],[Cell_ID]],Fichier_Registre[ID_Antenne],Fichier_Registre[Technologie],"Aucune technologie trouvée")</f>
        <v>3G</v>
      </c>
    </row>
    <row r="437" spans="1:7" x14ac:dyDescent="0.25">
      <c r="A437" s="4">
        <v>45227</v>
      </c>
      <c r="B437" s="1" t="s">
        <v>1011</v>
      </c>
      <c r="C437">
        <v>67</v>
      </c>
      <c r="D437" s="1" t="s">
        <v>791</v>
      </c>
      <c r="E437" s="5">
        <v>0.77847222222222223</v>
      </c>
      <c r="F437" t="str">
        <f>_xlfn.XLOOKUP(Fichier_Logs3[[#This Row],[Cell_ID]],Fichier_Registre[ID_Antenne],Fichier_Registre[Province_RDC],"Non enregistré")</f>
        <v>Mai-Ndombe</v>
      </c>
      <c r="G437" s="1" t="str">
        <f>_xlfn.XLOOKUP(Fichier_Logs3[[#This Row],[Cell_ID]],Fichier_Registre[ID_Antenne],Fichier_Registre[Technologie],"Aucune technologie trouvée")</f>
        <v>5G</v>
      </c>
    </row>
    <row r="438" spans="1:7" x14ac:dyDescent="0.25">
      <c r="A438" s="4">
        <v>45225</v>
      </c>
      <c r="B438" s="1" t="s">
        <v>1076</v>
      </c>
      <c r="C438">
        <v>38</v>
      </c>
      <c r="D438" s="1" t="s">
        <v>791</v>
      </c>
      <c r="E438" s="5">
        <v>5.4166666666666669E-2</v>
      </c>
      <c r="F438" t="str">
        <f>_xlfn.XLOOKUP(Fichier_Logs3[[#This Row],[Cell_ID]],Fichier_Registre[ID_Antenne],Fichier_Registre[Province_RDC],"Non enregistré")</f>
        <v>Lualaba</v>
      </c>
      <c r="G438" s="1" t="str">
        <f>_xlfn.XLOOKUP(Fichier_Logs3[[#This Row],[Cell_ID]],Fichier_Registre[ID_Antenne],Fichier_Registre[Technologie],"Aucune technologie trouvée")</f>
        <v>4G</v>
      </c>
    </row>
    <row r="439" spans="1:7" x14ac:dyDescent="0.25">
      <c r="A439" s="4">
        <v>45230</v>
      </c>
      <c r="B439" s="1" t="s">
        <v>1039</v>
      </c>
      <c r="C439">
        <v>87</v>
      </c>
      <c r="D439" s="1" t="s">
        <v>791</v>
      </c>
      <c r="E439" s="5">
        <v>0.12777777777777777</v>
      </c>
      <c r="F439" t="str">
        <f>_xlfn.XLOOKUP(Fichier_Logs3[[#This Row],[Cell_ID]],Fichier_Registre[ID_Antenne],Fichier_Registre[Province_RDC],"Non enregistré")</f>
        <v>Haut-Katanga</v>
      </c>
      <c r="G439" s="1" t="str">
        <f>_xlfn.XLOOKUP(Fichier_Logs3[[#This Row],[Cell_ID]],Fichier_Registre[ID_Antenne],Fichier_Registre[Technologie],"Aucune technologie trouvée")</f>
        <v>4G</v>
      </c>
    </row>
    <row r="440" spans="1:7" x14ac:dyDescent="0.25">
      <c r="A440" s="4">
        <v>45202</v>
      </c>
      <c r="B440" s="1" t="s">
        <v>868</v>
      </c>
      <c r="C440">
        <v>28</v>
      </c>
      <c r="D440" s="1" t="s">
        <v>790</v>
      </c>
      <c r="E440" s="5">
        <v>0.74791666666666667</v>
      </c>
      <c r="F440" t="str">
        <f>_xlfn.XLOOKUP(Fichier_Logs3[[#This Row],[Cell_ID]],Fichier_Registre[ID_Antenne],Fichier_Registre[Province_RDC],"Non enregistré")</f>
        <v>Kasai-Central</v>
      </c>
      <c r="G440" s="1" t="str">
        <f>_xlfn.XLOOKUP(Fichier_Logs3[[#This Row],[Cell_ID]],Fichier_Registre[ID_Antenne],Fichier_Registre[Technologie],"Aucune technologie trouvée")</f>
        <v>4G</v>
      </c>
    </row>
    <row r="441" spans="1:7" x14ac:dyDescent="0.25">
      <c r="A441" s="4">
        <v>45219</v>
      </c>
      <c r="B441" s="1" t="s">
        <v>931</v>
      </c>
      <c r="C441">
        <v>118</v>
      </c>
      <c r="D441" s="1" t="s">
        <v>790</v>
      </c>
      <c r="E441" s="5">
        <v>0.65625</v>
      </c>
      <c r="F441" t="str">
        <f>_xlfn.XLOOKUP(Fichier_Logs3[[#This Row],[Cell_ID]],Fichier_Registre[ID_Antenne],Fichier_Registre[Province_RDC],"Non enregistré")</f>
        <v>Tshuapa</v>
      </c>
      <c r="G441" s="1" t="str">
        <f>_xlfn.XLOOKUP(Fichier_Logs3[[#This Row],[Cell_ID]],Fichier_Registre[ID_Antenne],Fichier_Registre[Technologie],"Aucune technologie trouvée")</f>
        <v>4G</v>
      </c>
    </row>
    <row r="442" spans="1:7" x14ac:dyDescent="0.25">
      <c r="A442" s="4">
        <v>45200</v>
      </c>
      <c r="B442" s="1" t="s">
        <v>1077</v>
      </c>
      <c r="C442">
        <v>53</v>
      </c>
      <c r="D442" s="1" t="s">
        <v>791</v>
      </c>
      <c r="E442" s="5">
        <v>0.57013888888888886</v>
      </c>
      <c r="F442" t="str">
        <f>_xlfn.XLOOKUP(Fichier_Logs3[[#This Row],[Cell_ID]],Fichier_Registre[ID_Antenne],Fichier_Registre[Province_RDC],"Non enregistré")</f>
        <v>Kongo-Central</v>
      </c>
      <c r="G442" s="1" t="str">
        <f>_xlfn.XLOOKUP(Fichier_Logs3[[#This Row],[Cell_ID]],Fichier_Registre[ID_Antenne],Fichier_Registre[Technologie],"Aucune technologie trouvée")</f>
        <v>4G</v>
      </c>
    </row>
    <row r="443" spans="1:7" x14ac:dyDescent="0.25">
      <c r="A443" s="4">
        <v>45205</v>
      </c>
      <c r="B443" s="1" t="s">
        <v>1078</v>
      </c>
      <c r="C443">
        <v>52</v>
      </c>
      <c r="D443" s="1" t="s">
        <v>789</v>
      </c>
      <c r="E443" s="5">
        <v>0.8305555555555556</v>
      </c>
      <c r="F443" t="str">
        <f>_xlfn.XLOOKUP(Fichier_Logs3[[#This Row],[Cell_ID]],Fichier_Registre[ID_Antenne],Fichier_Registre[Province_RDC],"Non enregistré")</f>
        <v>Haut-Uele</v>
      </c>
      <c r="G443" s="1" t="str">
        <f>_xlfn.XLOOKUP(Fichier_Logs3[[#This Row],[Cell_ID]],Fichier_Registre[ID_Antenne],Fichier_Registre[Technologie],"Aucune technologie trouvée")</f>
        <v>3G</v>
      </c>
    </row>
    <row r="444" spans="1:7" x14ac:dyDescent="0.25">
      <c r="A444" s="4">
        <v>45213</v>
      </c>
      <c r="B444" s="1" t="s">
        <v>1079</v>
      </c>
      <c r="C444">
        <v>28</v>
      </c>
      <c r="D444" s="1" t="s">
        <v>791</v>
      </c>
      <c r="E444" s="5">
        <v>0.21041666666666667</v>
      </c>
      <c r="F444" t="str">
        <f>_xlfn.XLOOKUP(Fichier_Logs3[[#This Row],[Cell_ID]],Fichier_Registre[ID_Antenne],Fichier_Registre[Province_RDC],"Non enregistré")</f>
        <v>Haut-Lomami</v>
      </c>
      <c r="G444" s="1" t="str">
        <f>_xlfn.XLOOKUP(Fichier_Logs3[[#This Row],[Cell_ID]],Fichier_Registre[ID_Antenne],Fichier_Registre[Technologie],"Aucune technologie trouvée")</f>
        <v>3G</v>
      </c>
    </row>
    <row r="445" spans="1:7" x14ac:dyDescent="0.25">
      <c r="A445" s="4">
        <v>45217</v>
      </c>
      <c r="B445" s="1" t="s">
        <v>943</v>
      </c>
      <c r="C445">
        <v>38</v>
      </c>
      <c r="D445" s="1" t="s">
        <v>790</v>
      </c>
      <c r="E445" s="5">
        <v>0.99930555555555556</v>
      </c>
      <c r="F445" t="str">
        <f>_xlfn.XLOOKUP(Fichier_Logs3[[#This Row],[Cell_ID]],Fichier_Registre[ID_Antenne],Fichier_Registre[Province_RDC],"Non enregistré")</f>
        <v>Lualaba</v>
      </c>
      <c r="G445" s="1" t="str">
        <f>_xlfn.XLOOKUP(Fichier_Logs3[[#This Row],[Cell_ID]],Fichier_Registre[ID_Antenne],Fichier_Registre[Technologie],"Aucune technologie trouvée")</f>
        <v>4G</v>
      </c>
    </row>
    <row r="446" spans="1:7" x14ac:dyDescent="0.25">
      <c r="A446" s="4">
        <v>45221</v>
      </c>
      <c r="B446" s="1" t="s">
        <v>1080</v>
      </c>
      <c r="C446">
        <v>64</v>
      </c>
      <c r="D446" s="1" t="s">
        <v>790</v>
      </c>
      <c r="E446" s="5">
        <v>0.38819444444444445</v>
      </c>
      <c r="F446" t="str">
        <f>_xlfn.XLOOKUP(Fichier_Logs3[[#This Row],[Cell_ID]],Fichier_Registre[ID_Antenne],Fichier_Registre[Province_RDC],"Non enregistré")</f>
        <v>Tshopo</v>
      </c>
      <c r="G446" s="1" t="str">
        <f>_xlfn.XLOOKUP(Fichier_Logs3[[#This Row],[Cell_ID]],Fichier_Registre[ID_Antenne],Fichier_Registre[Technologie],"Aucune technologie trouvée")</f>
        <v>4G</v>
      </c>
    </row>
    <row r="447" spans="1:7" x14ac:dyDescent="0.25">
      <c r="A447" s="4">
        <v>45207</v>
      </c>
      <c r="B447" s="1" t="s">
        <v>862</v>
      </c>
      <c r="C447">
        <v>38</v>
      </c>
      <c r="D447" s="1" t="s">
        <v>789</v>
      </c>
      <c r="E447" s="5">
        <v>0.12708333333333333</v>
      </c>
      <c r="F447" t="str">
        <f>_xlfn.XLOOKUP(Fichier_Logs3[[#This Row],[Cell_ID]],Fichier_Registre[ID_Antenne],Fichier_Registre[Province_RDC],"Non enregistré")</f>
        <v>Kwilu</v>
      </c>
      <c r="G447" s="1" t="str">
        <f>_xlfn.XLOOKUP(Fichier_Logs3[[#This Row],[Cell_ID]],Fichier_Registre[ID_Antenne],Fichier_Registre[Technologie],"Aucune technologie trouvée")</f>
        <v>3G</v>
      </c>
    </row>
    <row r="448" spans="1:7" x14ac:dyDescent="0.25">
      <c r="A448" s="4">
        <v>45208</v>
      </c>
      <c r="B448" s="1" t="s">
        <v>885</v>
      </c>
      <c r="C448">
        <v>33</v>
      </c>
      <c r="D448" s="1" t="s">
        <v>790</v>
      </c>
      <c r="E448" s="5">
        <v>0.52847222222222223</v>
      </c>
      <c r="F448" t="str">
        <f>_xlfn.XLOOKUP(Fichier_Logs3[[#This Row],[Cell_ID]],Fichier_Registre[ID_Antenne],Fichier_Registre[Province_RDC],"Non enregistré")</f>
        <v>Lualaba</v>
      </c>
      <c r="G448" s="1" t="str">
        <f>_xlfn.XLOOKUP(Fichier_Logs3[[#This Row],[Cell_ID]],Fichier_Registre[ID_Antenne],Fichier_Registre[Technologie],"Aucune technologie trouvée")</f>
        <v>3G</v>
      </c>
    </row>
    <row r="449" spans="1:7" x14ac:dyDescent="0.25">
      <c r="A449" s="4">
        <v>45215</v>
      </c>
      <c r="B449" s="1" t="s">
        <v>1081</v>
      </c>
      <c r="C449">
        <v>87</v>
      </c>
      <c r="D449" s="1" t="s">
        <v>791</v>
      </c>
      <c r="E449" s="5">
        <v>0.77638888888888891</v>
      </c>
      <c r="F449" t="str">
        <f>_xlfn.XLOOKUP(Fichier_Logs3[[#This Row],[Cell_ID]],Fichier_Registre[ID_Antenne],Fichier_Registre[Province_RDC],"Non enregistré")</f>
        <v>Kasai</v>
      </c>
      <c r="G449" s="1" t="str">
        <f>_xlfn.XLOOKUP(Fichier_Logs3[[#This Row],[Cell_ID]],Fichier_Registre[ID_Antenne],Fichier_Registre[Technologie],"Aucune technologie trouvée")</f>
        <v>3G</v>
      </c>
    </row>
    <row r="450" spans="1:7" x14ac:dyDescent="0.25">
      <c r="A450" s="4">
        <v>45215</v>
      </c>
      <c r="B450" s="1" t="s">
        <v>1020</v>
      </c>
      <c r="C450">
        <v>33</v>
      </c>
      <c r="D450" s="1" t="s">
        <v>790</v>
      </c>
      <c r="E450" s="5">
        <v>4.9305555555555554E-2</v>
      </c>
      <c r="F450" t="str">
        <f>_xlfn.XLOOKUP(Fichier_Logs3[[#This Row],[Cell_ID]],Fichier_Registre[ID_Antenne],Fichier_Registre[Province_RDC],"Non enregistré")</f>
        <v>Maniema</v>
      </c>
      <c r="G450" s="1" t="str">
        <f>_xlfn.XLOOKUP(Fichier_Logs3[[#This Row],[Cell_ID]],Fichier_Registre[ID_Antenne],Fichier_Registre[Technologie],"Aucune technologie trouvée")</f>
        <v>5G</v>
      </c>
    </row>
    <row r="451" spans="1:7" x14ac:dyDescent="0.25">
      <c r="A451" s="4">
        <v>45222</v>
      </c>
      <c r="B451" s="1" t="s">
        <v>1082</v>
      </c>
      <c r="C451">
        <v>39</v>
      </c>
      <c r="D451" s="1" t="s">
        <v>789</v>
      </c>
      <c r="E451" s="5">
        <v>0.50138888888888888</v>
      </c>
      <c r="F451" t="str">
        <f>_xlfn.XLOOKUP(Fichier_Logs3[[#This Row],[Cell_ID]],Fichier_Registre[ID_Antenne],Fichier_Registre[Province_RDC],"Non enregistré")</f>
        <v>Haut-Lomami</v>
      </c>
      <c r="G451" s="1" t="str">
        <f>_xlfn.XLOOKUP(Fichier_Logs3[[#This Row],[Cell_ID]],Fichier_Registre[ID_Antenne],Fichier_Registre[Technologie],"Aucune technologie trouvée")</f>
        <v>3G</v>
      </c>
    </row>
    <row r="452" spans="1:7" x14ac:dyDescent="0.25">
      <c r="A452" s="4">
        <v>45212</v>
      </c>
      <c r="B452" s="1" t="s">
        <v>1038</v>
      </c>
      <c r="C452">
        <v>88</v>
      </c>
      <c r="D452" s="1" t="s">
        <v>790</v>
      </c>
      <c r="E452" s="5">
        <v>0.44722222222222224</v>
      </c>
      <c r="F452" t="str">
        <f>_xlfn.XLOOKUP(Fichier_Logs3[[#This Row],[Cell_ID]],Fichier_Registre[ID_Antenne],Fichier_Registre[Province_RDC],"Non enregistré")</f>
        <v>Kwilu</v>
      </c>
      <c r="G452" s="1" t="str">
        <f>_xlfn.XLOOKUP(Fichier_Logs3[[#This Row],[Cell_ID]],Fichier_Registre[ID_Antenne],Fichier_Registre[Technologie],"Aucune technologie trouvée")</f>
        <v>4G</v>
      </c>
    </row>
    <row r="453" spans="1:7" x14ac:dyDescent="0.25">
      <c r="A453" s="4">
        <v>45207</v>
      </c>
      <c r="B453" s="1" t="s">
        <v>1062</v>
      </c>
      <c r="C453">
        <v>57</v>
      </c>
      <c r="D453" s="1" t="s">
        <v>789</v>
      </c>
      <c r="E453" s="5">
        <v>7.4305555555555555E-2</v>
      </c>
      <c r="F453" t="str">
        <f>_xlfn.XLOOKUP(Fichier_Logs3[[#This Row],[Cell_ID]],Fichier_Registre[ID_Antenne],Fichier_Registre[Province_RDC],"Non enregistré")</f>
        <v>Kongo-Central</v>
      </c>
      <c r="G453" s="1" t="str">
        <f>_xlfn.XLOOKUP(Fichier_Logs3[[#This Row],[Cell_ID]],Fichier_Registre[ID_Antenne],Fichier_Registre[Technologie],"Aucune technologie trouvée")</f>
        <v>5G</v>
      </c>
    </row>
    <row r="454" spans="1:7" x14ac:dyDescent="0.25">
      <c r="A454" s="4">
        <v>45215</v>
      </c>
      <c r="B454" s="1" t="s">
        <v>923</v>
      </c>
      <c r="C454">
        <v>70</v>
      </c>
      <c r="D454" s="1" t="s">
        <v>790</v>
      </c>
      <c r="E454" s="5">
        <v>0.37291666666666667</v>
      </c>
      <c r="F454" t="str">
        <f>_xlfn.XLOOKUP(Fichier_Logs3[[#This Row],[Cell_ID]],Fichier_Registre[ID_Antenne],Fichier_Registre[Province_RDC],"Non enregistré")</f>
        <v>Kongo-Central</v>
      </c>
      <c r="G454" s="1" t="str">
        <f>_xlfn.XLOOKUP(Fichier_Logs3[[#This Row],[Cell_ID]],Fichier_Registre[ID_Antenne],Fichier_Registre[Technologie],"Aucune technologie trouvée")</f>
        <v>4G</v>
      </c>
    </row>
    <row r="455" spans="1:7" x14ac:dyDescent="0.25">
      <c r="A455" s="4">
        <v>45227</v>
      </c>
      <c r="B455" s="1" t="s">
        <v>1083</v>
      </c>
      <c r="C455">
        <v>92</v>
      </c>
      <c r="D455" s="1" t="s">
        <v>791</v>
      </c>
      <c r="E455" s="5">
        <v>0.29722222222222222</v>
      </c>
      <c r="F455" t="str">
        <f>_xlfn.XLOOKUP(Fichier_Logs3[[#This Row],[Cell_ID]],Fichier_Registre[ID_Antenne],Fichier_Registre[Province_RDC],"Non enregistré")</f>
        <v>Haut-Lomami</v>
      </c>
      <c r="G455" s="1" t="str">
        <f>_xlfn.XLOOKUP(Fichier_Logs3[[#This Row],[Cell_ID]],Fichier_Registre[ID_Antenne],Fichier_Registre[Technologie],"Aucune technologie trouvée")</f>
        <v>3G</v>
      </c>
    </row>
    <row r="456" spans="1:7" x14ac:dyDescent="0.25">
      <c r="A456" s="4">
        <v>45224</v>
      </c>
      <c r="B456" s="1" t="s">
        <v>799</v>
      </c>
      <c r="C456">
        <v>65</v>
      </c>
      <c r="D456" s="1" t="s">
        <v>790</v>
      </c>
      <c r="E456" s="5">
        <v>0.4284722222222222</v>
      </c>
      <c r="F456" t="str">
        <f>_xlfn.XLOOKUP(Fichier_Logs3[[#This Row],[Cell_ID]],Fichier_Registre[ID_Antenne],Fichier_Registre[Province_RDC],"Non enregistré")</f>
        <v>Haut-Katanga</v>
      </c>
      <c r="G456" s="1" t="str">
        <f>_xlfn.XLOOKUP(Fichier_Logs3[[#This Row],[Cell_ID]],Fichier_Registre[ID_Antenne],Fichier_Registre[Technologie],"Aucune technologie trouvée")</f>
        <v>3G</v>
      </c>
    </row>
    <row r="457" spans="1:7" x14ac:dyDescent="0.25">
      <c r="A457" s="4">
        <v>45214</v>
      </c>
      <c r="B457" s="1" t="s">
        <v>1023</v>
      </c>
      <c r="C457">
        <v>27</v>
      </c>
      <c r="D457" s="1" t="s">
        <v>790</v>
      </c>
      <c r="E457" s="5">
        <v>0.2902777777777778</v>
      </c>
      <c r="F457" t="str">
        <f>_xlfn.XLOOKUP(Fichier_Logs3[[#This Row],[Cell_ID]],Fichier_Registre[ID_Antenne],Fichier_Registre[Province_RDC],"Non enregistré")</f>
        <v>Equateur</v>
      </c>
      <c r="G457" s="1" t="str">
        <f>_xlfn.XLOOKUP(Fichier_Logs3[[#This Row],[Cell_ID]],Fichier_Registre[ID_Antenne],Fichier_Registre[Technologie],"Aucune technologie trouvée")</f>
        <v>3G</v>
      </c>
    </row>
    <row r="458" spans="1:7" x14ac:dyDescent="0.25">
      <c r="A458" s="4">
        <v>45215</v>
      </c>
      <c r="B458" s="1" t="s">
        <v>913</v>
      </c>
      <c r="C458">
        <v>107</v>
      </c>
      <c r="D458" s="1" t="s">
        <v>789</v>
      </c>
      <c r="E458" s="5">
        <v>0.70486111111111116</v>
      </c>
      <c r="F458" t="str">
        <f>_xlfn.XLOOKUP(Fichier_Logs3[[#This Row],[Cell_ID]],Fichier_Registre[ID_Antenne],Fichier_Registre[Province_RDC],"Non enregistré")</f>
        <v>Kongo-Central</v>
      </c>
      <c r="G458" s="1" t="str">
        <f>_xlfn.XLOOKUP(Fichier_Logs3[[#This Row],[Cell_ID]],Fichier_Registre[ID_Antenne],Fichier_Registre[Technologie],"Aucune technologie trouvée")</f>
        <v>5G</v>
      </c>
    </row>
    <row r="459" spans="1:7" x14ac:dyDescent="0.25">
      <c r="A459" s="4">
        <v>45211</v>
      </c>
      <c r="B459" s="1" t="s">
        <v>1084</v>
      </c>
      <c r="C459">
        <v>6</v>
      </c>
      <c r="D459" s="1" t="s">
        <v>791</v>
      </c>
      <c r="E459" s="5">
        <v>6.3888888888888884E-2</v>
      </c>
      <c r="F459" t="str">
        <f>_xlfn.XLOOKUP(Fichier_Logs3[[#This Row],[Cell_ID]],Fichier_Registre[ID_Antenne],Fichier_Registre[Province_RDC],"Non enregistré")</f>
        <v>Kasai-Oriental</v>
      </c>
      <c r="G459" s="1" t="str">
        <f>_xlfn.XLOOKUP(Fichier_Logs3[[#This Row],[Cell_ID]],Fichier_Registre[ID_Antenne],Fichier_Registre[Technologie],"Aucune technologie trouvée")</f>
        <v>5G</v>
      </c>
    </row>
    <row r="460" spans="1:7" x14ac:dyDescent="0.25">
      <c r="A460" s="4">
        <v>45209</v>
      </c>
      <c r="B460" s="1" t="s">
        <v>818</v>
      </c>
      <c r="C460">
        <v>37</v>
      </c>
      <c r="D460" s="1" t="s">
        <v>790</v>
      </c>
      <c r="E460" s="5">
        <v>0.93888888888888888</v>
      </c>
      <c r="F460" t="str">
        <f>_xlfn.XLOOKUP(Fichier_Logs3[[#This Row],[Cell_ID]],Fichier_Registre[ID_Antenne],Fichier_Registre[Province_RDC],"Non enregistré")</f>
        <v>Haut-Katanga</v>
      </c>
      <c r="G460" s="1" t="str">
        <f>_xlfn.XLOOKUP(Fichier_Logs3[[#This Row],[Cell_ID]],Fichier_Registre[ID_Antenne],Fichier_Registre[Technologie],"Aucune technologie trouvée")</f>
        <v>4G</v>
      </c>
    </row>
    <row r="461" spans="1:7" x14ac:dyDescent="0.25">
      <c r="A461" s="4">
        <v>45218</v>
      </c>
      <c r="B461" s="1" t="s">
        <v>845</v>
      </c>
      <c r="C461">
        <v>44</v>
      </c>
      <c r="D461" s="1" t="s">
        <v>790</v>
      </c>
      <c r="E461" s="5">
        <v>7.6388888888888886E-3</v>
      </c>
      <c r="F461" t="str">
        <f>_xlfn.XLOOKUP(Fichier_Logs3[[#This Row],[Cell_ID]],Fichier_Registre[ID_Antenne],Fichier_Registre[Province_RDC],"Non enregistré")</f>
        <v>Sud-Kivu</v>
      </c>
      <c r="G461" s="1" t="str">
        <f>_xlfn.XLOOKUP(Fichier_Logs3[[#This Row],[Cell_ID]],Fichier_Registre[ID_Antenne],Fichier_Registre[Technologie],"Aucune technologie trouvée")</f>
        <v>3G</v>
      </c>
    </row>
    <row r="462" spans="1:7" x14ac:dyDescent="0.25">
      <c r="A462" s="4">
        <v>45206</v>
      </c>
      <c r="B462" s="1" t="s">
        <v>818</v>
      </c>
      <c r="C462">
        <v>96</v>
      </c>
      <c r="D462" s="1" t="s">
        <v>790</v>
      </c>
      <c r="E462" s="5">
        <v>0.28680555555555554</v>
      </c>
      <c r="F462" t="str">
        <f>_xlfn.XLOOKUP(Fichier_Logs3[[#This Row],[Cell_ID]],Fichier_Registre[ID_Antenne],Fichier_Registre[Province_RDC],"Non enregistré")</f>
        <v>Haut-Katanga</v>
      </c>
      <c r="G462" s="1" t="str">
        <f>_xlfn.XLOOKUP(Fichier_Logs3[[#This Row],[Cell_ID]],Fichier_Registre[ID_Antenne],Fichier_Registre[Technologie],"Aucune technologie trouvée")</f>
        <v>4G</v>
      </c>
    </row>
    <row r="463" spans="1:7" x14ac:dyDescent="0.25">
      <c r="A463" s="4">
        <v>45201</v>
      </c>
      <c r="B463" s="1" t="s">
        <v>1063</v>
      </c>
      <c r="C463">
        <v>95</v>
      </c>
      <c r="D463" s="1" t="s">
        <v>791</v>
      </c>
      <c r="E463" s="5">
        <v>0.29305555555555557</v>
      </c>
      <c r="F463" t="str">
        <f>_xlfn.XLOOKUP(Fichier_Logs3[[#This Row],[Cell_ID]],Fichier_Registre[ID_Antenne],Fichier_Registre[Province_RDC],"Non enregistré")</f>
        <v>Lomami</v>
      </c>
      <c r="G463" s="1" t="str">
        <f>_xlfn.XLOOKUP(Fichier_Logs3[[#This Row],[Cell_ID]],Fichier_Registre[ID_Antenne],Fichier_Registre[Technologie],"Aucune technologie trouvée")</f>
        <v>4G</v>
      </c>
    </row>
    <row r="464" spans="1:7" x14ac:dyDescent="0.25">
      <c r="A464" s="4">
        <v>45214</v>
      </c>
      <c r="B464" s="1" t="s">
        <v>840</v>
      </c>
      <c r="C464">
        <v>119</v>
      </c>
      <c r="D464" s="1" t="s">
        <v>791</v>
      </c>
      <c r="E464" s="5">
        <v>0.68402777777777779</v>
      </c>
      <c r="F464" t="str">
        <f>_xlfn.XLOOKUP(Fichier_Logs3[[#This Row],[Cell_ID]],Fichier_Registre[ID_Antenne],Fichier_Registre[Province_RDC],"Non enregistré")</f>
        <v>Lomami</v>
      </c>
      <c r="G464" s="1" t="str">
        <f>_xlfn.XLOOKUP(Fichier_Logs3[[#This Row],[Cell_ID]],Fichier_Registre[ID_Antenne],Fichier_Registre[Technologie],"Aucune technologie trouvée")</f>
        <v>5G</v>
      </c>
    </row>
    <row r="465" spans="1:7" x14ac:dyDescent="0.25">
      <c r="A465" s="4">
        <v>45220</v>
      </c>
      <c r="B465" s="1" t="s">
        <v>991</v>
      </c>
      <c r="C465">
        <v>53</v>
      </c>
      <c r="D465" s="1" t="s">
        <v>789</v>
      </c>
      <c r="E465" s="5">
        <v>0.15486111111111112</v>
      </c>
      <c r="F465" t="str">
        <f>_xlfn.XLOOKUP(Fichier_Logs3[[#This Row],[Cell_ID]],Fichier_Registre[ID_Antenne],Fichier_Registre[Province_RDC],"Non enregistré")</f>
        <v>Kongo-Central</v>
      </c>
      <c r="G465" s="1" t="str">
        <f>_xlfn.XLOOKUP(Fichier_Logs3[[#This Row],[Cell_ID]],Fichier_Registre[ID_Antenne],Fichier_Registre[Technologie],"Aucune technologie trouvée")</f>
        <v>5G</v>
      </c>
    </row>
    <row r="466" spans="1:7" x14ac:dyDescent="0.25">
      <c r="A466" s="4">
        <v>45205</v>
      </c>
      <c r="B466" s="1" t="s">
        <v>1085</v>
      </c>
      <c r="C466">
        <v>63</v>
      </c>
      <c r="D466" s="1" t="s">
        <v>789</v>
      </c>
      <c r="E466" s="5">
        <v>0.65069444444444446</v>
      </c>
      <c r="F466" t="str">
        <f>_xlfn.XLOOKUP(Fichier_Logs3[[#This Row],[Cell_ID]],Fichier_Registre[ID_Antenne],Fichier_Registre[Province_RDC],"Non enregistré")</f>
        <v>Kongo-Central</v>
      </c>
      <c r="G466" s="1" t="str">
        <f>_xlfn.XLOOKUP(Fichier_Logs3[[#This Row],[Cell_ID]],Fichier_Registre[ID_Antenne],Fichier_Registre[Technologie],"Aucune technologie trouvée")</f>
        <v>5G</v>
      </c>
    </row>
    <row r="467" spans="1:7" x14ac:dyDescent="0.25">
      <c r="A467" s="4">
        <v>45217</v>
      </c>
      <c r="B467" s="1" t="s">
        <v>862</v>
      </c>
      <c r="C467">
        <v>37</v>
      </c>
      <c r="D467" s="1" t="s">
        <v>791</v>
      </c>
      <c r="E467" s="5">
        <v>0.47361111111111109</v>
      </c>
      <c r="F467" t="str">
        <f>_xlfn.XLOOKUP(Fichier_Logs3[[#This Row],[Cell_ID]],Fichier_Registre[ID_Antenne],Fichier_Registre[Province_RDC],"Non enregistré")</f>
        <v>Kwilu</v>
      </c>
      <c r="G467" s="1" t="str">
        <f>_xlfn.XLOOKUP(Fichier_Logs3[[#This Row],[Cell_ID]],Fichier_Registre[ID_Antenne],Fichier_Registre[Technologie],"Aucune technologie trouvée")</f>
        <v>3G</v>
      </c>
    </row>
    <row r="468" spans="1:7" x14ac:dyDescent="0.25">
      <c r="A468" s="4">
        <v>45201</v>
      </c>
      <c r="B468" s="1" t="s">
        <v>965</v>
      </c>
      <c r="C468">
        <v>91</v>
      </c>
      <c r="D468" s="1" t="s">
        <v>790</v>
      </c>
      <c r="E468" s="5">
        <v>0.24583333333333332</v>
      </c>
      <c r="F468" t="str">
        <f>_xlfn.XLOOKUP(Fichier_Logs3[[#This Row],[Cell_ID]],Fichier_Registre[ID_Antenne],Fichier_Registre[Province_RDC],"Non enregistré")</f>
        <v>Ituri</v>
      </c>
      <c r="G468" s="1" t="str">
        <f>_xlfn.XLOOKUP(Fichier_Logs3[[#This Row],[Cell_ID]],Fichier_Registre[ID_Antenne],Fichier_Registre[Technologie],"Aucune technologie trouvée")</f>
        <v>5G</v>
      </c>
    </row>
    <row r="469" spans="1:7" x14ac:dyDescent="0.25">
      <c r="A469" s="4">
        <v>45201</v>
      </c>
      <c r="B469" s="1" t="s">
        <v>1086</v>
      </c>
      <c r="C469">
        <v>33</v>
      </c>
      <c r="D469" s="1" t="s">
        <v>791</v>
      </c>
      <c r="E469" s="5">
        <v>0.17222222222222222</v>
      </c>
      <c r="F469" t="str">
        <f>_xlfn.XLOOKUP(Fichier_Logs3[[#This Row],[Cell_ID]],Fichier_Registre[ID_Antenne],Fichier_Registre[Province_RDC],"Non enregistré")</f>
        <v>Nord-Ubangi</v>
      </c>
      <c r="G469" s="1" t="str">
        <f>_xlfn.XLOOKUP(Fichier_Logs3[[#This Row],[Cell_ID]],Fichier_Registre[ID_Antenne],Fichier_Registre[Technologie],"Aucune technologie trouvée")</f>
        <v>5G</v>
      </c>
    </row>
    <row r="470" spans="1:7" x14ac:dyDescent="0.25">
      <c r="A470" s="4">
        <v>45218</v>
      </c>
      <c r="B470" s="1" t="s">
        <v>1048</v>
      </c>
      <c r="C470">
        <v>21</v>
      </c>
      <c r="D470" s="1" t="s">
        <v>789</v>
      </c>
      <c r="E470" s="5">
        <v>0.58958333333333335</v>
      </c>
      <c r="F470" t="str">
        <f>_xlfn.XLOOKUP(Fichier_Logs3[[#This Row],[Cell_ID]],Fichier_Registre[ID_Antenne],Fichier_Registre[Province_RDC],"Non enregistré")</f>
        <v>Sud-Kivu</v>
      </c>
      <c r="G470" s="1" t="str">
        <f>_xlfn.XLOOKUP(Fichier_Logs3[[#This Row],[Cell_ID]],Fichier_Registre[ID_Antenne],Fichier_Registre[Technologie],"Aucune technologie trouvée")</f>
        <v>3G</v>
      </c>
    </row>
    <row r="471" spans="1:7" x14ac:dyDescent="0.25">
      <c r="A471" s="4">
        <v>45224</v>
      </c>
      <c r="B471" s="1" t="s">
        <v>1087</v>
      </c>
      <c r="C471">
        <v>98</v>
      </c>
      <c r="D471" s="1" t="s">
        <v>791</v>
      </c>
      <c r="E471" s="5">
        <v>0.10486111111111111</v>
      </c>
      <c r="F471" t="str">
        <f>_xlfn.XLOOKUP(Fichier_Logs3[[#This Row],[Cell_ID]],Fichier_Registre[ID_Antenne],Fichier_Registre[Province_RDC],"Non enregistré")</f>
        <v>Tanganyika</v>
      </c>
      <c r="G471" s="1" t="str">
        <f>_xlfn.XLOOKUP(Fichier_Logs3[[#This Row],[Cell_ID]],Fichier_Registre[ID_Antenne],Fichier_Registre[Technologie],"Aucune technologie trouvée")</f>
        <v>5G</v>
      </c>
    </row>
    <row r="472" spans="1:7" x14ac:dyDescent="0.25">
      <c r="A472" s="4">
        <v>45210</v>
      </c>
      <c r="B472" s="1" t="s">
        <v>824</v>
      </c>
      <c r="C472">
        <v>80</v>
      </c>
      <c r="D472" s="1" t="s">
        <v>790</v>
      </c>
      <c r="E472" s="5">
        <v>0.8354166666666667</v>
      </c>
      <c r="F472" t="str">
        <f>_xlfn.XLOOKUP(Fichier_Logs3[[#This Row],[Cell_ID]],Fichier_Registre[ID_Antenne],Fichier_Registre[Province_RDC],"Non enregistré")</f>
        <v>Haut-Katanga</v>
      </c>
      <c r="G472" s="1" t="str">
        <f>_xlfn.XLOOKUP(Fichier_Logs3[[#This Row],[Cell_ID]],Fichier_Registre[ID_Antenne],Fichier_Registre[Technologie],"Aucune technologie trouvée")</f>
        <v>3G</v>
      </c>
    </row>
    <row r="473" spans="1:7" x14ac:dyDescent="0.25">
      <c r="A473" s="4">
        <v>45206</v>
      </c>
      <c r="B473" s="1" t="s">
        <v>1088</v>
      </c>
      <c r="C473">
        <v>26</v>
      </c>
      <c r="D473" s="1" t="s">
        <v>791</v>
      </c>
      <c r="E473" s="5">
        <v>0.23333333333333334</v>
      </c>
      <c r="F473" t="str">
        <f>_xlfn.XLOOKUP(Fichier_Logs3[[#This Row],[Cell_ID]],Fichier_Registre[ID_Antenne],Fichier_Registre[Province_RDC],"Non enregistré")</f>
        <v>Mai-Ndombe</v>
      </c>
      <c r="G473" s="1" t="str">
        <f>_xlfn.XLOOKUP(Fichier_Logs3[[#This Row],[Cell_ID]],Fichier_Registre[ID_Antenne],Fichier_Registre[Technologie],"Aucune technologie trouvée")</f>
        <v>4G</v>
      </c>
    </row>
    <row r="474" spans="1:7" x14ac:dyDescent="0.25">
      <c r="A474" s="4">
        <v>45224</v>
      </c>
      <c r="B474" s="1" t="s">
        <v>1089</v>
      </c>
      <c r="C474">
        <v>20</v>
      </c>
      <c r="D474" s="1" t="s">
        <v>789</v>
      </c>
      <c r="E474" s="5">
        <v>0.2298611111111111</v>
      </c>
      <c r="F474" t="str">
        <f>_xlfn.XLOOKUP(Fichier_Logs3[[#This Row],[Cell_ID]],Fichier_Registre[ID_Antenne],Fichier_Registre[Province_RDC],"Non enregistré")</f>
        <v>Nord-Kivu</v>
      </c>
      <c r="G474" s="1" t="str">
        <f>_xlfn.XLOOKUP(Fichier_Logs3[[#This Row],[Cell_ID]],Fichier_Registre[ID_Antenne],Fichier_Registre[Technologie],"Aucune technologie trouvée")</f>
        <v>5G</v>
      </c>
    </row>
    <row r="475" spans="1:7" x14ac:dyDescent="0.25">
      <c r="A475" s="4">
        <v>45219</v>
      </c>
      <c r="B475" s="1" t="s">
        <v>1062</v>
      </c>
      <c r="C475">
        <v>96</v>
      </c>
      <c r="D475" s="1" t="s">
        <v>789</v>
      </c>
      <c r="E475" s="5">
        <v>0.56944444444444442</v>
      </c>
      <c r="F475" t="str">
        <f>_xlfn.XLOOKUP(Fichier_Logs3[[#This Row],[Cell_ID]],Fichier_Registre[ID_Antenne],Fichier_Registre[Province_RDC],"Non enregistré")</f>
        <v>Kongo-Central</v>
      </c>
      <c r="G475" s="1" t="str">
        <f>_xlfn.XLOOKUP(Fichier_Logs3[[#This Row],[Cell_ID]],Fichier_Registre[ID_Antenne],Fichier_Registre[Technologie],"Aucune technologie trouvée")</f>
        <v>5G</v>
      </c>
    </row>
    <row r="476" spans="1:7" x14ac:dyDescent="0.25">
      <c r="A476" s="4">
        <v>45213</v>
      </c>
      <c r="B476" s="1" t="s">
        <v>1056</v>
      </c>
      <c r="C476">
        <v>88</v>
      </c>
      <c r="D476" s="1" t="s">
        <v>790</v>
      </c>
      <c r="E476" s="5">
        <v>0.51875000000000004</v>
      </c>
      <c r="F476" t="str">
        <f>_xlfn.XLOOKUP(Fichier_Logs3[[#This Row],[Cell_ID]],Fichier_Registre[ID_Antenne],Fichier_Registre[Province_RDC],"Non enregistré")</f>
        <v>Lomami</v>
      </c>
      <c r="G476" s="1" t="str">
        <f>_xlfn.XLOOKUP(Fichier_Logs3[[#This Row],[Cell_ID]],Fichier_Registre[ID_Antenne],Fichier_Registre[Technologie],"Aucune technologie trouvée")</f>
        <v>3G</v>
      </c>
    </row>
    <row r="477" spans="1:7" x14ac:dyDescent="0.25">
      <c r="A477" s="4">
        <v>45230</v>
      </c>
      <c r="B477" s="1" t="s">
        <v>1090</v>
      </c>
      <c r="C477">
        <v>106</v>
      </c>
      <c r="D477" s="1" t="s">
        <v>789</v>
      </c>
      <c r="E477" s="5">
        <v>0.64166666666666672</v>
      </c>
      <c r="F477" t="str">
        <f>_xlfn.XLOOKUP(Fichier_Logs3[[#This Row],[Cell_ID]],Fichier_Registre[ID_Antenne],Fichier_Registre[Province_RDC],"Non enregistré")</f>
        <v>Nord-Ubangi</v>
      </c>
      <c r="G477" s="1" t="str">
        <f>_xlfn.XLOOKUP(Fichier_Logs3[[#This Row],[Cell_ID]],Fichier_Registre[ID_Antenne],Fichier_Registre[Technologie],"Aucune technologie trouvée")</f>
        <v>5G</v>
      </c>
    </row>
    <row r="478" spans="1:7" x14ac:dyDescent="0.25">
      <c r="A478" s="4">
        <v>45206</v>
      </c>
      <c r="B478" s="1" t="s">
        <v>1091</v>
      </c>
      <c r="C478">
        <v>53</v>
      </c>
      <c r="D478" s="1" t="s">
        <v>790</v>
      </c>
      <c r="E478" s="5">
        <v>0.97430555555555554</v>
      </c>
      <c r="F478" t="str">
        <f>_xlfn.XLOOKUP(Fichier_Logs3[[#This Row],[Cell_ID]],Fichier_Registre[ID_Antenne],Fichier_Registre[Province_RDC],"Non enregistré")</f>
        <v>Haut-Katanga</v>
      </c>
      <c r="G478" s="1" t="str">
        <f>_xlfn.XLOOKUP(Fichier_Logs3[[#This Row],[Cell_ID]],Fichier_Registre[ID_Antenne],Fichier_Registre[Technologie],"Aucune technologie trouvée")</f>
        <v>5G</v>
      </c>
    </row>
    <row r="479" spans="1:7" x14ac:dyDescent="0.25">
      <c r="A479" s="4">
        <v>45230</v>
      </c>
      <c r="B479" s="1" t="s">
        <v>1058</v>
      </c>
      <c r="C479">
        <v>117</v>
      </c>
      <c r="D479" s="1" t="s">
        <v>790</v>
      </c>
      <c r="E479" s="5">
        <v>3.9583333333333331E-2</v>
      </c>
      <c r="F479" t="str">
        <f>_xlfn.XLOOKUP(Fichier_Logs3[[#This Row],[Cell_ID]],Fichier_Registre[ID_Antenne],Fichier_Registre[Province_RDC],"Non enregistré")</f>
        <v>Kongo-Central</v>
      </c>
      <c r="G479" s="1" t="str">
        <f>_xlfn.XLOOKUP(Fichier_Logs3[[#This Row],[Cell_ID]],Fichier_Registre[ID_Antenne],Fichier_Registre[Technologie],"Aucune technologie trouvée")</f>
        <v>3G</v>
      </c>
    </row>
    <row r="480" spans="1:7" x14ac:dyDescent="0.25">
      <c r="A480" s="4">
        <v>45207</v>
      </c>
      <c r="B480" s="1" t="s">
        <v>916</v>
      </c>
      <c r="C480">
        <v>73</v>
      </c>
      <c r="D480" s="1" t="s">
        <v>790</v>
      </c>
      <c r="E480" s="5">
        <v>0.9555555555555556</v>
      </c>
      <c r="F480" t="str">
        <f>_xlfn.XLOOKUP(Fichier_Logs3[[#This Row],[Cell_ID]],Fichier_Registre[ID_Antenne],Fichier_Registre[Province_RDC],"Non enregistré")</f>
        <v>Haut-Katanga</v>
      </c>
      <c r="G480" s="1" t="str">
        <f>_xlfn.XLOOKUP(Fichier_Logs3[[#This Row],[Cell_ID]],Fichier_Registre[ID_Antenne],Fichier_Registre[Technologie],"Aucune technologie trouvée")</f>
        <v>5G</v>
      </c>
    </row>
    <row r="481" spans="1:7" x14ac:dyDescent="0.25">
      <c r="A481" s="4">
        <v>45203</v>
      </c>
      <c r="B481" s="1" t="s">
        <v>1038</v>
      </c>
      <c r="C481">
        <v>11</v>
      </c>
      <c r="D481" s="1" t="s">
        <v>790</v>
      </c>
      <c r="E481" s="5">
        <v>0.52222222222222225</v>
      </c>
      <c r="F481" t="str">
        <f>_xlfn.XLOOKUP(Fichier_Logs3[[#This Row],[Cell_ID]],Fichier_Registre[ID_Antenne],Fichier_Registre[Province_RDC],"Non enregistré")</f>
        <v>Kwilu</v>
      </c>
      <c r="G481" s="1" t="str">
        <f>_xlfn.XLOOKUP(Fichier_Logs3[[#This Row],[Cell_ID]],Fichier_Registre[ID_Antenne],Fichier_Registre[Technologie],"Aucune technologie trouvée")</f>
        <v>4G</v>
      </c>
    </row>
    <row r="482" spans="1:7" x14ac:dyDescent="0.25">
      <c r="A482" s="4">
        <v>45218</v>
      </c>
      <c r="B482" s="1" t="s">
        <v>792</v>
      </c>
      <c r="C482">
        <v>81</v>
      </c>
      <c r="D482" s="1" t="s">
        <v>790</v>
      </c>
      <c r="E482" s="5">
        <v>0.38194444444444442</v>
      </c>
      <c r="F482" t="str">
        <f>_xlfn.XLOOKUP(Fichier_Logs3[[#This Row],[Cell_ID]],Fichier_Registre[ID_Antenne],Fichier_Registre[Province_RDC],"Non enregistré")</f>
        <v>Kongo-Central</v>
      </c>
      <c r="G482" s="1" t="str">
        <f>_xlfn.XLOOKUP(Fichier_Logs3[[#This Row],[Cell_ID]],Fichier_Registre[ID_Antenne],Fichier_Registre[Technologie],"Aucune technologie trouvée")</f>
        <v>5G</v>
      </c>
    </row>
    <row r="483" spans="1:7" x14ac:dyDescent="0.25">
      <c r="A483" s="4">
        <v>45230</v>
      </c>
      <c r="B483" s="1" t="s">
        <v>1092</v>
      </c>
      <c r="C483">
        <v>89</v>
      </c>
      <c r="D483" s="1" t="s">
        <v>791</v>
      </c>
      <c r="E483" s="5">
        <v>0.39513888888888887</v>
      </c>
      <c r="F483" t="str">
        <f>_xlfn.XLOOKUP(Fichier_Logs3[[#This Row],[Cell_ID]],Fichier_Registre[ID_Antenne],Fichier_Registre[Province_RDC],"Non enregistré")</f>
        <v>Bas-Uele</v>
      </c>
      <c r="G483" s="1" t="str">
        <f>_xlfn.XLOOKUP(Fichier_Logs3[[#This Row],[Cell_ID]],Fichier_Registre[ID_Antenne],Fichier_Registre[Technologie],"Aucune technologie trouvée")</f>
        <v>4G</v>
      </c>
    </row>
    <row r="484" spans="1:7" x14ac:dyDescent="0.25">
      <c r="A484" s="4">
        <v>45216</v>
      </c>
      <c r="B484" s="1" t="s">
        <v>1027</v>
      </c>
      <c r="C484">
        <v>88</v>
      </c>
      <c r="D484" s="1" t="s">
        <v>789</v>
      </c>
      <c r="E484" s="5">
        <v>0.43541666666666667</v>
      </c>
      <c r="F484" t="str">
        <f>_xlfn.XLOOKUP(Fichier_Logs3[[#This Row],[Cell_ID]],Fichier_Registre[ID_Antenne],Fichier_Registre[Province_RDC],"Non enregistré")</f>
        <v>Maniema</v>
      </c>
      <c r="G484" s="1" t="str">
        <f>_xlfn.XLOOKUP(Fichier_Logs3[[#This Row],[Cell_ID]],Fichier_Registre[ID_Antenne],Fichier_Registre[Technologie],"Aucune technologie trouvée")</f>
        <v>4G</v>
      </c>
    </row>
    <row r="485" spans="1:7" x14ac:dyDescent="0.25">
      <c r="A485" s="4">
        <v>45228</v>
      </c>
      <c r="B485" s="1" t="s">
        <v>937</v>
      </c>
      <c r="C485">
        <v>112</v>
      </c>
      <c r="D485" s="1" t="s">
        <v>791</v>
      </c>
      <c r="E485" s="5">
        <v>0.88055555555555554</v>
      </c>
      <c r="F485" t="str">
        <f>_xlfn.XLOOKUP(Fichier_Logs3[[#This Row],[Cell_ID]],Fichier_Registre[ID_Antenne],Fichier_Registre[Province_RDC],"Non enregistré")</f>
        <v>Ituri</v>
      </c>
      <c r="G485" s="1" t="str">
        <f>_xlfn.XLOOKUP(Fichier_Logs3[[#This Row],[Cell_ID]],Fichier_Registre[ID_Antenne],Fichier_Registre[Technologie],"Aucune technologie trouvée")</f>
        <v>3G</v>
      </c>
    </row>
    <row r="486" spans="1:7" x14ac:dyDescent="0.25">
      <c r="A486" s="4">
        <v>45211</v>
      </c>
      <c r="B486" s="1" t="s">
        <v>994</v>
      </c>
      <c r="C486">
        <v>87</v>
      </c>
      <c r="D486" s="1" t="s">
        <v>790</v>
      </c>
      <c r="E486" s="5">
        <v>0.88888888888888884</v>
      </c>
      <c r="F486" t="str">
        <f>_xlfn.XLOOKUP(Fichier_Logs3[[#This Row],[Cell_ID]],Fichier_Registre[ID_Antenne],Fichier_Registre[Province_RDC],"Non enregistré")</f>
        <v>Haut-Uele</v>
      </c>
      <c r="G486" s="1" t="str">
        <f>_xlfn.XLOOKUP(Fichier_Logs3[[#This Row],[Cell_ID]],Fichier_Registre[ID_Antenne],Fichier_Registre[Technologie],"Aucune technologie trouvée")</f>
        <v>5G</v>
      </c>
    </row>
    <row r="487" spans="1:7" x14ac:dyDescent="0.25">
      <c r="A487" s="4">
        <v>45203</v>
      </c>
      <c r="B487" s="1" t="s">
        <v>952</v>
      </c>
      <c r="C487">
        <v>69</v>
      </c>
      <c r="D487" s="1" t="s">
        <v>791</v>
      </c>
      <c r="E487" s="5">
        <v>4.1666666666666664E-2</v>
      </c>
      <c r="F487" t="str">
        <f>_xlfn.XLOOKUP(Fichier_Logs3[[#This Row],[Cell_ID]],Fichier_Registre[ID_Antenne],Fichier_Registre[Province_RDC],"Non enregistré")</f>
        <v>Bas-Uele</v>
      </c>
      <c r="G487" s="1" t="str">
        <f>_xlfn.XLOOKUP(Fichier_Logs3[[#This Row],[Cell_ID]],Fichier_Registre[ID_Antenne],Fichier_Registre[Technologie],"Aucune technologie trouvée")</f>
        <v>4G</v>
      </c>
    </row>
    <row r="488" spans="1:7" x14ac:dyDescent="0.25">
      <c r="A488" s="4">
        <v>45227</v>
      </c>
      <c r="B488" s="1" t="s">
        <v>883</v>
      </c>
      <c r="C488">
        <v>113</v>
      </c>
      <c r="D488" s="1" t="s">
        <v>790</v>
      </c>
      <c r="E488" s="5">
        <v>0.19583333333333333</v>
      </c>
      <c r="F488" t="str">
        <f>_xlfn.XLOOKUP(Fichier_Logs3[[#This Row],[Cell_ID]],Fichier_Registre[ID_Antenne],Fichier_Registre[Province_RDC],"Non enregistré")</f>
        <v>Kinshasa</v>
      </c>
      <c r="G488" s="1" t="str">
        <f>_xlfn.XLOOKUP(Fichier_Logs3[[#This Row],[Cell_ID]],Fichier_Registre[ID_Antenne],Fichier_Registre[Technologie],"Aucune technologie trouvée")</f>
        <v>3G</v>
      </c>
    </row>
    <row r="489" spans="1:7" x14ac:dyDescent="0.25">
      <c r="A489" s="4">
        <v>45220</v>
      </c>
      <c r="B489" s="1" t="s">
        <v>1057</v>
      </c>
      <c r="C489">
        <v>65</v>
      </c>
      <c r="D489" s="1" t="s">
        <v>791</v>
      </c>
      <c r="E489" s="5">
        <v>0.22291666666666668</v>
      </c>
      <c r="F489" t="str">
        <f>_xlfn.XLOOKUP(Fichier_Logs3[[#This Row],[Cell_ID]],Fichier_Registre[ID_Antenne],Fichier_Registre[Province_RDC],"Non enregistré")</f>
        <v>Haut-Lomami</v>
      </c>
      <c r="G489" s="1" t="str">
        <f>_xlfn.XLOOKUP(Fichier_Logs3[[#This Row],[Cell_ID]],Fichier_Registre[ID_Antenne],Fichier_Registre[Technologie],"Aucune technologie trouvée")</f>
        <v>4G</v>
      </c>
    </row>
    <row r="490" spans="1:7" x14ac:dyDescent="0.25">
      <c r="A490" s="4">
        <v>45211</v>
      </c>
      <c r="B490" s="1" t="s">
        <v>829</v>
      </c>
      <c r="C490">
        <v>114</v>
      </c>
      <c r="D490" s="1" t="s">
        <v>789</v>
      </c>
      <c r="E490" s="5">
        <v>0.61041666666666672</v>
      </c>
      <c r="F490" t="str">
        <f>_xlfn.XLOOKUP(Fichier_Logs3[[#This Row],[Cell_ID]],Fichier_Registre[ID_Antenne],Fichier_Registre[Province_RDC],"Non enregistré")</f>
        <v>Ituri</v>
      </c>
      <c r="G490" s="1" t="str">
        <f>_xlfn.XLOOKUP(Fichier_Logs3[[#This Row],[Cell_ID]],Fichier_Registre[ID_Antenne],Fichier_Registre[Technologie],"Aucune technologie trouvée")</f>
        <v>3G</v>
      </c>
    </row>
    <row r="491" spans="1:7" x14ac:dyDescent="0.25">
      <c r="A491" s="4">
        <v>45208</v>
      </c>
      <c r="B491" s="1" t="s">
        <v>1093</v>
      </c>
      <c r="C491">
        <v>68</v>
      </c>
      <c r="D491" s="1" t="s">
        <v>789</v>
      </c>
      <c r="E491" s="5">
        <v>0.96180555555555558</v>
      </c>
      <c r="F491" t="str">
        <f>_xlfn.XLOOKUP(Fichier_Logs3[[#This Row],[Cell_ID]],Fichier_Registre[ID_Antenne],Fichier_Registre[Province_RDC],"Non enregistré")</f>
        <v>Bas-Uele</v>
      </c>
      <c r="G491" s="1" t="str">
        <f>_xlfn.XLOOKUP(Fichier_Logs3[[#This Row],[Cell_ID]],Fichier_Registre[ID_Antenne],Fichier_Registre[Technologie],"Aucune technologie trouvée")</f>
        <v>3G</v>
      </c>
    </row>
    <row r="492" spans="1:7" x14ac:dyDescent="0.25">
      <c r="A492" s="4">
        <v>45211</v>
      </c>
      <c r="B492" s="1" t="s">
        <v>895</v>
      </c>
      <c r="C492">
        <v>116</v>
      </c>
      <c r="D492" s="1" t="s">
        <v>790</v>
      </c>
      <c r="E492" s="5">
        <v>0.42430555555555555</v>
      </c>
      <c r="F492" t="str">
        <f>_xlfn.XLOOKUP(Fichier_Logs3[[#This Row],[Cell_ID]],Fichier_Registre[ID_Antenne],Fichier_Registre[Province_RDC],"Non enregistré")</f>
        <v>Nord-Kivu</v>
      </c>
      <c r="G492" s="1" t="str">
        <f>_xlfn.XLOOKUP(Fichier_Logs3[[#This Row],[Cell_ID]],Fichier_Registre[ID_Antenne],Fichier_Registre[Technologie],"Aucune technologie trouvée")</f>
        <v>3G</v>
      </c>
    </row>
    <row r="493" spans="1:7" x14ac:dyDescent="0.25">
      <c r="A493" s="4">
        <v>45203</v>
      </c>
      <c r="B493" s="1" t="s">
        <v>804</v>
      </c>
      <c r="C493">
        <v>26</v>
      </c>
      <c r="D493" s="1" t="s">
        <v>789</v>
      </c>
      <c r="E493" s="5">
        <v>0.51736111111111116</v>
      </c>
      <c r="F493" t="str">
        <f>_xlfn.XLOOKUP(Fichier_Logs3[[#This Row],[Cell_ID]],Fichier_Registre[ID_Antenne],Fichier_Registre[Province_RDC],"Non enregistré")</f>
        <v>Nord-Ubangi</v>
      </c>
      <c r="G493" s="1" t="str">
        <f>_xlfn.XLOOKUP(Fichier_Logs3[[#This Row],[Cell_ID]],Fichier_Registre[ID_Antenne],Fichier_Registre[Technologie],"Aucune technologie trouvée")</f>
        <v>4G</v>
      </c>
    </row>
    <row r="494" spans="1:7" x14ac:dyDescent="0.25">
      <c r="A494" s="4">
        <v>45230</v>
      </c>
      <c r="B494" s="1" t="s">
        <v>1094</v>
      </c>
      <c r="C494">
        <v>14</v>
      </c>
      <c r="D494" s="1" t="s">
        <v>789</v>
      </c>
      <c r="E494" s="5">
        <v>0.59513888888888888</v>
      </c>
      <c r="F494" t="str">
        <f>_xlfn.XLOOKUP(Fichier_Logs3[[#This Row],[Cell_ID]],Fichier_Registre[ID_Antenne],Fichier_Registre[Province_RDC],"Non enregistré")</f>
        <v>Kinshasa</v>
      </c>
      <c r="G494" s="1" t="str">
        <f>_xlfn.XLOOKUP(Fichier_Logs3[[#This Row],[Cell_ID]],Fichier_Registre[ID_Antenne],Fichier_Registre[Technologie],"Aucune technologie trouvée")</f>
        <v>5G</v>
      </c>
    </row>
    <row r="495" spans="1:7" x14ac:dyDescent="0.25">
      <c r="A495" s="4">
        <v>45226</v>
      </c>
      <c r="B495" s="1" t="s">
        <v>1095</v>
      </c>
      <c r="C495">
        <v>101</v>
      </c>
      <c r="D495" s="1" t="s">
        <v>791</v>
      </c>
      <c r="E495" s="5">
        <v>0.53055555555555556</v>
      </c>
      <c r="F495" t="str">
        <f>_xlfn.XLOOKUP(Fichier_Logs3[[#This Row],[Cell_ID]],Fichier_Registre[ID_Antenne],Fichier_Registre[Province_RDC],"Non enregistré")</f>
        <v>Maniema</v>
      </c>
      <c r="G495" s="1" t="str">
        <f>_xlfn.XLOOKUP(Fichier_Logs3[[#This Row],[Cell_ID]],Fichier_Registre[ID_Antenne],Fichier_Registre[Technologie],"Aucune technologie trouvée")</f>
        <v>4G</v>
      </c>
    </row>
    <row r="496" spans="1:7" x14ac:dyDescent="0.25">
      <c r="A496" s="4">
        <v>45227</v>
      </c>
      <c r="B496" s="1" t="s">
        <v>964</v>
      </c>
      <c r="C496">
        <v>67</v>
      </c>
      <c r="D496" s="1" t="s">
        <v>791</v>
      </c>
      <c r="E496" s="5">
        <v>0.66041666666666665</v>
      </c>
      <c r="F496" t="str">
        <f>_xlfn.XLOOKUP(Fichier_Logs3[[#This Row],[Cell_ID]],Fichier_Registre[ID_Antenne],Fichier_Registre[Province_RDC],"Non enregistré")</f>
        <v>Kasai</v>
      </c>
      <c r="G496" s="1" t="str">
        <f>_xlfn.XLOOKUP(Fichier_Logs3[[#This Row],[Cell_ID]],Fichier_Registre[ID_Antenne],Fichier_Registre[Technologie],"Aucune technologie trouvée")</f>
        <v>5G</v>
      </c>
    </row>
    <row r="497" spans="1:7" x14ac:dyDescent="0.25">
      <c r="A497" s="4">
        <v>45213</v>
      </c>
      <c r="B497" s="1" t="s">
        <v>1096</v>
      </c>
      <c r="C497">
        <v>46</v>
      </c>
      <c r="D497" s="1" t="s">
        <v>790</v>
      </c>
      <c r="E497" s="5">
        <v>0.87222222222222223</v>
      </c>
      <c r="F497" t="str">
        <f>_xlfn.XLOOKUP(Fichier_Logs3[[#This Row],[Cell_ID]],Fichier_Registre[ID_Antenne],Fichier_Registre[Province_RDC],"Non enregistré")</f>
        <v>Sankuru</v>
      </c>
      <c r="G497" s="1" t="str">
        <f>_xlfn.XLOOKUP(Fichier_Logs3[[#This Row],[Cell_ID]],Fichier_Registre[ID_Antenne],Fichier_Registre[Technologie],"Aucune technologie trouvée")</f>
        <v>5G</v>
      </c>
    </row>
    <row r="498" spans="1:7" x14ac:dyDescent="0.25">
      <c r="A498" s="4">
        <v>45201</v>
      </c>
      <c r="B498" s="1" t="s">
        <v>821</v>
      </c>
      <c r="C498">
        <v>40</v>
      </c>
      <c r="D498" s="1" t="s">
        <v>790</v>
      </c>
      <c r="E498" s="5">
        <v>0.21249999999999999</v>
      </c>
      <c r="F498" t="str">
        <f>_xlfn.XLOOKUP(Fichier_Logs3[[#This Row],[Cell_ID]],Fichier_Registre[ID_Antenne],Fichier_Registre[Province_RDC],"Non enregistré")</f>
        <v>Nord-Kivu</v>
      </c>
      <c r="G498" s="1" t="str">
        <f>_xlfn.XLOOKUP(Fichier_Logs3[[#This Row],[Cell_ID]],Fichier_Registre[ID_Antenne],Fichier_Registre[Technologie],"Aucune technologie trouvée")</f>
        <v>5G</v>
      </c>
    </row>
    <row r="499" spans="1:7" x14ac:dyDescent="0.25">
      <c r="A499" s="4">
        <v>45214</v>
      </c>
      <c r="B499" s="1" t="s">
        <v>1097</v>
      </c>
      <c r="C499">
        <v>33</v>
      </c>
      <c r="D499" s="1" t="s">
        <v>789</v>
      </c>
      <c r="E499" s="5">
        <v>0.23541666666666666</v>
      </c>
      <c r="F499" t="str">
        <f>_xlfn.XLOOKUP(Fichier_Logs3[[#This Row],[Cell_ID]],Fichier_Registre[ID_Antenne],Fichier_Registre[Province_RDC],"Non enregistré")</f>
        <v>Maniema</v>
      </c>
      <c r="G499" s="1" t="str">
        <f>_xlfn.XLOOKUP(Fichier_Logs3[[#This Row],[Cell_ID]],Fichier_Registre[ID_Antenne],Fichier_Registre[Technologie],"Aucune technologie trouvée")</f>
        <v>4G</v>
      </c>
    </row>
    <row r="500" spans="1:7" x14ac:dyDescent="0.25">
      <c r="A500" s="4">
        <v>45200</v>
      </c>
      <c r="B500" s="1" t="s">
        <v>1098</v>
      </c>
      <c r="C500">
        <v>87</v>
      </c>
      <c r="D500" s="1" t="s">
        <v>789</v>
      </c>
      <c r="E500" s="5">
        <v>0.91388888888888886</v>
      </c>
      <c r="F500" t="str">
        <f>_xlfn.XLOOKUP(Fichier_Logs3[[#This Row],[Cell_ID]],Fichier_Registre[ID_Antenne],Fichier_Registre[Province_RDC],"Non enregistré")</f>
        <v>Sankuru</v>
      </c>
      <c r="G500" s="1" t="str">
        <f>_xlfn.XLOOKUP(Fichier_Logs3[[#This Row],[Cell_ID]],Fichier_Registre[ID_Antenne],Fichier_Registre[Technologie],"Aucune technologie trouvée")</f>
        <v>5G</v>
      </c>
    </row>
    <row r="501" spans="1:7" x14ac:dyDescent="0.25">
      <c r="A501" s="4">
        <v>45226</v>
      </c>
      <c r="B501" s="1" t="s">
        <v>1099</v>
      </c>
      <c r="C501">
        <v>53</v>
      </c>
      <c r="D501" s="1" t="s">
        <v>791</v>
      </c>
      <c r="E501" s="5">
        <v>0.99791666666666667</v>
      </c>
      <c r="F501" t="str">
        <f>_xlfn.XLOOKUP(Fichier_Logs3[[#This Row],[Cell_ID]],Fichier_Registre[ID_Antenne],Fichier_Registre[Province_RDC],"Non enregistré")</f>
        <v>Nord-Ubangi</v>
      </c>
      <c r="G501" s="1" t="str">
        <f>_xlfn.XLOOKUP(Fichier_Logs3[[#This Row],[Cell_ID]],Fichier_Registre[ID_Antenne],Fichier_Registre[Technologie],"Aucune technologie trouvée")</f>
        <v>4G</v>
      </c>
    </row>
    <row r="502" spans="1:7" x14ac:dyDescent="0.25">
      <c r="A502" s="4">
        <v>45210</v>
      </c>
      <c r="B502" s="1" t="s">
        <v>967</v>
      </c>
      <c r="C502">
        <v>63</v>
      </c>
      <c r="D502" s="1" t="s">
        <v>791</v>
      </c>
      <c r="E502" s="5">
        <v>3.125E-2</v>
      </c>
      <c r="F502" t="str">
        <f>_xlfn.XLOOKUP(Fichier_Logs3[[#This Row],[Cell_ID]],Fichier_Registre[ID_Antenne],Fichier_Registre[Province_RDC],"Non enregistré")</f>
        <v>Kwango</v>
      </c>
      <c r="G502" s="1" t="str">
        <f>_xlfn.XLOOKUP(Fichier_Logs3[[#This Row],[Cell_ID]],Fichier_Registre[ID_Antenne],Fichier_Registre[Technologie],"Aucune technologie trouvée")</f>
        <v>5G</v>
      </c>
    </row>
    <row r="503" spans="1:7" x14ac:dyDescent="0.25">
      <c r="A503" s="4">
        <v>45227</v>
      </c>
      <c r="B503" s="1" t="s">
        <v>1094</v>
      </c>
      <c r="C503">
        <v>61</v>
      </c>
      <c r="D503" s="1" t="s">
        <v>789</v>
      </c>
      <c r="E503" s="5">
        <v>0.8979166666666667</v>
      </c>
      <c r="F503" t="str">
        <f>_xlfn.XLOOKUP(Fichier_Logs3[[#This Row],[Cell_ID]],Fichier_Registre[ID_Antenne],Fichier_Registre[Province_RDC],"Non enregistré")</f>
        <v>Kinshasa</v>
      </c>
      <c r="G503" s="1" t="str">
        <f>_xlfn.XLOOKUP(Fichier_Logs3[[#This Row],[Cell_ID]],Fichier_Registre[ID_Antenne],Fichier_Registre[Technologie],"Aucune technologie trouvée")</f>
        <v>5G</v>
      </c>
    </row>
    <row r="504" spans="1:7" x14ac:dyDescent="0.25">
      <c r="A504" s="4">
        <v>45224</v>
      </c>
      <c r="B504" s="1" t="s">
        <v>889</v>
      </c>
      <c r="C504">
        <v>107</v>
      </c>
      <c r="D504" s="1" t="s">
        <v>791</v>
      </c>
      <c r="E504" s="5">
        <v>0.98333333333333328</v>
      </c>
      <c r="F504" t="str">
        <f>_xlfn.XLOOKUP(Fichier_Logs3[[#This Row],[Cell_ID]],Fichier_Registre[ID_Antenne],Fichier_Registre[Province_RDC],"Non enregistré")</f>
        <v>Mai-Ndombe</v>
      </c>
      <c r="G504" s="1" t="str">
        <f>_xlfn.XLOOKUP(Fichier_Logs3[[#This Row],[Cell_ID]],Fichier_Registre[ID_Antenne],Fichier_Registre[Technologie],"Aucune technologie trouvée")</f>
        <v>4G</v>
      </c>
    </row>
    <row r="505" spans="1:7" x14ac:dyDescent="0.25">
      <c r="A505" s="4">
        <v>45223</v>
      </c>
      <c r="B505" s="1" t="s">
        <v>944</v>
      </c>
      <c r="C505">
        <v>78</v>
      </c>
      <c r="D505" s="1" t="s">
        <v>790</v>
      </c>
      <c r="E505" s="5">
        <v>0.75972222222222219</v>
      </c>
      <c r="F505" t="str">
        <f>_xlfn.XLOOKUP(Fichier_Logs3[[#This Row],[Cell_ID]],Fichier_Registre[ID_Antenne],Fichier_Registre[Province_RDC],"Non enregistré")</f>
        <v>Mongala</v>
      </c>
      <c r="G505" s="1" t="str">
        <f>_xlfn.XLOOKUP(Fichier_Logs3[[#This Row],[Cell_ID]],Fichier_Registre[ID_Antenne],Fichier_Registre[Technologie],"Aucune technologie trouvée")</f>
        <v>5G</v>
      </c>
    </row>
    <row r="506" spans="1:7" x14ac:dyDescent="0.25">
      <c r="A506" s="4">
        <v>45230</v>
      </c>
      <c r="B506" s="1" t="s">
        <v>1000</v>
      </c>
      <c r="C506">
        <v>62</v>
      </c>
      <c r="D506" s="1" t="s">
        <v>789</v>
      </c>
      <c r="E506" s="5">
        <v>0.91319444444444442</v>
      </c>
      <c r="F506" t="str">
        <f>_xlfn.XLOOKUP(Fichier_Logs3[[#This Row],[Cell_ID]],Fichier_Registre[ID_Antenne],Fichier_Registre[Province_RDC],"Non enregistré")</f>
        <v>Tshuapa</v>
      </c>
      <c r="G506" s="1" t="str">
        <f>_xlfn.XLOOKUP(Fichier_Logs3[[#This Row],[Cell_ID]],Fichier_Registre[ID_Antenne],Fichier_Registre[Technologie],"Aucune technologie trouvée")</f>
        <v>4G</v>
      </c>
    </row>
    <row r="507" spans="1:7" x14ac:dyDescent="0.25">
      <c r="A507" s="4">
        <v>45210</v>
      </c>
      <c r="B507" s="1" t="s">
        <v>928</v>
      </c>
      <c r="C507">
        <v>16</v>
      </c>
      <c r="D507" s="1" t="s">
        <v>789</v>
      </c>
      <c r="E507" s="5">
        <v>0.68958333333333333</v>
      </c>
      <c r="F507" t="str">
        <f>_xlfn.XLOOKUP(Fichier_Logs3[[#This Row],[Cell_ID]],Fichier_Registre[ID_Antenne],Fichier_Registre[Province_RDC],"Non enregistré")</f>
        <v>Haut-Uele</v>
      </c>
      <c r="G507" s="1" t="str">
        <f>_xlfn.XLOOKUP(Fichier_Logs3[[#This Row],[Cell_ID]],Fichier_Registre[ID_Antenne],Fichier_Registre[Technologie],"Aucune technologie trouvée")</f>
        <v>5G</v>
      </c>
    </row>
    <row r="508" spans="1:7" x14ac:dyDescent="0.25">
      <c r="A508" s="4">
        <v>45222</v>
      </c>
      <c r="B508" s="1" t="s">
        <v>1100</v>
      </c>
      <c r="C508">
        <v>114</v>
      </c>
      <c r="D508" s="1" t="s">
        <v>789</v>
      </c>
      <c r="E508" s="5">
        <v>0.94374999999999998</v>
      </c>
      <c r="F508" t="str">
        <f>_xlfn.XLOOKUP(Fichier_Logs3[[#This Row],[Cell_ID]],Fichier_Registre[ID_Antenne],Fichier_Registre[Province_RDC],"Non enregistré")</f>
        <v>Haut-Lomami</v>
      </c>
      <c r="G508" s="1" t="str">
        <f>_xlfn.XLOOKUP(Fichier_Logs3[[#This Row],[Cell_ID]],Fichier_Registre[ID_Antenne],Fichier_Registre[Technologie],"Aucune technologie trouvée")</f>
        <v>4G</v>
      </c>
    </row>
    <row r="509" spans="1:7" x14ac:dyDescent="0.25">
      <c r="A509" s="4">
        <v>45211</v>
      </c>
      <c r="B509" s="1" t="s">
        <v>900</v>
      </c>
      <c r="C509">
        <v>45</v>
      </c>
      <c r="D509" s="1" t="s">
        <v>791</v>
      </c>
      <c r="E509" s="5">
        <v>0.90486111111111112</v>
      </c>
      <c r="F509" t="str">
        <f>_xlfn.XLOOKUP(Fichier_Logs3[[#This Row],[Cell_ID]],Fichier_Registre[ID_Antenne],Fichier_Registre[Province_RDC],"Non enregistré")</f>
        <v>Sud-Ubangi</v>
      </c>
      <c r="G509" s="1" t="str">
        <f>_xlfn.XLOOKUP(Fichier_Logs3[[#This Row],[Cell_ID]],Fichier_Registre[ID_Antenne],Fichier_Registre[Technologie],"Aucune technologie trouvée")</f>
        <v>3G</v>
      </c>
    </row>
    <row r="510" spans="1:7" x14ac:dyDescent="0.25">
      <c r="A510" s="4">
        <v>45203</v>
      </c>
      <c r="B510" s="1" t="s">
        <v>1101</v>
      </c>
      <c r="C510">
        <v>106</v>
      </c>
      <c r="D510" s="1" t="s">
        <v>790</v>
      </c>
      <c r="E510" s="5">
        <v>0.60347222222222219</v>
      </c>
      <c r="F510" t="str">
        <f>_xlfn.XLOOKUP(Fichier_Logs3[[#This Row],[Cell_ID]],Fichier_Registre[ID_Antenne],Fichier_Registre[Province_RDC],"Non enregistré")</f>
        <v>Haut-Katanga</v>
      </c>
      <c r="G510" s="1" t="str">
        <f>_xlfn.XLOOKUP(Fichier_Logs3[[#This Row],[Cell_ID]],Fichier_Registre[ID_Antenne],Fichier_Registre[Technologie],"Aucune technologie trouvée")</f>
        <v>5G</v>
      </c>
    </row>
    <row r="511" spans="1:7" x14ac:dyDescent="0.25">
      <c r="A511" s="4">
        <v>45221</v>
      </c>
      <c r="B511" s="1" t="s">
        <v>884</v>
      </c>
      <c r="C511">
        <v>107</v>
      </c>
      <c r="D511" s="1" t="s">
        <v>789</v>
      </c>
      <c r="E511" s="5">
        <v>0.77222222222222225</v>
      </c>
      <c r="F511" t="str">
        <f>_xlfn.XLOOKUP(Fichier_Logs3[[#This Row],[Cell_ID]],Fichier_Registre[ID_Antenne],Fichier_Registre[Province_RDC],"Non enregistré")</f>
        <v>Kasai-Central</v>
      </c>
      <c r="G511" s="1" t="str">
        <f>_xlfn.XLOOKUP(Fichier_Logs3[[#This Row],[Cell_ID]],Fichier_Registre[ID_Antenne],Fichier_Registre[Technologie],"Aucune technologie trouvée")</f>
        <v>4G</v>
      </c>
    </row>
    <row r="512" spans="1:7" x14ac:dyDescent="0.25">
      <c r="A512" s="4">
        <v>45204</v>
      </c>
      <c r="B512" s="1" t="s">
        <v>1102</v>
      </c>
      <c r="C512">
        <v>94</v>
      </c>
      <c r="D512" s="1" t="s">
        <v>791</v>
      </c>
      <c r="E512" s="5">
        <v>0.625</v>
      </c>
      <c r="F512" t="str">
        <f>_xlfn.XLOOKUP(Fichier_Logs3[[#This Row],[Cell_ID]],Fichier_Registre[ID_Antenne],Fichier_Registre[Province_RDC],"Non enregistré")</f>
        <v>Bas-Uele</v>
      </c>
      <c r="G512" s="1" t="str">
        <f>_xlfn.XLOOKUP(Fichier_Logs3[[#This Row],[Cell_ID]],Fichier_Registre[ID_Antenne],Fichier_Registre[Technologie],"Aucune technologie trouvée")</f>
        <v>4G</v>
      </c>
    </row>
    <row r="513" spans="1:7" x14ac:dyDescent="0.25">
      <c r="A513" s="4">
        <v>45216</v>
      </c>
      <c r="B513" s="1" t="s">
        <v>1103</v>
      </c>
      <c r="C513">
        <v>41</v>
      </c>
      <c r="D513" s="1" t="s">
        <v>790</v>
      </c>
      <c r="E513" s="5">
        <v>0.9604166666666667</v>
      </c>
      <c r="F513" t="str">
        <f>_xlfn.XLOOKUP(Fichier_Logs3[[#This Row],[Cell_ID]],Fichier_Registre[ID_Antenne],Fichier_Registre[Province_RDC],"Non enregistré")</f>
        <v>Mai-Ndombe</v>
      </c>
      <c r="G513" s="1" t="str">
        <f>_xlfn.XLOOKUP(Fichier_Logs3[[#This Row],[Cell_ID]],Fichier_Registre[ID_Antenne],Fichier_Registre[Technologie],"Aucune technologie trouvée")</f>
        <v>3G</v>
      </c>
    </row>
    <row r="514" spans="1:7" x14ac:dyDescent="0.25">
      <c r="A514" s="4">
        <v>45217</v>
      </c>
      <c r="B514" s="1" t="s">
        <v>1104</v>
      </c>
      <c r="C514">
        <v>93</v>
      </c>
      <c r="D514" s="1" t="s">
        <v>790</v>
      </c>
      <c r="E514" s="5">
        <v>0.57847222222222228</v>
      </c>
      <c r="F514" t="str">
        <f>_xlfn.XLOOKUP(Fichier_Logs3[[#This Row],[Cell_ID]],Fichier_Registre[ID_Antenne],Fichier_Registre[Province_RDC],"Non enregistré")</f>
        <v>Kasai-Central</v>
      </c>
      <c r="G514" s="1" t="str">
        <f>_xlfn.XLOOKUP(Fichier_Logs3[[#This Row],[Cell_ID]],Fichier_Registre[ID_Antenne],Fichier_Registre[Technologie],"Aucune technologie trouvée")</f>
        <v>3G</v>
      </c>
    </row>
    <row r="515" spans="1:7" x14ac:dyDescent="0.25">
      <c r="A515" s="4">
        <v>45226</v>
      </c>
      <c r="B515" s="1" t="s">
        <v>813</v>
      </c>
      <c r="C515">
        <v>54</v>
      </c>
      <c r="D515" s="1" t="s">
        <v>789</v>
      </c>
      <c r="E515" s="5">
        <v>0.17083333333333334</v>
      </c>
      <c r="F515" t="str">
        <f>_xlfn.XLOOKUP(Fichier_Logs3[[#This Row],[Cell_ID]],Fichier_Registre[ID_Antenne],Fichier_Registre[Province_RDC],"Non enregistré")</f>
        <v>Tshuapa</v>
      </c>
      <c r="G515" s="1" t="str">
        <f>_xlfn.XLOOKUP(Fichier_Logs3[[#This Row],[Cell_ID]],Fichier_Registre[ID_Antenne],Fichier_Registre[Technologie],"Aucune technologie trouvée")</f>
        <v>5G</v>
      </c>
    </row>
    <row r="516" spans="1:7" x14ac:dyDescent="0.25">
      <c r="A516" s="4">
        <v>45212</v>
      </c>
      <c r="B516" s="1" t="s">
        <v>820</v>
      </c>
      <c r="C516">
        <v>58</v>
      </c>
      <c r="D516" s="1" t="s">
        <v>789</v>
      </c>
      <c r="E516" s="5">
        <v>0.90138888888888891</v>
      </c>
      <c r="F516" t="str">
        <f>_xlfn.XLOOKUP(Fichier_Logs3[[#This Row],[Cell_ID]],Fichier_Registre[ID_Antenne],Fichier_Registre[Province_RDC],"Non enregistré")</f>
        <v>Kwango</v>
      </c>
      <c r="G516" s="1" t="str">
        <f>_xlfn.XLOOKUP(Fichier_Logs3[[#This Row],[Cell_ID]],Fichier_Registre[ID_Antenne],Fichier_Registre[Technologie],"Aucune technologie trouvée")</f>
        <v>4G</v>
      </c>
    </row>
    <row r="517" spans="1:7" x14ac:dyDescent="0.25">
      <c r="A517" s="4">
        <v>45219</v>
      </c>
      <c r="B517" s="1" t="s">
        <v>1105</v>
      </c>
      <c r="C517">
        <v>105</v>
      </c>
      <c r="D517" s="1" t="s">
        <v>790</v>
      </c>
      <c r="E517" s="5">
        <v>0.43888888888888888</v>
      </c>
      <c r="F517" t="str">
        <f>_xlfn.XLOOKUP(Fichier_Logs3[[#This Row],[Cell_ID]],Fichier_Registre[ID_Antenne],Fichier_Registre[Province_RDC],"Non enregistré")</f>
        <v>Sud-Ubangi</v>
      </c>
      <c r="G517" s="1" t="str">
        <f>_xlfn.XLOOKUP(Fichier_Logs3[[#This Row],[Cell_ID]],Fichier_Registre[ID_Antenne],Fichier_Registre[Technologie],"Aucune technologie trouvée")</f>
        <v>5G</v>
      </c>
    </row>
    <row r="518" spans="1:7" x14ac:dyDescent="0.25">
      <c r="A518" s="4">
        <v>45230</v>
      </c>
      <c r="B518" s="1" t="s">
        <v>987</v>
      </c>
      <c r="C518">
        <v>11</v>
      </c>
      <c r="D518" s="1" t="s">
        <v>791</v>
      </c>
      <c r="E518" s="5">
        <v>0.42916666666666664</v>
      </c>
      <c r="F518" t="str">
        <f>_xlfn.XLOOKUP(Fichier_Logs3[[#This Row],[Cell_ID]],Fichier_Registre[ID_Antenne],Fichier_Registre[Province_RDC],"Non enregistré")</f>
        <v>Bas-Uele</v>
      </c>
      <c r="G518" s="1" t="str">
        <f>_xlfn.XLOOKUP(Fichier_Logs3[[#This Row],[Cell_ID]],Fichier_Registre[ID_Antenne],Fichier_Registre[Technologie],"Aucune technologie trouvée")</f>
        <v>5G</v>
      </c>
    </row>
    <row r="519" spans="1:7" x14ac:dyDescent="0.25">
      <c r="A519" s="4">
        <v>45214</v>
      </c>
      <c r="B519" s="1" t="s">
        <v>881</v>
      </c>
      <c r="C519">
        <v>6</v>
      </c>
      <c r="D519" s="1" t="s">
        <v>789</v>
      </c>
      <c r="E519" s="5">
        <v>0.17222222222222222</v>
      </c>
      <c r="F519" t="str">
        <f>_xlfn.XLOOKUP(Fichier_Logs3[[#This Row],[Cell_ID]],Fichier_Registre[ID_Antenne],Fichier_Registre[Province_RDC],"Non enregistré")</f>
        <v>Bas-Uele</v>
      </c>
      <c r="G519" s="1" t="str">
        <f>_xlfn.XLOOKUP(Fichier_Logs3[[#This Row],[Cell_ID]],Fichier_Registre[ID_Antenne],Fichier_Registre[Technologie],"Aucune technologie trouvée")</f>
        <v>5G</v>
      </c>
    </row>
    <row r="520" spans="1:7" x14ac:dyDescent="0.25">
      <c r="A520" s="4">
        <v>45227</v>
      </c>
      <c r="B520" s="1" t="s">
        <v>1005</v>
      </c>
      <c r="C520">
        <v>84</v>
      </c>
      <c r="D520" s="1" t="s">
        <v>790</v>
      </c>
      <c r="E520" s="5">
        <v>0.44791666666666669</v>
      </c>
      <c r="F520" t="str">
        <f>_xlfn.XLOOKUP(Fichier_Logs3[[#This Row],[Cell_ID]],Fichier_Registre[ID_Antenne],Fichier_Registre[Province_RDC],"Non enregistré")</f>
        <v>Sud-Kivu</v>
      </c>
      <c r="G520" s="1" t="str">
        <f>_xlfn.XLOOKUP(Fichier_Logs3[[#This Row],[Cell_ID]],Fichier_Registre[ID_Antenne],Fichier_Registre[Technologie],"Aucune technologie trouvée")</f>
        <v>5G</v>
      </c>
    </row>
    <row r="521" spans="1:7" x14ac:dyDescent="0.25">
      <c r="A521" s="4">
        <v>45223</v>
      </c>
      <c r="B521" s="1" t="s">
        <v>901</v>
      </c>
      <c r="C521">
        <v>116</v>
      </c>
      <c r="D521" s="1" t="s">
        <v>790</v>
      </c>
      <c r="E521" s="5">
        <v>0.73611111111111116</v>
      </c>
      <c r="F521" t="str">
        <f>_xlfn.XLOOKUP(Fichier_Logs3[[#This Row],[Cell_ID]],Fichier_Registre[ID_Antenne],Fichier_Registre[Province_RDC],"Non enregistré")</f>
        <v>Haut-Katanga</v>
      </c>
      <c r="G521" s="1" t="str">
        <f>_xlfn.XLOOKUP(Fichier_Logs3[[#This Row],[Cell_ID]],Fichier_Registre[ID_Antenne],Fichier_Registre[Technologie],"Aucune technologie trouvée")</f>
        <v>5G</v>
      </c>
    </row>
    <row r="522" spans="1:7" x14ac:dyDescent="0.25">
      <c r="A522" s="4">
        <v>45221</v>
      </c>
      <c r="B522" s="1" t="s">
        <v>920</v>
      </c>
      <c r="C522">
        <v>61</v>
      </c>
      <c r="D522" s="1" t="s">
        <v>791</v>
      </c>
      <c r="E522" s="5">
        <v>0.19791666666666666</v>
      </c>
      <c r="F522" t="str">
        <f>_xlfn.XLOOKUP(Fichier_Logs3[[#This Row],[Cell_ID]],Fichier_Registre[ID_Antenne],Fichier_Registre[Province_RDC],"Non enregistré")</f>
        <v>Kwango</v>
      </c>
      <c r="G522" s="1" t="str">
        <f>_xlfn.XLOOKUP(Fichier_Logs3[[#This Row],[Cell_ID]],Fichier_Registre[ID_Antenne],Fichier_Registre[Technologie],"Aucune technologie trouvée")</f>
        <v>4G</v>
      </c>
    </row>
    <row r="523" spans="1:7" x14ac:dyDescent="0.25">
      <c r="A523" s="4">
        <v>45224</v>
      </c>
      <c r="B523" s="1" t="s">
        <v>797</v>
      </c>
      <c r="C523">
        <v>95</v>
      </c>
      <c r="D523" s="1" t="s">
        <v>790</v>
      </c>
      <c r="E523" s="5">
        <v>0.4826388888888889</v>
      </c>
      <c r="F523" t="str">
        <f>_xlfn.XLOOKUP(Fichier_Logs3[[#This Row],[Cell_ID]],Fichier_Registre[ID_Antenne],Fichier_Registre[Province_RDC],"Non enregistré")</f>
        <v>Lomami</v>
      </c>
      <c r="G523" s="1" t="str">
        <f>_xlfn.XLOOKUP(Fichier_Logs3[[#This Row],[Cell_ID]],Fichier_Registre[ID_Antenne],Fichier_Registre[Technologie],"Aucune technologie trouvée")</f>
        <v>3G</v>
      </c>
    </row>
    <row r="524" spans="1:7" x14ac:dyDescent="0.25">
      <c r="A524" s="4">
        <v>45215</v>
      </c>
      <c r="B524" s="1" t="s">
        <v>977</v>
      </c>
      <c r="C524">
        <v>95</v>
      </c>
      <c r="D524" s="1" t="s">
        <v>790</v>
      </c>
      <c r="E524" s="5">
        <v>0.77500000000000002</v>
      </c>
      <c r="F524" t="str">
        <f>_xlfn.XLOOKUP(Fichier_Logs3[[#This Row],[Cell_ID]],Fichier_Registre[ID_Antenne],Fichier_Registre[Province_RDC],"Non enregistré")</f>
        <v>Tshopo</v>
      </c>
      <c r="G524" s="1" t="str">
        <f>_xlfn.XLOOKUP(Fichier_Logs3[[#This Row],[Cell_ID]],Fichier_Registre[ID_Antenne],Fichier_Registre[Technologie],"Aucune technologie trouvée")</f>
        <v>3G</v>
      </c>
    </row>
    <row r="525" spans="1:7" x14ac:dyDescent="0.25">
      <c r="A525" s="4">
        <v>45213</v>
      </c>
      <c r="B525" s="1" t="s">
        <v>1089</v>
      </c>
      <c r="C525">
        <v>52</v>
      </c>
      <c r="D525" s="1" t="s">
        <v>789</v>
      </c>
      <c r="E525" s="5">
        <v>0.90763888888888888</v>
      </c>
      <c r="F525" t="str">
        <f>_xlfn.XLOOKUP(Fichier_Logs3[[#This Row],[Cell_ID]],Fichier_Registre[ID_Antenne],Fichier_Registre[Province_RDC],"Non enregistré")</f>
        <v>Nord-Kivu</v>
      </c>
      <c r="G525" s="1" t="str">
        <f>_xlfn.XLOOKUP(Fichier_Logs3[[#This Row],[Cell_ID]],Fichier_Registre[ID_Antenne],Fichier_Registre[Technologie],"Aucune technologie trouvée")</f>
        <v>5G</v>
      </c>
    </row>
    <row r="526" spans="1:7" x14ac:dyDescent="0.25">
      <c r="A526" s="4">
        <v>45228</v>
      </c>
      <c r="B526" s="1" t="s">
        <v>870</v>
      </c>
      <c r="C526">
        <v>80</v>
      </c>
      <c r="D526" s="1" t="s">
        <v>791</v>
      </c>
      <c r="E526" s="5">
        <v>0.57708333333333328</v>
      </c>
      <c r="F526" t="str">
        <f>_xlfn.XLOOKUP(Fichier_Logs3[[#This Row],[Cell_ID]],Fichier_Registre[ID_Antenne],Fichier_Registre[Province_RDC],"Non enregistré")</f>
        <v>Haut-Uele</v>
      </c>
      <c r="G526" s="1" t="str">
        <f>_xlfn.XLOOKUP(Fichier_Logs3[[#This Row],[Cell_ID]],Fichier_Registre[ID_Antenne],Fichier_Registre[Technologie],"Aucune technologie trouvée")</f>
        <v>3G</v>
      </c>
    </row>
    <row r="527" spans="1:7" x14ac:dyDescent="0.25">
      <c r="A527" s="4">
        <v>45200</v>
      </c>
      <c r="B527" s="1" t="s">
        <v>1106</v>
      </c>
      <c r="C527">
        <v>74</v>
      </c>
      <c r="D527" s="1" t="s">
        <v>791</v>
      </c>
      <c r="E527" s="5">
        <v>0.67083333333333328</v>
      </c>
      <c r="F527" t="str">
        <f>_xlfn.XLOOKUP(Fichier_Logs3[[#This Row],[Cell_ID]],Fichier_Registre[ID_Antenne],Fichier_Registre[Province_RDC],"Non enregistré")</f>
        <v>Ituri</v>
      </c>
      <c r="G527" s="1" t="str">
        <f>_xlfn.XLOOKUP(Fichier_Logs3[[#This Row],[Cell_ID]],Fichier_Registre[ID_Antenne],Fichier_Registre[Technologie],"Aucune technologie trouvée")</f>
        <v>4G</v>
      </c>
    </row>
    <row r="528" spans="1:7" x14ac:dyDescent="0.25">
      <c r="A528" s="4">
        <v>45200</v>
      </c>
      <c r="B528" s="1" t="s">
        <v>1039</v>
      </c>
      <c r="C528">
        <v>99</v>
      </c>
      <c r="D528" s="1" t="s">
        <v>789</v>
      </c>
      <c r="E528" s="5">
        <v>0.50624999999999998</v>
      </c>
      <c r="F528" t="str">
        <f>_xlfn.XLOOKUP(Fichier_Logs3[[#This Row],[Cell_ID]],Fichier_Registre[ID_Antenne],Fichier_Registre[Province_RDC],"Non enregistré")</f>
        <v>Haut-Katanga</v>
      </c>
      <c r="G528" s="1" t="str">
        <f>_xlfn.XLOOKUP(Fichier_Logs3[[#This Row],[Cell_ID]],Fichier_Registre[ID_Antenne],Fichier_Registre[Technologie],"Aucune technologie trouvée")</f>
        <v>4G</v>
      </c>
    </row>
    <row r="529" spans="1:7" x14ac:dyDescent="0.25">
      <c r="A529" s="4">
        <v>45201</v>
      </c>
      <c r="B529" s="1" t="s">
        <v>880</v>
      </c>
      <c r="C529">
        <v>82</v>
      </c>
      <c r="D529" s="1" t="s">
        <v>791</v>
      </c>
      <c r="E529" s="5">
        <v>0.87708333333333333</v>
      </c>
      <c r="F529" t="str">
        <f>_xlfn.XLOOKUP(Fichier_Logs3[[#This Row],[Cell_ID]],Fichier_Registre[ID_Antenne],Fichier_Registre[Province_RDC],"Non enregistré")</f>
        <v>Nord-Kivu</v>
      </c>
      <c r="G529" s="1" t="str">
        <f>_xlfn.XLOOKUP(Fichier_Logs3[[#This Row],[Cell_ID]],Fichier_Registre[ID_Antenne],Fichier_Registre[Technologie],"Aucune technologie trouvée")</f>
        <v>5G</v>
      </c>
    </row>
    <row r="530" spans="1:7" x14ac:dyDescent="0.25">
      <c r="A530" s="4">
        <v>45225</v>
      </c>
      <c r="B530" s="1" t="s">
        <v>1107</v>
      </c>
      <c r="C530">
        <v>104</v>
      </c>
      <c r="D530" s="1" t="s">
        <v>790</v>
      </c>
      <c r="E530" s="5">
        <v>0.22083333333333333</v>
      </c>
      <c r="F530" t="str">
        <f>_xlfn.XLOOKUP(Fichier_Logs3[[#This Row],[Cell_ID]],Fichier_Registre[ID_Antenne],Fichier_Registre[Province_RDC],"Non enregistré")</f>
        <v>Kasai-Central</v>
      </c>
      <c r="G530" s="1" t="str">
        <f>_xlfn.XLOOKUP(Fichier_Logs3[[#This Row],[Cell_ID]],Fichier_Registre[ID_Antenne],Fichier_Registre[Technologie],"Aucune technologie trouvée")</f>
        <v>5G</v>
      </c>
    </row>
    <row r="531" spans="1:7" x14ac:dyDescent="0.25">
      <c r="A531" s="4">
        <v>45211</v>
      </c>
      <c r="B531" s="1" t="s">
        <v>1108</v>
      </c>
      <c r="C531">
        <v>27</v>
      </c>
      <c r="D531" s="1" t="s">
        <v>791</v>
      </c>
      <c r="E531" s="5">
        <v>0.58750000000000002</v>
      </c>
      <c r="F531" t="str">
        <f>_xlfn.XLOOKUP(Fichier_Logs3[[#This Row],[Cell_ID]],Fichier_Registre[ID_Antenne],Fichier_Registre[Province_RDC],"Non enregistré")</f>
        <v>Equateur</v>
      </c>
      <c r="G531" s="1" t="str">
        <f>_xlfn.XLOOKUP(Fichier_Logs3[[#This Row],[Cell_ID]],Fichier_Registre[ID_Antenne],Fichier_Registre[Technologie],"Aucune technologie trouvée")</f>
        <v>3G</v>
      </c>
    </row>
    <row r="532" spans="1:7" x14ac:dyDescent="0.25">
      <c r="A532" s="4">
        <v>45220</v>
      </c>
      <c r="B532" s="1" t="s">
        <v>848</v>
      </c>
      <c r="C532">
        <v>28</v>
      </c>
      <c r="D532" s="1" t="s">
        <v>791</v>
      </c>
      <c r="E532" s="5">
        <v>0.72499999999999998</v>
      </c>
      <c r="F532" t="str">
        <f>_xlfn.XLOOKUP(Fichier_Logs3[[#This Row],[Cell_ID]],Fichier_Registre[ID_Antenne],Fichier_Registre[Province_RDC],"Non enregistré")</f>
        <v>Tanganyika</v>
      </c>
      <c r="G532" s="1" t="str">
        <f>_xlfn.XLOOKUP(Fichier_Logs3[[#This Row],[Cell_ID]],Fichier_Registre[ID_Antenne],Fichier_Registre[Technologie],"Aucune technologie trouvée")</f>
        <v>5G</v>
      </c>
    </row>
    <row r="533" spans="1:7" x14ac:dyDescent="0.25">
      <c r="A533" s="4">
        <v>45207</v>
      </c>
      <c r="B533" s="1" t="s">
        <v>1109</v>
      </c>
      <c r="C533">
        <v>27</v>
      </c>
      <c r="D533" s="1" t="s">
        <v>791</v>
      </c>
      <c r="E533" s="5">
        <v>0.70138888888888884</v>
      </c>
      <c r="F533" t="str">
        <f>_xlfn.XLOOKUP(Fichier_Logs3[[#This Row],[Cell_ID]],Fichier_Registre[ID_Antenne],Fichier_Registre[Province_RDC],"Non enregistré")</f>
        <v>Sankuru</v>
      </c>
      <c r="G533" s="1" t="str">
        <f>_xlfn.XLOOKUP(Fichier_Logs3[[#This Row],[Cell_ID]],Fichier_Registre[ID_Antenne],Fichier_Registre[Technologie],"Aucune technologie trouvée")</f>
        <v>4G</v>
      </c>
    </row>
    <row r="534" spans="1:7" x14ac:dyDescent="0.25">
      <c r="A534" s="4">
        <v>45223</v>
      </c>
      <c r="B534" s="1" t="s">
        <v>889</v>
      </c>
      <c r="C534">
        <v>10</v>
      </c>
      <c r="D534" s="1" t="s">
        <v>790</v>
      </c>
      <c r="E534" s="5">
        <v>0.57013888888888886</v>
      </c>
      <c r="F534" t="str">
        <f>_xlfn.XLOOKUP(Fichier_Logs3[[#This Row],[Cell_ID]],Fichier_Registre[ID_Antenne],Fichier_Registre[Province_RDC],"Non enregistré")</f>
        <v>Mai-Ndombe</v>
      </c>
      <c r="G534" s="1" t="str">
        <f>_xlfn.XLOOKUP(Fichier_Logs3[[#This Row],[Cell_ID]],Fichier_Registre[ID_Antenne],Fichier_Registre[Technologie],"Aucune technologie trouvée")</f>
        <v>4G</v>
      </c>
    </row>
    <row r="535" spans="1:7" x14ac:dyDescent="0.25">
      <c r="A535" s="4">
        <v>45226</v>
      </c>
      <c r="B535" s="1" t="s">
        <v>954</v>
      </c>
      <c r="C535">
        <v>5</v>
      </c>
      <c r="D535" s="1" t="s">
        <v>791</v>
      </c>
      <c r="E535" s="5">
        <v>0.11597222222222223</v>
      </c>
      <c r="F535" t="str">
        <f>_xlfn.XLOOKUP(Fichier_Logs3[[#This Row],[Cell_ID]],Fichier_Registre[ID_Antenne],Fichier_Registre[Province_RDC],"Non enregistré")</f>
        <v>Kasai-Oriental</v>
      </c>
      <c r="G535" s="1" t="str">
        <f>_xlfn.XLOOKUP(Fichier_Logs3[[#This Row],[Cell_ID]],Fichier_Registre[ID_Antenne],Fichier_Registre[Technologie],"Aucune technologie trouvée")</f>
        <v>5G</v>
      </c>
    </row>
    <row r="536" spans="1:7" x14ac:dyDescent="0.25">
      <c r="A536" s="4">
        <v>45221</v>
      </c>
      <c r="B536" s="1" t="s">
        <v>846</v>
      </c>
      <c r="C536">
        <v>78</v>
      </c>
      <c r="D536" s="1" t="s">
        <v>790</v>
      </c>
      <c r="E536" s="5">
        <v>0.1673611111111111</v>
      </c>
      <c r="F536" t="str">
        <f>_xlfn.XLOOKUP(Fichier_Logs3[[#This Row],[Cell_ID]],Fichier_Registre[ID_Antenne],Fichier_Registre[Province_RDC],"Non enregistré")</f>
        <v>Kwilu</v>
      </c>
      <c r="G536" s="1" t="str">
        <f>_xlfn.XLOOKUP(Fichier_Logs3[[#This Row],[Cell_ID]],Fichier_Registre[ID_Antenne],Fichier_Registre[Technologie],"Aucune technologie trouvée")</f>
        <v>4G</v>
      </c>
    </row>
    <row r="537" spans="1:7" x14ac:dyDescent="0.25">
      <c r="A537" s="4">
        <v>45201</v>
      </c>
      <c r="B537" s="1" t="s">
        <v>895</v>
      </c>
      <c r="C537">
        <v>55</v>
      </c>
      <c r="D537" s="1" t="s">
        <v>789</v>
      </c>
      <c r="E537" s="5">
        <v>8.611111111111111E-2</v>
      </c>
      <c r="F537" t="str">
        <f>_xlfn.XLOOKUP(Fichier_Logs3[[#This Row],[Cell_ID]],Fichier_Registre[ID_Antenne],Fichier_Registre[Province_RDC],"Non enregistré")</f>
        <v>Nord-Kivu</v>
      </c>
      <c r="G537" s="1" t="str">
        <f>_xlfn.XLOOKUP(Fichier_Logs3[[#This Row],[Cell_ID]],Fichier_Registre[ID_Antenne],Fichier_Registre[Technologie],"Aucune technologie trouvée")</f>
        <v>3G</v>
      </c>
    </row>
    <row r="538" spans="1:7" x14ac:dyDescent="0.25">
      <c r="A538" s="4">
        <v>45218</v>
      </c>
      <c r="B538" s="1" t="s">
        <v>895</v>
      </c>
      <c r="C538">
        <v>15</v>
      </c>
      <c r="D538" s="1" t="s">
        <v>791</v>
      </c>
      <c r="E538" s="5">
        <v>0.33194444444444443</v>
      </c>
      <c r="F538" t="str">
        <f>_xlfn.XLOOKUP(Fichier_Logs3[[#This Row],[Cell_ID]],Fichier_Registre[ID_Antenne],Fichier_Registre[Province_RDC],"Non enregistré")</f>
        <v>Nord-Kivu</v>
      </c>
      <c r="G538" s="1" t="str">
        <f>_xlfn.XLOOKUP(Fichier_Logs3[[#This Row],[Cell_ID]],Fichier_Registre[ID_Antenne],Fichier_Registre[Technologie],"Aucune technologie trouvée")</f>
        <v>3G</v>
      </c>
    </row>
    <row r="539" spans="1:7" x14ac:dyDescent="0.25">
      <c r="A539" s="4">
        <v>45208</v>
      </c>
      <c r="B539" s="1" t="s">
        <v>1107</v>
      </c>
      <c r="C539">
        <v>44</v>
      </c>
      <c r="D539" s="1" t="s">
        <v>791</v>
      </c>
      <c r="E539" s="5">
        <v>0.55833333333333335</v>
      </c>
      <c r="F539" t="str">
        <f>_xlfn.XLOOKUP(Fichier_Logs3[[#This Row],[Cell_ID]],Fichier_Registre[ID_Antenne],Fichier_Registre[Province_RDC],"Non enregistré")</f>
        <v>Kasai-Central</v>
      </c>
      <c r="G539" s="1" t="str">
        <f>_xlfn.XLOOKUP(Fichier_Logs3[[#This Row],[Cell_ID]],Fichier_Registre[ID_Antenne],Fichier_Registre[Technologie],"Aucune technologie trouvée")</f>
        <v>5G</v>
      </c>
    </row>
    <row r="540" spans="1:7" x14ac:dyDescent="0.25">
      <c r="A540" s="4">
        <v>45214</v>
      </c>
      <c r="B540" s="1" t="s">
        <v>975</v>
      </c>
      <c r="C540">
        <v>31</v>
      </c>
      <c r="D540" s="1" t="s">
        <v>791</v>
      </c>
      <c r="E540" s="5">
        <v>0.85069444444444442</v>
      </c>
      <c r="F540" t="str">
        <f>_xlfn.XLOOKUP(Fichier_Logs3[[#This Row],[Cell_ID]],Fichier_Registre[ID_Antenne],Fichier_Registre[Province_RDC],"Non enregistré")</f>
        <v>Kasai-Oriental</v>
      </c>
      <c r="G540" s="1" t="str">
        <f>_xlfn.XLOOKUP(Fichier_Logs3[[#This Row],[Cell_ID]],Fichier_Registre[ID_Antenne],Fichier_Registre[Technologie],"Aucune technologie trouvée")</f>
        <v>3G</v>
      </c>
    </row>
    <row r="541" spans="1:7" x14ac:dyDescent="0.25">
      <c r="A541" s="4">
        <v>45217</v>
      </c>
      <c r="B541" s="1" t="s">
        <v>948</v>
      </c>
      <c r="C541">
        <v>120</v>
      </c>
      <c r="D541" s="1" t="s">
        <v>791</v>
      </c>
      <c r="E541" s="5">
        <v>2.8472222222222222E-2</v>
      </c>
      <c r="F541" t="str">
        <f>_xlfn.XLOOKUP(Fichier_Logs3[[#This Row],[Cell_ID]],Fichier_Registre[ID_Antenne],Fichier_Registre[Province_RDC],"Non enregistré")</f>
        <v>Sud-Kivu</v>
      </c>
      <c r="G541" s="1" t="str">
        <f>_xlfn.XLOOKUP(Fichier_Logs3[[#This Row],[Cell_ID]],Fichier_Registre[ID_Antenne],Fichier_Registre[Technologie],"Aucune technologie trouvée")</f>
        <v>3G</v>
      </c>
    </row>
    <row r="542" spans="1:7" x14ac:dyDescent="0.25">
      <c r="A542" s="4">
        <v>45223</v>
      </c>
      <c r="B542" s="1" t="s">
        <v>1110</v>
      </c>
      <c r="C542">
        <v>97</v>
      </c>
      <c r="D542" s="1" t="s">
        <v>789</v>
      </c>
      <c r="E542" s="5">
        <v>0.7944444444444444</v>
      </c>
      <c r="F542" t="str">
        <f>_xlfn.XLOOKUP(Fichier_Logs3[[#This Row],[Cell_ID]],Fichier_Registre[ID_Antenne],Fichier_Registre[Province_RDC],"Non enregistré")</f>
        <v>Haut-Uele</v>
      </c>
      <c r="G542" s="1" t="str">
        <f>_xlfn.XLOOKUP(Fichier_Logs3[[#This Row],[Cell_ID]],Fichier_Registre[ID_Antenne],Fichier_Registre[Technologie],"Aucune technologie trouvée")</f>
        <v>4G</v>
      </c>
    </row>
    <row r="543" spans="1:7" x14ac:dyDescent="0.25">
      <c r="A543" s="4">
        <v>45216</v>
      </c>
      <c r="B543" s="1" t="s">
        <v>1111</v>
      </c>
      <c r="C543">
        <v>120</v>
      </c>
      <c r="D543" s="1" t="s">
        <v>790</v>
      </c>
      <c r="E543" s="5">
        <v>0.13750000000000001</v>
      </c>
      <c r="F543" t="str">
        <f>_xlfn.XLOOKUP(Fichier_Logs3[[#This Row],[Cell_ID]],Fichier_Registre[ID_Antenne],Fichier_Registre[Province_RDC],"Non enregistré")</f>
        <v>Mongala</v>
      </c>
      <c r="G543" s="1" t="str">
        <f>_xlfn.XLOOKUP(Fichier_Logs3[[#This Row],[Cell_ID]],Fichier_Registre[ID_Antenne],Fichier_Registre[Technologie],"Aucune technologie trouvée")</f>
        <v>5G</v>
      </c>
    </row>
    <row r="544" spans="1:7" x14ac:dyDescent="0.25">
      <c r="A544" s="4">
        <v>45225</v>
      </c>
      <c r="B544" s="1" t="s">
        <v>1112</v>
      </c>
      <c r="C544">
        <v>87</v>
      </c>
      <c r="D544" s="1" t="s">
        <v>791</v>
      </c>
      <c r="E544" s="5">
        <v>0.8881944444444444</v>
      </c>
      <c r="F544" t="str">
        <f>_xlfn.XLOOKUP(Fichier_Logs3[[#This Row],[Cell_ID]],Fichier_Registre[ID_Antenne],Fichier_Registre[Province_RDC],"Non enregistré")</f>
        <v>Haut-Lomami</v>
      </c>
      <c r="G544" s="1" t="str">
        <f>_xlfn.XLOOKUP(Fichier_Logs3[[#This Row],[Cell_ID]],Fichier_Registre[ID_Antenne],Fichier_Registre[Technologie],"Aucune technologie trouvée")</f>
        <v>5G</v>
      </c>
    </row>
    <row r="545" spans="1:7" x14ac:dyDescent="0.25">
      <c r="A545" s="4">
        <v>45219</v>
      </c>
      <c r="B545" s="1" t="s">
        <v>881</v>
      </c>
      <c r="C545">
        <v>113</v>
      </c>
      <c r="D545" s="1" t="s">
        <v>791</v>
      </c>
      <c r="E545" s="5">
        <v>9.583333333333334E-2</v>
      </c>
      <c r="F545" t="str">
        <f>_xlfn.XLOOKUP(Fichier_Logs3[[#This Row],[Cell_ID]],Fichier_Registre[ID_Antenne],Fichier_Registre[Province_RDC],"Non enregistré")</f>
        <v>Bas-Uele</v>
      </c>
      <c r="G545" s="1" t="str">
        <f>_xlfn.XLOOKUP(Fichier_Logs3[[#This Row],[Cell_ID]],Fichier_Registre[ID_Antenne],Fichier_Registre[Technologie],"Aucune technologie trouvée")</f>
        <v>5G</v>
      </c>
    </row>
    <row r="546" spans="1:7" x14ac:dyDescent="0.25">
      <c r="A546" s="4">
        <v>45212</v>
      </c>
      <c r="B546" s="1" t="s">
        <v>1113</v>
      </c>
      <c r="C546">
        <v>23</v>
      </c>
      <c r="D546" s="1" t="s">
        <v>789</v>
      </c>
      <c r="E546" s="5">
        <v>0.87569444444444444</v>
      </c>
      <c r="F546" t="str">
        <f>_xlfn.XLOOKUP(Fichier_Logs3[[#This Row],[Cell_ID]],Fichier_Registre[ID_Antenne],Fichier_Registre[Province_RDC],"Non enregistré")</f>
        <v>Kwilu</v>
      </c>
      <c r="G546" s="1" t="str">
        <f>_xlfn.XLOOKUP(Fichier_Logs3[[#This Row],[Cell_ID]],Fichier_Registre[ID_Antenne],Fichier_Registre[Technologie],"Aucune technologie trouvée")</f>
        <v>3G</v>
      </c>
    </row>
    <row r="547" spans="1:7" x14ac:dyDescent="0.25">
      <c r="A547" s="4">
        <v>45212</v>
      </c>
      <c r="B547" s="1" t="s">
        <v>1114</v>
      </c>
      <c r="C547">
        <v>33</v>
      </c>
      <c r="D547" s="1" t="s">
        <v>791</v>
      </c>
      <c r="E547" s="5">
        <v>0.72083333333333333</v>
      </c>
      <c r="F547" t="str">
        <f>_xlfn.XLOOKUP(Fichier_Logs3[[#This Row],[Cell_ID]],Fichier_Registre[ID_Antenne],Fichier_Registre[Province_RDC],"Non enregistré")</f>
        <v>Tshuapa</v>
      </c>
      <c r="G547" s="1" t="str">
        <f>_xlfn.XLOOKUP(Fichier_Logs3[[#This Row],[Cell_ID]],Fichier_Registre[ID_Antenne],Fichier_Registre[Technologie],"Aucune technologie trouvée")</f>
        <v>5G</v>
      </c>
    </row>
    <row r="548" spans="1:7" x14ac:dyDescent="0.25">
      <c r="A548" s="4">
        <v>45230</v>
      </c>
      <c r="B548" s="1" t="s">
        <v>984</v>
      </c>
      <c r="C548">
        <v>83</v>
      </c>
      <c r="D548" s="1" t="s">
        <v>791</v>
      </c>
      <c r="E548" s="5">
        <v>0.83958333333333335</v>
      </c>
      <c r="F548" t="str">
        <f>_xlfn.XLOOKUP(Fichier_Logs3[[#This Row],[Cell_ID]],Fichier_Registre[ID_Antenne],Fichier_Registre[Province_RDC],"Non enregistré")</f>
        <v>Equateur</v>
      </c>
      <c r="G548" s="1" t="str">
        <f>_xlfn.XLOOKUP(Fichier_Logs3[[#This Row],[Cell_ID]],Fichier_Registre[ID_Antenne],Fichier_Registre[Technologie],"Aucune technologie trouvée")</f>
        <v>5G</v>
      </c>
    </row>
    <row r="549" spans="1:7" x14ac:dyDescent="0.25">
      <c r="A549" s="4">
        <v>45209</v>
      </c>
      <c r="B549" s="1" t="s">
        <v>955</v>
      </c>
      <c r="C549">
        <v>111</v>
      </c>
      <c r="D549" s="1" t="s">
        <v>791</v>
      </c>
      <c r="E549" s="5">
        <v>0.91388888888888886</v>
      </c>
      <c r="F549" t="str">
        <f>_xlfn.XLOOKUP(Fichier_Logs3[[#This Row],[Cell_ID]],Fichier_Registre[ID_Antenne],Fichier_Registre[Province_RDC],"Non enregistré")</f>
        <v>Bas-Uele</v>
      </c>
      <c r="G549" s="1" t="str">
        <f>_xlfn.XLOOKUP(Fichier_Logs3[[#This Row],[Cell_ID]],Fichier_Registre[ID_Antenne],Fichier_Registre[Technologie],"Aucune technologie trouvée")</f>
        <v>3G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AD5B-5D95-403E-B264-B4494A55AA4E}">
  <sheetPr>
    <tabColor rgb="FF00B0F0"/>
  </sheetPr>
  <dimension ref="A1:F499"/>
  <sheetViews>
    <sheetView topLeftCell="A119" workbookViewId="0">
      <selection activeCell="G138" sqref="G138"/>
    </sheetView>
  </sheetViews>
  <sheetFormatPr baseColWidth="10" defaultRowHeight="15" x14ac:dyDescent="0.25"/>
  <cols>
    <col min="1" max="1" width="13.85546875" bestFit="1" customWidth="1"/>
    <col min="2" max="2" width="15.5703125" bestFit="1" customWidth="1"/>
    <col min="3" max="3" width="10.7109375" bestFit="1" customWidth="1"/>
    <col min="4" max="4" width="12.140625" bestFit="1" customWidth="1"/>
    <col min="5" max="5" width="14.140625" bestFit="1" customWidth="1"/>
    <col min="6" max="6" width="16.5703125" bestFit="1" customWidth="1"/>
  </cols>
  <sheetData>
    <row r="1" spans="1:6" x14ac:dyDescent="0.25">
      <c r="A1" t="s">
        <v>1116</v>
      </c>
      <c r="B1" t="s">
        <v>1117</v>
      </c>
      <c r="C1" t="s">
        <v>1118</v>
      </c>
      <c r="D1" t="s">
        <v>1119</v>
      </c>
      <c r="E1" t="s">
        <v>1120</v>
      </c>
      <c r="F1" t="s">
        <v>1121</v>
      </c>
    </row>
    <row r="2" spans="1:6" x14ac:dyDescent="0.25">
      <c r="A2" s="1" t="s">
        <v>947</v>
      </c>
      <c r="B2" s="1" t="s">
        <v>127</v>
      </c>
      <c r="C2">
        <v>4.9455159999999996</v>
      </c>
      <c r="D2">
        <v>23.647746000000001</v>
      </c>
      <c r="E2" s="1" t="s">
        <v>1122</v>
      </c>
      <c r="F2" s="1" t="s">
        <v>1126</v>
      </c>
    </row>
    <row r="3" spans="1:6" x14ac:dyDescent="0.25">
      <c r="A3" s="1" t="s">
        <v>811</v>
      </c>
      <c r="B3" s="1" t="s">
        <v>57</v>
      </c>
      <c r="C3">
        <v>4.9250049999999996</v>
      </c>
      <c r="D3">
        <v>19.887931999999999</v>
      </c>
      <c r="E3" s="1" t="s">
        <v>1125</v>
      </c>
      <c r="F3" s="1" t="s">
        <v>1126</v>
      </c>
    </row>
    <row r="4" spans="1:6" x14ac:dyDescent="0.25">
      <c r="A4" s="1" t="s">
        <v>973</v>
      </c>
      <c r="B4" s="1" t="s">
        <v>26</v>
      </c>
      <c r="C4">
        <v>4.8689660000000003</v>
      </c>
      <c r="D4">
        <v>25.112373000000002</v>
      </c>
      <c r="E4" s="1" t="s">
        <v>1127</v>
      </c>
      <c r="F4" s="1" t="s">
        <v>1126</v>
      </c>
    </row>
    <row r="5" spans="1:6" x14ac:dyDescent="0.25">
      <c r="A5" s="1" t="s">
        <v>794</v>
      </c>
      <c r="B5" s="1" t="s">
        <v>37</v>
      </c>
      <c r="C5">
        <v>4.8319039999999998</v>
      </c>
      <c r="D5">
        <v>20.733468999999999</v>
      </c>
      <c r="E5" s="1" t="s">
        <v>1122</v>
      </c>
      <c r="F5" s="1" t="s">
        <v>1123</v>
      </c>
    </row>
    <row r="6" spans="1:6" x14ac:dyDescent="0.25">
      <c r="A6" s="1" t="s">
        <v>1056</v>
      </c>
      <c r="B6" s="1" t="s">
        <v>64</v>
      </c>
      <c r="C6">
        <v>4.8265669999999998</v>
      </c>
      <c r="D6">
        <v>28.535277000000001</v>
      </c>
      <c r="E6" s="1" t="s">
        <v>1127</v>
      </c>
      <c r="F6" s="1" t="s">
        <v>1126</v>
      </c>
    </row>
    <row r="7" spans="1:6" x14ac:dyDescent="0.25">
      <c r="A7" s="1" t="s">
        <v>1036</v>
      </c>
      <c r="B7" s="1" t="s">
        <v>75</v>
      </c>
      <c r="C7">
        <v>4.8228650000000002</v>
      </c>
      <c r="D7">
        <v>30.555627000000001</v>
      </c>
      <c r="E7" s="1" t="s">
        <v>1125</v>
      </c>
      <c r="F7" s="1" t="s">
        <v>1126</v>
      </c>
    </row>
    <row r="8" spans="1:6" x14ac:dyDescent="0.25">
      <c r="A8" s="1" t="s">
        <v>1272</v>
      </c>
      <c r="B8" s="1" t="s">
        <v>37</v>
      </c>
      <c r="C8">
        <v>4.7908840000000001</v>
      </c>
      <c r="D8">
        <v>23.051435000000001</v>
      </c>
      <c r="E8" s="1" t="s">
        <v>1127</v>
      </c>
      <c r="F8" s="1" t="s">
        <v>1135</v>
      </c>
    </row>
    <row r="9" spans="1:6" x14ac:dyDescent="0.25">
      <c r="A9" s="1" t="s">
        <v>1009</v>
      </c>
      <c r="B9" s="1" t="s">
        <v>70</v>
      </c>
      <c r="C9">
        <v>4.7777349999999998</v>
      </c>
      <c r="D9">
        <v>16.392204</v>
      </c>
      <c r="E9" s="1" t="s">
        <v>1122</v>
      </c>
      <c r="F9" s="1" t="s">
        <v>1128</v>
      </c>
    </row>
    <row r="10" spans="1:6" x14ac:dyDescent="0.25">
      <c r="A10" s="1" t="s">
        <v>1217</v>
      </c>
      <c r="B10" s="1" t="s">
        <v>10</v>
      </c>
      <c r="C10">
        <v>4.7060310000000003</v>
      </c>
      <c r="D10">
        <v>27.348973000000001</v>
      </c>
      <c r="E10" s="1" t="s">
        <v>1125</v>
      </c>
      <c r="F10" s="1" t="s">
        <v>1126</v>
      </c>
    </row>
    <row r="11" spans="1:6" x14ac:dyDescent="0.25">
      <c r="A11" s="1" t="s">
        <v>1216</v>
      </c>
      <c r="B11" s="1" t="s">
        <v>23</v>
      </c>
      <c r="C11">
        <v>4.7044240000000004</v>
      </c>
      <c r="D11">
        <v>20.486409999999999</v>
      </c>
      <c r="E11" s="1" t="s">
        <v>1125</v>
      </c>
      <c r="F11" s="1" t="s">
        <v>1128</v>
      </c>
    </row>
    <row r="12" spans="1:6" x14ac:dyDescent="0.25">
      <c r="A12" s="1" t="s">
        <v>936</v>
      </c>
      <c r="B12" s="1" t="s">
        <v>13</v>
      </c>
      <c r="C12">
        <v>4.6809229999999999</v>
      </c>
      <c r="D12">
        <v>28.934242000000001</v>
      </c>
      <c r="E12" s="1" t="s">
        <v>1122</v>
      </c>
      <c r="F12" s="1" t="s">
        <v>1135</v>
      </c>
    </row>
    <row r="13" spans="1:6" x14ac:dyDescent="0.25">
      <c r="A13" s="1" t="s">
        <v>1156</v>
      </c>
      <c r="B13" s="1" t="s">
        <v>15</v>
      </c>
      <c r="C13">
        <v>4.6701629999999996</v>
      </c>
      <c r="D13">
        <v>28.596363</v>
      </c>
      <c r="E13" s="1" t="s">
        <v>1122</v>
      </c>
      <c r="F13" s="1" t="s">
        <v>1123</v>
      </c>
    </row>
    <row r="14" spans="1:6" x14ac:dyDescent="0.25">
      <c r="A14" s="1" t="s">
        <v>801</v>
      </c>
      <c r="B14" s="1" t="s">
        <v>127</v>
      </c>
      <c r="C14">
        <v>4.6287159999999998</v>
      </c>
      <c r="D14">
        <v>19.407077999999998</v>
      </c>
      <c r="E14" s="1" t="s">
        <v>1125</v>
      </c>
      <c r="F14" s="1" t="s">
        <v>1123</v>
      </c>
    </row>
    <row r="15" spans="1:6" x14ac:dyDescent="0.25">
      <c r="A15" s="1" t="s">
        <v>950</v>
      </c>
      <c r="B15" s="1" t="s">
        <v>23</v>
      </c>
      <c r="C15">
        <v>4.497306</v>
      </c>
      <c r="D15">
        <v>12.857251</v>
      </c>
      <c r="E15" s="1" t="s">
        <v>1122</v>
      </c>
      <c r="F15" s="1" t="s">
        <v>1123</v>
      </c>
    </row>
    <row r="16" spans="1:6" x14ac:dyDescent="0.25">
      <c r="A16" s="1" t="s">
        <v>824</v>
      </c>
      <c r="B16" s="1" t="s">
        <v>21</v>
      </c>
      <c r="C16">
        <v>4.4712560000000003</v>
      </c>
      <c r="D16">
        <v>27.107028</v>
      </c>
      <c r="E16" s="1" t="s">
        <v>1127</v>
      </c>
      <c r="F16" s="1" t="s">
        <v>1123</v>
      </c>
    </row>
    <row r="17" spans="1:6" x14ac:dyDescent="0.25">
      <c r="A17" s="1" t="s">
        <v>956</v>
      </c>
      <c r="B17" s="1" t="s">
        <v>18</v>
      </c>
      <c r="C17">
        <v>4.2904629999999999</v>
      </c>
      <c r="D17">
        <v>26.354195000000001</v>
      </c>
      <c r="E17" s="1" t="s">
        <v>1127</v>
      </c>
      <c r="F17" s="1" t="s">
        <v>1123</v>
      </c>
    </row>
    <row r="18" spans="1:6" x14ac:dyDescent="0.25">
      <c r="A18" s="1" t="s">
        <v>1222</v>
      </c>
      <c r="B18" s="1" t="s">
        <v>123</v>
      </c>
      <c r="C18">
        <v>4.2873989999999997</v>
      </c>
      <c r="D18">
        <v>14.756335</v>
      </c>
      <c r="E18" s="1" t="s">
        <v>1122</v>
      </c>
      <c r="F18" s="1" t="s">
        <v>1123</v>
      </c>
    </row>
    <row r="19" spans="1:6" x14ac:dyDescent="0.25">
      <c r="A19" s="1" t="s">
        <v>810</v>
      </c>
      <c r="B19" s="1" t="s">
        <v>18</v>
      </c>
      <c r="C19">
        <v>4.2493650000000001</v>
      </c>
      <c r="D19">
        <v>28.355039999999999</v>
      </c>
      <c r="E19" s="1" t="s">
        <v>1127</v>
      </c>
      <c r="F19" s="1" t="s">
        <v>1128</v>
      </c>
    </row>
    <row r="20" spans="1:6" x14ac:dyDescent="0.25">
      <c r="A20" s="1" t="s">
        <v>1145</v>
      </c>
      <c r="B20" s="1" t="s">
        <v>48</v>
      </c>
      <c r="C20">
        <v>4.2187000000000001</v>
      </c>
      <c r="D20">
        <v>29.390174999999999</v>
      </c>
      <c r="E20" s="1" t="s">
        <v>1125</v>
      </c>
      <c r="F20" s="1" t="s">
        <v>1128</v>
      </c>
    </row>
    <row r="21" spans="1:6" x14ac:dyDescent="0.25">
      <c r="A21" s="1" t="s">
        <v>1302</v>
      </c>
      <c r="B21" s="1" t="s">
        <v>26</v>
      </c>
      <c r="C21">
        <v>4.1464489999999996</v>
      </c>
      <c r="D21">
        <v>17.793337000000001</v>
      </c>
      <c r="E21" s="1" t="s">
        <v>1122</v>
      </c>
      <c r="F21" s="1" t="s">
        <v>1128</v>
      </c>
    </row>
    <row r="22" spans="1:6" x14ac:dyDescent="0.25">
      <c r="A22" s="1" t="s">
        <v>1069</v>
      </c>
      <c r="B22" s="1" t="s">
        <v>13</v>
      </c>
      <c r="C22">
        <v>4.0988100000000003</v>
      </c>
      <c r="D22">
        <v>29.843810999999999</v>
      </c>
      <c r="E22" s="1" t="s">
        <v>1127</v>
      </c>
      <c r="F22" s="1" t="s">
        <v>1126</v>
      </c>
    </row>
    <row r="23" spans="1:6" x14ac:dyDescent="0.25">
      <c r="A23" s="1" t="s">
        <v>1191</v>
      </c>
      <c r="B23" s="1" t="s">
        <v>54</v>
      </c>
      <c r="C23">
        <v>4.0955700000000004</v>
      </c>
      <c r="D23">
        <v>23.610704999999999</v>
      </c>
      <c r="E23" s="1" t="s">
        <v>1125</v>
      </c>
      <c r="F23" s="1" t="s">
        <v>1128</v>
      </c>
    </row>
    <row r="24" spans="1:6" x14ac:dyDescent="0.25">
      <c r="A24" s="1" t="s">
        <v>1262</v>
      </c>
      <c r="B24" s="1" t="s">
        <v>41</v>
      </c>
      <c r="C24">
        <v>4.0297190000000001</v>
      </c>
      <c r="D24">
        <v>20.699608000000001</v>
      </c>
      <c r="E24" s="1" t="s">
        <v>1125</v>
      </c>
      <c r="F24" s="1" t="s">
        <v>1123</v>
      </c>
    </row>
    <row r="25" spans="1:6" x14ac:dyDescent="0.25">
      <c r="A25" s="1" t="s">
        <v>906</v>
      </c>
      <c r="B25" s="1" t="s">
        <v>133</v>
      </c>
      <c r="C25">
        <v>4.0157999999999996</v>
      </c>
      <c r="D25">
        <v>21.430246</v>
      </c>
      <c r="E25" s="1" t="s">
        <v>1122</v>
      </c>
      <c r="F25" s="1" t="s">
        <v>1135</v>
      </c>
    </row>
    <row r="26" spans="1:6" x14ac:dyDescent="0.25">
      <c r="A26" s="1" t="s">
        <v>1182</v>
      </c>
      <c r="B26" s="1" t="s">
        <v>133</v>
      </c>
      <c r="C26">
        <v>3.8811640000000001</v>
      </c>
      <c r="D26">
        <v>23.188383999999999</v>
      </c>
      <c r="E26" s="1" t="s">
        <v>1122</v>
      </c>
      <c r="F26" s="1" t="s">
        <v>1126</v>
      </c>
    </row>
    <row r="27" spans="1:6" x14ac:dyDescent="0.25">
      <c r="A27" s="1" t="s">
        <v>1274</v>
      </c>
      <c r="B27" s="1" t="s">
        <v>10</v>
      </c>
      <c r="C27">
        <v>3.796754</v>
      </c>
      <c r="D27">
        <v>25.172377999999998</v>
      </c>
      <c r="E27" s="1" t="s">
        <v>1125</v>
      </c>
      <c r="F27" s="1" t="s">
        <v>1126</v>
      </c>
    </row>
    <row r="28" spans="1:6" x14ac:dyDescent="0.25">
      <c r="A28" s="1" t="s">
        <v>1153</v>
      </c>
      <c r="B28" s="1" t="s">
        <v>54</v>
      </c>
      <c r="C28">
        <v>3.7552780000000001</v>
      </c>
      <c r="D28">
        <v>22.477888</v>
      </c>
      <c r="E28" s="1" t="s">
        <v>1127</v>
      </c>
      <c r="F28" s="1" t="s">
        <v>1135</v>
      </c>
    </row>
    <row r="29" spans="1:6" x14ac:dyDescent="0.25">
      <c r="A29" s="1" t="s">
        <v>1147</v>
      </c>
      <c r="B29" s="1" t="s">
        <v>21</v>
      </c>
      <c r="C29">
        <v>3.7141999999999999</v>
      </c>
      <c r="D29">
        <v>28.547066999999998</v>
      </c>
      <c r="E29" s="1" t="s">
        <v>1127</v>
      </c>
      <c r="F29" s="1" t="s">
        <v>1128</v>
      </c>
    </row>
    <row r="30" spans="1:6" x14ac:dyDescent="0.25">
      <c r="A30" s="1" t="s">
        <v>1242</v>
      </c>
      <c r="B30" s="1" t="s">
        <v>32</v>
      </c>
      <c r="C30">
        <v>3.6466850000000002</v>
      </c>
      <c r="D30">
        <v>15.408844</v>
      </c>
      <c r="E30" s="1" t="s">
        <v>1127</v>
      </c>
      <c r="F30" s="1" t="s">
        <v>1128</v>
      </c>
    </row>
    <row r="31" spans="1:6" x14ac:dyDescent="0.25">
      <c r="A31" s="1" t="s">
        <v>953</v>
      </c>
      <c r="B31" s="1" t="s">
        <v>13</v>
      </c>
      <c r="C31">
        <v>3.6344850000000002</v>
      </c>
      <c r="D31">
        <v>12.158348999999999</v>
      </c>
      <c r="E31" s="1" t="s">
        <v>1122</v>
      </c>
      <c r="F31" s="1" t="s">
        <v>1123</v>
      </c>
    </row>
    <row r="32" spans="1:6" x14ac:dyDescent="0.25">
      <c r="A32" s="1" t="s">
        <v>1035</v>
      </c>
      <c r="B32" s="1" t="s">
        <v>28</v>
      </c>
      <c r="C32">
        <v>3.611561</v>
      </c>
      <c r="D32">
        <v>17.725974999999998</v>
      </c>
      <c r="E32" s="1" t="s">
        <v>1127</v>
      </c>
      <c r="F32" s="1" t="s">
        <v>1128</v>
      </c>
    </row>
    <row r="33" spans="1:6" x14ac:dyDescent="0.25">
      <c r="A33" s="1" t="s">
        <v>1245</v>
      </c>
      <c r="B33" s="1" t="s">
        <v>37</v>
      </c>
      <c r="C33">
        <v>3.524343</v>
      </c>
      <c r="D33">
        <v>27.340824000000001</v>
      </c>
      <c r="E33" s="1" t="s">
        <v>1125</v>
      </c>
      <c r="F33" s="1" t="s">
        <v>1123</v>
      </c>
    </row>
    <row r="34" spans="1:6" x14ac:dyDescent="0.25">
      <c r="A34" s="1" t="s">
        <v>1303</v>
      </c>
      <c r="B34" s="1" t="s">
        <v>30</v>
      </c>
      <c r="C34">
        <v>3.4689049999999999</v>
      </c>
      <c r="D34">
        <v>18.19622</v>
      </c>
      <c r="E34" s="1" t="s">
        <v>1122</v>
      </c>
      <c r="F34" s="1" t="s">
        <v>1126</v>
      </c>
    </row>
    <row r="35" spans="1:6" x14ac:dyDescent="0.25">
      <c r="A35" s="1" t="s">
        <v>1280</v>
      </c>
      <c r="B35" s="1" t="s">
        <v>28</v>
      </c>
      <c r="C35">
        <v>3.4676979999999999</v>
      </c>
      <c r="D35">
        <v>13.459707</v>
      </c>
      <c r="E35" s="1" t="s">
        <v>1122</v>
      </c>
      <c r="F35" s="1" t="s">
        <v>1126</v>
      </c>
    </row>
    <row r="36" spans="1:6" x14ac:dyDescent="0.25">
      <c r="A36" s="1" t="s">
        <v>1192</v>
      </c>
      <c r="B36" s="1" t="s">
        <v>15</v>
      </c>
      <c r="C36">
        <v>3.42055</v>
      </c>
      <c r="D36">
        <v>15.370965999999999</v>
      </c>
      <c r="E36" s="1" t="s">
        <v>1125</v>
      </c>
      <c r="F36" s="1" t="s">
        <v>1135</v>
      </c>
    </row>
    <row r="37" spans="1:6" x14ac:dyDescent="0.25">
      <c r="A37" s="1" t="s">
        <v>896</v>
      </c>
      <c r="B37" s="1" t="s">
        <v>57</v>
      </c>
      <c r="C37">
        <v>3.3289240000000002</v>
      </c>
      <c r="D37">
        <v>24.412261000000001</v>
      </c>
      <c r="E37" s="1" t="s">
        <v>1122</v>
      </c>
      <c r="F37" s="1" t="s">
        <v>1135</v>
      </c>
    </row>
    <row r="38" spans="1:6" x14ac:dyDescent="0.25">
      <c r="A38" s="1" t="s">
        <v>1282</v>
      </c>
      <c r="B38" s="1" t="s">
        <v>30</v>
      </c>
      <c r="C38">
        <v>3.3222779999999998</v>
      </c>
      <c r="D38">
        <v>29.497240000000001</v>
      </c>
      <c r="E38" s="1" t="s">
        <v>1127</v>
      </c>
      <c r="F38" s="1" t="s">
        <v>1128</v>
      </c>
    </row>
    <row r="39" spans="1:6" x14ac:dyDescent="0.25">
      <c r="A39" s="1" t="s">
        <v>1098</v>
      </c>
      <c r="B39" s="1" t="s">
        <v>32</v>
      </c>
      <c r="C39">
        <v>3.175935</v>
      </c>
      <c r="D39">
        <v>16.862832000000001</v>
      </c>
      <c r="E39" s="1" t="s">
        <v>1122</v>
      </c>
      <c r="F39" s="1" t="s">
        <v>1123</v>
      </c>
    </row>
    <row r="40" spans="1:6" x14ac:dyDescent="0.25">
      <c r="A40" s="1" t="s">
        <v>816</v>
      </c>
      <c r="B40" s="1" t="s">
        <v>34</v>
      </c>
      <c r="C40">
        <v>3.1362930000000002</v>
      </c>
      <c r="D40">
        <v>16.190878000000001</v>
      </c>
      <c r="E40" s="1" t="s">
        <v>1127</v>
      </c>
      <c r="F40" s="1" t="s">
        <v>1135</v>
      </c>
    </row>
    <row r="41" spans="1:6" x14ac:dyDescent="0.25">
      <c r="A41" s="1" t="s">
        <v>1259</v>
      </c>
      <c r="B41" s="1" t="s">
        <v>75</v>
      </c>
      <c r="C41">
        <v>3.08182</v>
      </c>
      <c r="D41">
        <v>29.961940999999999</v>
      </c>
      <c r="E41" s="1" t="s">
        <v>1125</v>
      </c>
      <c r="F41" s="1" t="s">
        <v>1126</v>
      </c>
    </row>
    <row r="42" spans="1:6" x14ac:dyDescent="0.25">
      <c r="A42" s="1" t="s">
        <v>1133</v>
      </c>
      <c r="B42" s="1" t="s">
        <v>10</v>
      </c>
      <c r="C42">
        <v>3.0788669999999998</v>
      </c>
      <c r="D42">
        <v>19.513650999999999</v>
      </c>
      <c r="E42" s="1" t="s">
        <v>1122</v>
      </c>
      <c r="F42" s="1" t="s">
        <v>1126</v>
      </c>
    </row>
    <row r="43" spans="1:6" x14ac:dyDescent="0.25">
      <c r="A43" s="1" t="s">
        <v>872</v>
      </c>
      <c r="B43" s="1" t="s">
        <v>70</v>
      </c>
      <c r="C43">
        <v>3.0603760000000002</v>
      </c>
      <c r="D43">
        <v>19.708034000000001</v>
      </c>
      <c r="E43" s="1" t="s">
        <v>1127</v>
      </c>
      <c r="F43" s="1" t="s">
        <v>1128</v>
      </c>
    </row>
    <row r="44" spans="1:6" x14ac:dyDescent="0.25">
      <c r="A44" s="1" t="s">
        <v>1220</v>
      </c>
      <c r="B44" s="1" t="s">
        <v>41</v>
      </c>
      <c r="C44">
        <v>3.0184790000000001</v>
      </c>
      <c r="D44">
        <v>27.188068000000001</v>
      </c>
      <c r="E44" s="1" t="s">
        <v>1122</v>
      </c>
      <c r="F44" s="1" t="s">
        <v>1123</v>
      </c>
    </row>
    <row r="45" spans="1:6" x14ac:dyDescent="0.25">
      <c r="A45" s="1" t="s">
        <v>1204</v>
      </c>
      <c r="B45" s="1" t="s">
        <v>75</v>
      </c>
      <c r="C45">
        <v>3.0053459999999999</v>
      </c>
      <c r="D45">
        <v>13.765407</v>
      </c>
      <c r="E45" s="1" t="s">
        <v>1122</v>
      </c>
      <c r="F45" s="1" t="s">
        <v>1123</v>
      </c>
    </row>
    <row r="46" spans="1:6" x14ac:dyDescent="0.25">
      <c r="A46" s="1" t="s">
        <v>1268</v>
      </c>
      <c r="B46" s="1" t="s">
        <v>59</v>
      </c>
      <c r="C46">
        <v>2.9836019999999999</v>
      </c>
      <c r="D46">
        <v>21.893065</v>
      </c>
      <c r="E46" s="1" t="s">
        <v>1122</v>
      </c>
      <c r="F46" s="1" t="s">
        <v>1135</v>
      </c>
    </row>
    <row r="47" spans="1:6" x14ac:dyDescent="0.25">
      <c r="A47" s="1" t="s">
        <v>904</v>
      </c>
      <c r="B47" s="1" t="s">
        <v>59</v>
      </c>
      <c r="C47">
        <v>2.975352</v>
      </c>
      <c r="D47">
        <v>22.535886000000001</v>
      </c>
      <c r="E47" s="1" t="s">
        <v>1125</v>
      </c>
      <c r="F47" s="1" t="s">
        <v>1126</v>
      </c>
    </row>
    <row r="48" spans="1:6" x14ac:dyDescent="0.25">
      <c r="A48" s="1" t="s">
        <v>1077</v>
      </c>
      <c r="B48" s="1" t="s">
        <v>59</v>
      </c>
      <c r="C48">
        <v>2.8552499999999998</v>
      </c>
      <c r="D48">
        <v>14.077933</v>
      </c>
      <c r="E48" s="1" t="s">
        <v>1125</v>
      </c>
      <c r="F48" s="1" t="s">
        <v>1128</v>
      </c>
    </row>
    <row r="49" spans="1:6" x14ac:dyDescent="0.25">
      <c r="A49" s="1" t="s">
        <v>1241</v>
      </c>
      <c r="B49" s="1" t="s">
        <v>18</v>
      </c>
      <c r="C49">
        <v>2.7365970000000002</v>
      </c>
      <c r="D49">
        <v>12.296976000000001</v>
      </c>
      <c r="E49" s="1" t="s">
        <v>1125</v>
      </c>
      <c r="F49" s="1" t="s">
        <v>1128</v>
      </c>
    </row>
    <row r="50" spans="1:6" x14ac:dyDescent="0.25">
      <c r="A50" s="1" t="s">
        <v>1255</v>
      </c>
      <c r="B50" s="1" t="s">
        <v>123</v>
      </c>
      <c r="C50">
        <v>2.7355830000000001</v>
      </c>
      <c r="D50">
        <v>22.006969000000002</v>
      </c>
      <c r="E50" s="1" t="s">
        <v>1122</v>
      </c>
      <c r="F50" s="1" t="s">
        <v>1123</v>
      </c>
    </row>
    <row r="51" spans="1:6" x14ac:dyDescent="0.25">
      <c r="A51" s="1" t="s">
        <v>1196</v>
      </c>
      <c r="B51" s="1" t="s">
        <v>41</v>
      </c>
      <c r="C51">
        <v>2.7298239999999998</v>
      </c>
      <c r="D51">
        <v>12.958664000000001</v>
      </c>
      <c r="E51" s="1" t="s">
        <v>1127</v>
      </c>
      <c r="F51" s="1" t="s">
        <v>1128</v>
      </c>
    </row>
    <row r="52" spans="1:6" x14ac:dyDescent="0.25">
      <c r="A52" s="1" t="s">
        <v>1203</v>
      </c>
      <c r="B52" s="1" t="s">
        <v>32</v>
      </c>
      <c r="C52">
        <v>2.6937519999999999</v>
      </c>
      <c r="D52">
        <v>26.524137</v>
      </c>
      <c r="E52" s="1" t="s">
        <v>1127</v>
      </c>
      <c r="F52" s="1" t="s">
        <v>1123</v>
      </c>
    </row>
    <row r="53" spans="1:6" x14ac:dyDescent="0.25">
      <c r="A53" s="1" t="s">
        <v>1193</v>
      </c>
      <c r="B53" s="1" t="s">
        <v>70</v>
      </c>
      <c r="C53">
        <v>2.6387339999999999</v>
      </c>
      <c r="D53">
        <v>13.769399</v>
      </c>
      <c r="E53" s="1" t="s">
        <v>1125</v>
      </c>
      <c r="F53" s="1" t="s">
        <v>1126</v>
      </c>
    </row>
    <row r="54" spans="1:6" x14ac:dyDescent="0.25">
      <c r="A54" s="1" t="s">
        <v>929</v>
      </c>
      <c r="B54" s="1" t="s">
        <v>15</v>
      </c>
      <c r="C54">
        <v>2.628638</v>
      </c>
      <c r="D54">
        <v>28.420582</v>
      </c>
      <c r="E54" s="1" t="s">
        <v>1125</v>
      </c>
      <c r="F54" s="1" t="s">
        <v>1126</v>
      </c>
    </row>
    <row r="55" spans="1:6" x14ac:dyDescent="0.25">
      <c r="A55" s="1" t="s">
        <v>1081</v>
      </c>
      <c r="B55" s="1" t="s">
        <v>26</v>
      </c>
      <c r="C55">
        <v>2.5665840000000002</v>
      </c>
      <c r="D55">
        <v>15.764796</v>
      </c>
      <c r="E55" s="1" t="s">
        <v>1127</v>
      </c>
      <c r="F55" s="1" t="s">
        <v>1128</v>
      </c>
    </row>
    <row r="56" spans="1:6" x14ac:dyDescent="0.25">
      <c r="A56" s="1" t="s">
        <v>1020</v>
      </c>
      <c r="B56" s="1" t="s">
        <v>75</v>
      </c>
      <c r="C56">
        <v>2.5458379999999998</v>
      </c>
      <c r="D56">
        <v>13.308655</v>
      </c>
      <c r="E56" s="1" t="s">
        <v>1122</v>
      </c>
      <c r="F56" s="1" t="s">
        <v>1128</v>
      </c>
    </row>
    <row r="57" spans="1:6" x14ac:dyDescent="0.25">
      <c r="A57" s="1" t="s">
        <v>954</v>
      </c>
      <c r="B57" s="1" t="s">
        <v>54</v>
      </c>
      <c r="C57">
        <v>2.486888</v>
      </c>
      <c r="D57">
        <v>23.798074</v>
      </c>
      <c r="E57" s="1" t="s">
        <v>1122</v>
      </c>
      <c r="F57" s="1" t="s">
        <v>1128</v>
      </c>
    </row>
    <row r="58" spans="1:6" x14ac:dyDescent="0.25">
      <c r="A58" s="1" t="s">
        <v>846</v>
      </c>
      <c r="B58" s="1" t="s">
        <v>48</v>
      </c>
      <c r="C58">
        <v>2.4741019999999998</v>
      </c>
      <c r="D58">
        <v>29.297391000000001</v>
      </c>
      <c r="E58" s="1" t="s">
        <v>1125</v>
      </c>
      <c r="F58" s="1" t="s">
        <v>1123</v>
      </c>
    </row>
    <row r="59" spans="1:6" x14ac:dyDescent="0.25">
      <c r="A59" s="1" t="s">
        <v>1031</v>
      </c>
      <c r="B59" s="1" t="s">
        <v>18</v>
      </c>
      <c r="C59">
        <v>2.453036</v>
      </c>
      <c r="D59">
        <v>20.555484</v>
      </c>
      <c r="E59" s="1" t="s">
        <v>1122</v>
      </c>
      <c r="F59" s="1" t="s">
        <v>1123</v>
      </c>
    </row>
    <row r="60" spans="1:6" x14ac:dyDescent="0.25">
      <c r="A60" s="1" t="s">
        <v>905</v>
      </c>
      <c r="B60" s="1" t="s">
        <v>70</v>
      </c>
      <c r="C60">
        <v>2.4425979999999998</v>
      </c>
      <c r="D60">
        <v>24.924308</v>
      </c>
      <c r="E60" s="1" t="s">
        <v>1122</v>
      </c>
      <c r="F60" s="1" t="s">
        <v>1123</v>
      </c>
    </row>
    <row r="61" spans="1:6" x14ac:dyDescent="0.25">
      <c r="A61" s="1" t="s">
        <v>1005</v>
      </c>
      <c r="B61" s="1" t="s">
        <v>18</v>
      </c>
      <c r="C61">
        <v>2.4414509999999998</v>
      </c>
      <c r="D61">
        <v>30.167489</v>
      </c>
      <c r="E61" s="1" t="s">
        <v>1122</v>
      </c>
      <c r="F61" s="1" t="s">
        <v>1135</v>
      </c>
    </row>
    <row r="62" spans="1:6" x14ac:dyDescent="0.25">
      <c r="A62" s="1" t="s">
        <v>1124</v>
      </c>
      <c r="B62" s="1" t="s">
        <v>48</v>
      </c>
      <c r="C62">
        <v>2.413557</v>
      </c>
      <c r="D62">
        <v>19.690681999999999</v>
      </c>
      <c r="E62" s="1" t="s">
        <v>1125</v>
      </c>
      <c r="F62" s="1" t="s">
        <v>1126</v>
      </c>
    </row>
    <row r="63" spans="1:6" x14ac:dyDescent="0.25">
      <c r="A63" s="1" t="s">
        <v>1174</v>
      </c>
      <c r="B63" s="1" t="s">
        <v>41</v>
      </c>
      <c r="C63">
        <v>2.349755</v>
      </c>
      <c r="D63">
        <v>29.600649000000001</v>
      </c>
      <c r="E63" s="1" t="s">
        <v>1125</v>
      </c>
      <c r="F63" s="1" t="s">
        <v>1135</v>
      </c>
    </row>
    <row r="64" spans="1:6" x14ac:dyDescent="0.25">
      <c r="A64" s="1" t="s">
        <v>1232</v>
      </c>
      <c r="B64" s="1" t="s">
        <v>59</v>
      </c>
      <c r="C64">
        <v>2.3260149999999999</v>
      </c>
      <c r="D64">
        <v>24.97465</v>
      </c>
      <c r="E64" s="1" t="s">
        <v>1127</v>
      </c>
      <c r="F64" s="1" t="s">
        <v>1135</v>
      </c>
    </row>
    <row r="65" spans="1:6" x14ac:dyDescent="0.25">
      <c r="A65" s="1" t="s">
        <v>1202</v>
      </c>
      <c r="B65" s="1" t="s">
        <v>133</v>
      </c>
      <c r="C65">
        <v>2.266232</v>
      </c>
      <c r="D65">
        <v>29.532896000000001</v>
      </c>
      <c r="E65" s="1" t="s">
        <v>1125</v>
      </c>
      <c r="F65" s="1" t="s">
        <v>1123</v>
      </c>
    </row>
    <row r="66" spans="1:6" x14ac:dyDescent="0.25">
      <c r="A66" s="1" t="s">
        <v>1137</v>
      </c>
      <c r="B66" s="1" t="s">
        <v>54</v>
      </c>
      <c r="C66">
        <v>2.1014910000000002</v>
      </c>
      <c r="D66">
        <v>26.133631999999999</v>
      </c>
      <c r="E66" s="1" t="s">
        <v>1122</v>
      </c>
      <c r="F66" s="1" t="s">
        <v>1126</v>
      </c>
    </row>
    <row r="67" spans="1:6" x14ac:dyDescent="0.25">
      <c r="A67" s="1" t="s">
        <v>1288</v>
      </c>
      <c r="B67" s="1" t="s">
        <v>23</v>
      </c>
      <c r="C67">
        <v>2.0859640000000002</v>
      </c>
      <c r="D67">
        <v>22.576664000000001</v>
      </c>
      <c r="E67" s="1" t="s">
        <v>1125</v>
      </c>
      <c r="F67" s="1" t="s">
        <v>1128</v>
      </c>
    </row>
    <row r="68" spans="1:6" x14ac:dyDescent="0.25">
      <c r="A68" s="1" t="s">
        <v>982</v>
      </c>
      <c r="B68" s="1" t="s">
        <v>133</v>
      </c>
      <c r="C68">
        <v>2.0392079999999999</v>
      </c>
      <c r="D68">
        <v>19.090841999999999</v>
      </c>
      <c r="E68" s="1" t="s">
        <v>1125</v>
      </c>
      <c r="F68" s="1" t="s">
        <v>1135</v>
      </c>
    </row>
    <row r="69" spans="1:6" x14ac:dyDescent="0.25">
      <c r="A69" s="1" t="s">
        <v>916</v>
      </c>
      <c r="B69" s="1" t="s">
        <v>21</v>
      </c>
      <c r="C69">
        <v>2.016505</v>
      </c>
      <c r="D69">
        <v>14.294164</v>
      </c>
      <c r="E69" s="1" t="s">
        <v>1122</v>
      </c>
      <c r="F69" s="1" t="s">
        <v>1126</v>
      </c>
    </row>
    <row r="70" spans="1:6" x14ac:dyDescent="0.25">
      <c r="A70" s="1" t="s">
        <v>1058</v>
      </c>
      <c r="B70" s="1" t="s">
        <v>59</v>
      </c>
      <c r="C70">
        <v>1.981107</v>
      </c>
      <c r="D70">
        <v>23.932569000000001</v>
      </c>
      <c r="E70" s="1" t="s">
        <v>1127</v>
      </c>
      <c r="F70" s="1" t="s">
        <v>1135</v>
      </c>
    </row>
    <row r="71" spans="1:6" x14ac:dyDescent="0.25">
      <c r="A71" s="1" t="s">
        <v>1027</v>
      </c>
      <c r="B71" s="1" t="s">
        <v>75</v>
      </c>
      <c r="C71">
        <v>1.938083</v>
      </c>
      <c r="D71">
        <v>28.25281</v>
      </c>
      <c r="E71" s="1" t="s">
        <v>1125</v>
      </c>
      <c r="F71" s="1" t="s">
        <v>1135</v>
      </c>
    </row>
    <row r="72" spans="1:6" x14ac:dyDescent="0.25">
      <c r="A72" s="1" t="s">
        <v>997</v>
      </c>
      <c r="B72" s="1" t="s">
        <v>30</v>
      </c>
      <c r="C72">
        <v>1.897178</v>
      </c>
      <c r="D72">
        <v>23.902604</v>
      </c>
      <c r="E72" s="1" t="s">
        <v>1127</v>
      </c>
      <c r="F72" s="1" t="s">
        <v>1135</v>
      </c>
    </row>
    <row r="73" spans="1:6" x14ac:dyDescent="0.25">
      <c r="A73" s="1" t="s">
        <v>838</v>
      </c>
      <c r="B73" s="1" t="s">
        <v>127</v>
      </c>
      <c r="C73">
        <v>1.8103860000000001</v>
      </c>
      <c r="D73">
        <v>15.175582</v>
      </c>
      <c r="E73" s="1" t="s">
        <v>1127</v>
      </c>
      <c r="F73" s="1" t="s">
        <v>1126</v>
      </c>
    </row>
    <row r="74" spans="1:6" x14ac:dyDescent="0.25">
      <c r="A74" s="1" t="s">
        <v>1084</v>
      </c>
      <c r="B74" s="1" t="s">
        <v>54</v>
      </c>
      <c r="C74">
        <v>1.7832440000000001</v>
      </c>
      <c r="D74">
        <v>25.477405999999998</v>
      </c>
      <c r="E74" s="1" t="s">
        <v>1122</v>
      </c>
      <c r="F74" s="1" t="s">
        <v>1126</v>
      </c>
    </row>
    <row r="75" spans="1:6" x14ac:dyDescent="0.25">
      <c r="A75" s="1" t="s">
        <v>979</v>
      </c>
      <c r="B75" s="1" t="s">
        <v>75</v>
      </c>
      <c r="C75">
        <v>1.727095</v>
      </c>
      <c r="D75">
        <v>22.099651999999999</v>
      </c>
      <c r="E75" s="1" t="s">
        <v>1125</v>
      </c>
      <c r="F75" s="1" t="s">
        <v>1126</v>
      </c>
    </row>
    <row r="76" spans="1:6" x14ac:dyDescent="0.25">
      <c r="A76" s="1" t="s">
        <v>941</v>
      </c>
      <c r="B76" s="1" t="s">
        <v>26</v>
      </c>
      <c r="C76">
        <v>1.5802860000000001</v>
      </c>
      <c r="D76">
        <v>20.99053</v>
      </c>
      <c r="E76" s="1" t="s">
        <v>1125</v>
      </c>
      <c r="F76" s="1" t="s">
        <v>1128</v>
      </c>
    </row>
    <row r="77" spans="1:6" x14ac:dyDescent="0.25">
      <c r="A77" s="1" t="s">
        <v>1229</v>
      </c>
      <c r="B77" s="1" t="s">
        <v>7</v>
      </c>
      <c r="C77">
        <v>1.5601240000000001</v>
      </c>
      <c r="D77">
        <v>12.225398</v>
      </c>
      <c r="E77" s="1" t="s">
        <v>1122</v>
      </c>
      <c r="F77" s="1" t="s">
        <v>1135</v>
      </c>
    </row>
    <row r="78" spans="1:6" x14ac:dyDescent="0.25">
      <c r="A78" s="1" t="s">
        <v>892</v>
      </c>
      <c r="B78" s="1" t="s">
        <v>23</v>
      </c>
      <c r="C78">
        <v>1.5278670000000001</v>
      </c>
      <c r="D78">
        <v>13.899388999999999</v>
      </c>
      <c r="E78" s="1" t="s">
        <v>1127</v>
      </c>
      <c r="F78" s="1" t="s">
        <v>1126</v>
      </c>
    </row>
    <row r="79" spans="1:6" x14ac:dyDescent="0.25">
      <c r="A79" s="1" t="s">
        <v>1158</v>
      </c>
      <c r="B79" s="1" t="s">
        <v>70</v>
      </c>
      <c r="C79">
        <v>1.499457</v>
      </c>
      <c r="D79">
        <v>13.876317999999999</v>
      </c>
      <c r="E79" s="1" t="s">
        <v>1122</v>
      </c>
      <c r="F79" s="1" t="s">
        <v>1135</v>
      </c>
    </row>
    <row r="80" spans="1:6" x14ac:dyDescent="0.25">
      <c r="A80" s="1" t="s">
        <v>1211</v>
      </c>
      <c r="B80" s="1" t="s">
        <v>70</v>
      </c>
      <c r="C80">
        <v>1.472051</v>
      </c>
      <c r="D80">
        <v>17.36289</v>
      </c>
      <c r="E80" s="1" t="s">
        <v>1125</v>
      </c>
      <c r="F80" s="1" t="s">
        <v>1126</v>
      </c>
    </row>
    <row r="81" spans="1:6" x14ac:dyDescent="0.25">
      <c r="A81" s="1" t="s">
        <v>1026</v>
      </c>
      <c r="B81" s="1" t="s">
        <v>70</v>
      </c>
      <c r="C81">
        <v>1.400674</v>
      </c>
      <c r="D81">
        <v>13.503126999999999</v>
      </c>
      <c r="E81" s="1" t="s">
        <v>1122</v>
      </c>
      <c r="F81" s="1" t="s">
        <v>1128</v>
      </c>
    </row>
    <row r="82" spans="1:6" x14ac:dyDescent="0.25">
      <c r="A82" s="1" t="s">
        <v>1227</v>
      </c>
      <c r="B82" s="1" t="s">
        <v>54</v>
      </c>
      <c r="C82">
        <v>1.368018</v>
      </c>
      <c r="D82">
        <v>14.203893000000001</v>
      </c>
      <c r="E82" s="1" t="s">
        <v>1122</v>
      </c>
      <c r="F82" s="1" t="s">
        <v>1126</v>
      </c>
    </row>
    <row r="83" spans="1:6" x14ac:dyDescent="0.25">
      <c r="A83" s="1" t="s">
        <v>1223</v>
      </c>
      <c r="B83" s="1" t="s">
        <v>28</v>
      </c>
      <c r="C83">
        <v>1.3657680000000001</v>
      </c>
      <c r="D83">
        <v>21.423017000000002</v>
      </c>
      <c r="E83" s="1" t="s">
        <v>1122</v>
      </c>
      <c r="F83" s="1" t="s">
        <v>1123</v>
      </c>
    </row>
    <row r="84" spans="1:6" x14ac:dyDescent="0.25">
      <c r="A84" s="1" t="s">
        <v>1185</v>
      </c>
      <c r="B84" s="1" t="s">
        <v>70</v>
      </c>
      <c r="C84">
        <v>1.3367519999999999</v>
      </c>
      <c r="D84">
        <v>12.697699999999999</v>
      </c>
      <c r="E84" s="1" t="s">
        <v>1122</v>
      </c>
      <c r="F84" s="1" t="s">
        <v>1126</v>
      </c>
    </row>
    <row r="85" spans="1:6" x14ac:dyDescent="0.25">
      <c r="A85" s="1" t="s">
        <v>1001</v>
      </c>
      <c r="B85" s="1" t="s">
        <v>61</v>
      </c>
      <c r="C85">
        <v>1.3006180000000001</v>
      </c>
      <c r="D85">
        <v>29.060970999999999</v>
      </c>
      <c r="E85" s="1" t="s">
        <v>1127</v>
      </c>
      <c r="F85" s="1" t="s">
        <v>1128</v>
      </c>
    </row>
    <row r="86" spans="1:6" x14ac:dyDescent="0.25">
      <c r="A86" s="1" t="s">
        <v>963</v>
      </c>
      <c r="B86" s="1" t="s">
        <v>133</v>
      </c>
      <c r="C86">
        <v>1.286548</v>
      </c>
      <c r="D86">
        <v>29.823702999999998</v>
      </c>
      <c r="E86" s="1" t="s">
        <v>1125</v>
      </c>
      <c r="F86" s="1" t="s">
        <v>1128</v>
      </c>
    </row>
    <row r="87" spans="1:6" x14ac:dyDescent="0.25">
      <c r="A87" s="1" t="s">
        <v>1113</v>
      </c>
      <c r="B87" s="1" t="s">
        <v>48</v>
      </c>
      <c r="C87">
        <v>1.2691650000000001</v>
      </c>
      <c r="D87">
        <v>18.789956</v>
      </c>
      <c r="E87" s="1" t="s">
        <v>1127</v>
      </c>
      <c r="F87" s="1" t="s">
        <v>1135</v>
      </c>
    </row>
    <row r="88" spans="1:6" x14ac:dyDescent="0.25">
      <c r="A88" s="1" t="s">
        <v>1064</v>
      </c>
      <c r="B88" s="1" t="s">
        <v>59</v>
      </c>
      <c r="C88">
        <v>1.2463919999999999</v>
      </c>
      <c r="D88">
        <v>13.266916999999999</v>
      </c>
      <c r="E88" s="1" t="s">
        <v>1122</v>
      </c>
      <c r="F88" s="1" t="s">
        <v>1126</v>
      </c>
    </row>
    <row r="89" spans="1:6" x14ac:dyDescent="0.25">
      <c r="A89" s="1" t="s">
        <v>925</v>
      </c>
      <c r="B89" s="1" t="s">
        <v>18</v>
      </c>
      <c r="C89">
        <v>1.2419519999999999</v>
      </c>
      <c r="D89">
        <v>25.261382999999999</v>
      </c>
      <c r="E89" s="1" t="s">
        <v>1125</v>
      </c>
      <c r="F89" s="1" t="s">
        <v>1126</v>
      </c>
    </row>
    <row r="90" spans="1:6" x14ac:dyDescent="0.25">
      <c r="A90" s="1" t="s">
        <v>1030</v>
      </c>
      <c r="B90" s="1" t="s">
        <v>123</v>
      </c>
      <c r="C90">
        <v>1.2391989999999999</v>
      </c>
      <c r="D90">
        <v>15.386718999999999</v>
      </c>
      <c r="E90" s="1" t="s">
        <v>1122</v>
      </c>
      <c r="F90" s="1" t="s">
        <v>1128</v>
      </c>
    </row>
    <row r="91" spans="1:6" x14ac:dyDescent="0.25">
      <c r="A91" s="1" t="s">
        <v>1256</v>
      </c>
      <c r="B91" s="1" t="s">
        <v>61</v>
      </c>
      <c r="C91">
        <v>1.217457</v>
      </c>
      <c r="D91">
        <v>25.48668</v>
      </c>
      <c r="E91" s="1" t="s">
        <v>1122</v>
      </c>
      <c r="F91" s="1" t="s">
        <v>1135</v>
      </c>
    </row>
    <row r="92" spans="1:6" x14ac:dyDescent="0.25">
      <c r="A92" s="1" t="s">
        <v>893</v>
      </c>
      <c r="B92" s="1" t="s">
        <v>15</v>
      </c>
      <c r="C92">
        <v>1.210869</v>
      </c>
      <c r="D92">
        <v>25.598741</v>
      </c>
      <c r="E92" s="1" t="s">
        <v>1125</v>
      </c>
      <c r="F92" s="1" t="s">
        <v>1123</v>
      </c>
    </row>
    <row r="93" spans="1:6" x14ac:dyDescent="0.25">
      <c r="A93" s="1" t="s">
        <v>1150</v>
      </c>
      <c r="B93" s="1" t="s">
        <v>37</v>
      </c>
      <c r="C93">
        <v>1.204588</v>
      </c>
      <c r="D93">
        <v>15.525152</v>
      </c>
      <c r="E93" s="1" t="s">
        <v>1122</v>
      </c>
      <c r="F93" s="1" t="s">
        <v>1126</v>
      </c>
    </row>
    <row r="94" spans="1:6" x14ac:dyDescent="0.25">
      <c r="A94" s="1" t="s">
        <v>1157</v>
      </c>
      <c r="B94" s="1" t="s">
        <v>133</v>
      </c>
      <c r="C94">
        <v>1.194113</v>
      </c>
      <c r="D94">
        <v>15.839502</v>
      </c>
      <c r="E94" s="1" t="s">
        <v>1127</v>
      </c>
      <c r="F94" s="1" t="s">
        <v>1126</v>
      </c>
    </row>
    <row r="95" spans="1:6" x14ac:dyDescent="0.25">
      <c r="A95" s="1" t="s">
        <v>1239</v>
      </c>
      <c r="B95" s="1" t="s">
        <v>127</v>
      </c>
      <c r="C95">
        <v>1.1800139999999999</v>
      </c>
      <c r="D95">
        <v>20.334562999999999</v>
      </c>
      <c r="E95" s="1" t="s">
        <v>1127</v>
      </c>
      <c r="F95" s="1" t="s">
        <v>1128</v>
      </c>
    </row>
    <row r="96" spans="1:6" x14ac:dyDescent="0.25">
      <c r="A96" s="1" t="s">
        <v>1264</v>
      </c>
      <c r="B96" s="1" t="s">
        <v>7</v>
      </c>
      <c r="C96">
        <v>1.178453</v>
      </c>
      <c r="D96">
        <v>17.479081000000001</v>
      </c>
      <c r="E96" s="1" t="s">
        <v>1127</v>
      </c>
      <c r="F96" s="1" t="s">
        <v>1123</v>
      </c>
    </row>
    <row r="97" spans="1:6" x14ac:dyDescent="0.25">
      <c r="A97" s="1" t="s">
        <v>1152</v>
      </c>
      <c r="B97" s="1" t="s">
        <v>26</v>
      </c>
      <c r="C97">
        <v>1.102554</v>
      </c>
      <c r="D97">
        <v>26.744315</v>
      </c>
      <c r="E97" s="1" t="s">
        <v>1127</v>
      </c>
      <c r="F97" s="1" t="s">
        <v>1123</v>
      </c>
    </row>
    <row r="98" spans="1:6" x14ac:dyDescent="0.25">
      <c r="A98" s="1" t="s">
        <v>1218</v>
      </c>
      <c r="B98" s="1" t="s">
        <v>7</v>
      </c>
      <c r="C98">
        <v>1.019657</v>
      </c>
      <c r="D98">
        <v>16.963799000000002</v>
      </c>
      <c r="E98" s="1" t="s">
        <v>1127</v>
      </c>
      <c r="F98" s="1" t="s">
        <v>1135</v>
      </c>
    </row>
    <row r="99" spans="1:6" x14ac:dyDescent="0.25">
      <c r="A99" s="1" t="s">
        <v>839</v>
      </c>
      <c r="B99" s="1" t="s">
        <v>127</v>
      </c>
      <c r="C99">
        <v>1.017161</v>
      </c>
      <c r="D99">
        <v>16.519689</v>
      </c>
      <c r="E99" s="1" t="s">
        <v>1127</v>
      </c>
      <c r="F99" s="1" t="s">
        <v>1135</v>
      </c>
    </row>
    <row r="100" spans="1:6" x14ac:dyDescent="0.25">
      <c r="A100" s="1" t="s">
        <v>1110</v>
      </c>
      <c r="B100" s="1" t="s">
        <v>123</v>
      </c>
      <c r="C100">
        <v>1.0134879999999999</v>
      </c>
      <c r="D100">
        <v>20.363515</v>
      </c>
      <c r="E100" s="1" t="s">
        <v>1125</v>
      </c>
      <c r="F100" s="1" t="s">
        <v>1135</v>
      </c>
    </row>
    <row r="101" spans="1:6" x14ac:dyDescent="0.25">
      <c r="A101" s="1" t="s">
        <v>1169</v>
      </c>
      <c r="B101" s="1" t="s">
        <v>54</v>
      </c>
      <c r="C101">
        <v>0.98189400000000004</v>
      </c>
      <c r="D101">
        <v>13.008620000000001</v>
      </c>
      <c r="E101" s="1" t="s">
        <v>1125</v>
      </c>
      <c r="F101" s="1" t="s">
        <v>1126</v>
      </c>
    </row>
    <row r="102" spans="1:6" x14ac:dyDescent="0.25">
      <c r="A102" s="1" t="s">
        <v>828</v>
      </c>
      <c r="B102" s="1" t="s">
        <v>85</v>
      </c>
      <c r="C102">
        <v>0.94539899999999999</v>
      </c>
      <c r="D102">
        <v>14.401821999999999</v>
      </c>
      <c r="E102" s="1" t="s">
        <v>1122</v>
      </c>
      <c r="F102" s="1" t="s">
        <v>1135</v>
      </c>
    </row>
    <row r="103" spans="1:6" x14ac:dyDescent="0.25">
      <c r="A103" s="1" t="s">
        <v>1165</v>
      </c>
      <c r="B103" s="1" t="s">
        <v>127</v>
      </c>
      <c r="C103">
        <v>0.92885200000000001</v>
      </c>
      <c r="D103">
        <v>25.868548000000001</v>
      </c>
      <c r="E103" s="1" t="s">
        <v>1122</v>
      </c>
      <c r="F103" s="1" t="s">
        <v>1135</v>
      </c>
    </row>
    <row r="104" spans="1:6" x14ac:dyDescent="0.25">
      <c r="A104" s="1" t="s">
        <v>1209</v>
      </c>
      <c r="B104" s="1" t="s">
        <v>30</v>
      </c>
      <c r="C104">
        <v>0.91016799999999998</v>
      </c>
      <c r="D104">
        <v>16.903002999999998</v>
      </c>
      <c r="E104" s="1" t="s">
        <v>1127</v>
      </c>
      <c r="F104" s="1" t="s">
        <v>1135</v>
      </c>
    </row>
    <row r="105" spans="1:6" x14ac:dyDescent="0.25">
      <c r="A105" s="1" t="s">
        <v>1254</v>
      </c>
      <c r="B105" s="1" t="s">
        <v>23</v>
      </c>
      <c r="C105">
        <v>0.89302999999999999</v>
      </c>
      <c r="D105">
        <v>21.238310999999999</v>
      </c>
      <c r="E105" s="1" t="s">
        <v>1122</v>
      </c>
      <c r="F105" s="1" t="s">
        <v>1126</v>
      </c>
    </row>
    <row r="106" spans="1:6" x14ac:dyDescent="0.25">
      <c r="A106" s="1" t="s">
        <v>1198</v>
      </c>
      <c r="B106" s="1" t="s">
        <v>75</v>
      </c>
      <c r="C106">
        <v>0.850665</v>
      </c>
      <c r="D106">
        <v>19.446418000000001</v>
      </c>
      <c r="E106" s="1" t="s">
        <v>1125</v>
      </c>
      <c r="F106" s="1" t="s">
        <v>1126</v>
      </c>
    </row>
    <row r="107" spans="1:6" x14ac:dyDescent="0.25">
      <c r="A107" s="1" t="s">
        <v>821</v>
      </c>
      <c r="B107" s="1" t="s">
        <v>127</v>
      </c>
      <c r="C107">
        <v>0.82868600000000003</v>
      </c>
      <c r="D107">
        <v>26.958843999999999</v>
      </c>
      <c r="E107" s="1" t="s">
        <v>1122</v>
      </c>
      <c r="F107" s="1" t="s">
        <v>1128</v>
      </c>
    </row>
    <row r="108" spans="1:6" x14ac:dyDescent="0.25">
      <c r="A108" s="1" t="s">
        <v>1293</v>
      </c>
      <c r="B108" s="1" t="s">
        <v>7</v>
      </c>
      <c r="C108">
        <v>0.82399199999999995</v>
      </c>
      <c r="D108">
        <v>28.232678</v>
      </c>
      <c r="E108" s="1" t="s">
        <v>1127</v>
      </c>
      <c r="F108" s="1" t="s">
        <v>1126</v>
      </c>
    </row>
    <row r="109" spans="1:6" x14ac:dyDescent="0.25">
      <c r="A109" s="1" t="s">
        <v>1299</v>
      </c>
      <c r="B109" s="1" t="s">
        <v>37</v>
      </c>
      <c r="C109">
        <v>0.81629799999999997</v>
      </c>
      <c r="D109">
        <v>18.557718000000001</v>
      </c>
      <c r="E109" s="1" t="s">
        <v>1122</v>
      </c>
      <c r="F109" s="1" t="s">
        <v>1123</v>
      </c>
    </row>
    <row r="110" spans="1:6" x14ac:dyDescent="0.25">
      <c r="A110" s="1" t="s">
        <v>858</v>
      </c>
      <c r="B110" s="1" t="s">
        <v>59</v>
      </c>
      <c r="C110">
        <v>0.79124300000000003</v>
      </c>
      <c r="D110">
        <v>25.273389000000002</v>
      </c>
      <c r="E110" s="1" t="s">
        <v>1125</v>
      </c>
      <c r="F110" s="1" t="s">
        <v>1135</v>
      </c>
    </row>
    <row r="111" spans="1:6" x14ac:dyDescent="0.25">
      <c r="A111" s="1" t="s">
        <v>1283</v>
      </c>
      <c r="B111" s="1" t="s">
        <v>15</v>
      </c>
      <c r="C111">
        <v>0.76493</v>
      </c>
      <c r="D111">
        <v>21.564274999999999</v>
      </c>
      <c r="E111" s="1" t="s">
        <v>1127</v>
      </c>
      <c r="F111" s="1" t="s">
        <v>1128</v>
      </c>
    </row>
    <row r="112" spans="1:6" x14ac:dyDescent="0.25">
      <c r="A112" s="1" t="s">
        <v>1042</v>
      </c>
      <c r="B112" s="1" t="s">
        <v>37</v>
      </c>
      <c r="C112">
        <v>0.65288900000000005</v>
      </c>
      <c r="D112">
        <v>24.243953999999999</v>
      </c>
      <c r="E112" s="1" t="s">
        <v>1122</v>
      </c>
      <c r="F112" s="1" t="s">
        <v>1123</v>
      </c>
    </row>
    <row r="113" spans="1:6" x14ac:dyDescent="0.25">
      <c r="A113" s="1" t="s">
        <v>899</v>
      </c>
      <c r="B113" s="1" t="s">
        <v>54</v>
      </c>
      <c r="C113">
        <v>0.639208</v>
      </c>
      <c r="D113">
        <v>20.701739</v>
      </c>
      <c r="E113" s="1" t="s">
        <v>1125</v>
      </c>
      <c r="F113" s="1" t="s">
        <v>1126</v>
      </c>
    </row>
    <row r="114" spans="1:6" x14ac:dyDescent="0.25">
      <c r="A114" s="1" t="s">
        <v>993</v>
      </c>
      <c r="B114" s="1" t="s">
        <v>48</v>
      </c>
      <c r="C114">
        <v>0.62055499999999997</v>
      </c>
      <c r="D114">
        <v>21.222035000000002</v>
      </c>
      <c r="E114" s="1" t="s">
        <v>1122</v>
      </c>
      <c r="F114" s="1" t="s">
        <v>1135</v>
      </c>
    </row>
    <row r="115" spans="1:6" x14ac:dyDescent="0.25">
      <c r="A115" s="1" t="s">
        <v>887</v>
      </c>
      <c r="B115" s="1" t="s">
        <v>10</v>
      </c>
      <c r="C115">
        <v>0.52897499999999997</v>
      </c>
      <c r="D115">
        <v>13.849651</v>
      </c>
      <c r="E115" s="1" t="s">
        <v>1127</v>
      </c>
      <c r="F115" s="1" t="s">
        <v>1128</v>
      </c>
    </row>
    <row r="116" spans="1:6" x14ac:dyDescent="0.25">
      <c r="A116" s="1" t="s">
        <v>912</v>
      </c>
      <c r="B116" s="1" t="s">
        <v>61</v>
      </c>
      <c r="C116">
        <v>0.48965500000000001</v>
      </c>
      <c r="D116">
        <v>26.176860000000001</v>
      </c>
      <c r="E116" s="1" t="s">
        <v>1125</v>
      </c>
      <c r="F116" s="1" t="s">
        <v>1126</v>
      </c>
    </row>
    <row r="117" spans="1:6" x14ac:dyDescent="0.25">
      <c r="A117" s="1" t="s">
        <v>1051</v>
      </c>
      <c r="B117" s="1" t="s">
        <v>23</v>
      </c>
      <c r="C117">
        <v>0.45116099999999998</v>
      </c>
      <c r="D117">
        <v>17.265761000000001</v>
      </c>
      <c r="E117" s="1" t="s">
        <v>1125</v>
      </c>
      <c r="F117" s="1" t="s">
        <v>1126</v>
      </c>
    </row>
    <row r="118" spans="1:6" x14ac:dyDescent="0.25">
      <c r="A118" s="1" t="s">
        <v>1205</v>
      </c>
      <c r="B118" s="1" t="s">
        <v>64</v>
      </c>
      <c r="C118">
        <v>0.419985</v>
      </c>
      <c r="D118">
        <v>13.847996999999999</v>
      </c>
      <c r="E118" s="1" t="s">
        <v>1122</v>
      </c>
      <c r="F118" s="1" t="s">
        <v>1128</v>
      </c>
    </row>
    <row r="119" spans="1:6" x14ac:dyDescent="0.25">
      <c r="A119" s="1" t="s">
        <v>1013</v>
      </c>
      <c r="B119" s="1" t="s">
        <v>23</v>
      </c>
      <c r="C119">
        <v>0.40267799999999998</v>
      </c>
      <c r="D119">
        <v>16.000858000000001</v>
      </c>
      <c r="E119" s="1" t="s">
        <v>1127</v>
      </c>
      <c r="F119" s="1" t="s">
        <v>1135</v>
      </c>
    </row>
    <row r="120" spans="1:6" x14ac:dyDescent="0.25">
      <c r="A120" s="1" t="s">
        <v>1221</v>
      </c>
      <c r="B120" s="1" t="s">
        <v>7</v>
      </c>
      <c r="C120">
        <v>0.35034999999999999</v>
      </c>
      <c r="D120">
        <v>13.603628</v>
      </c>
      <c r="E120" s="1" t="s">
        <v>1122</v>
      </c>
      <c r="F120" s="1" t="s">
        <v>1128</v>
      </c>
    </row>
    <row r="121" spans="1:6" x14ac:dyDescent="0.25">
      <c r="A121" s="1" t="s">
        <v>932</v>
      </c>
      <c r="B121" s="1" t="s">
        <v>18</v>
      </c>
      <c r="C121">
        <v>0.31740800000000002</v>
      </c>
      <c r="D121">
        <v>27.197666999999999</v>
      </c>
      <c r="E121" s="1" t="s">
        <v>1122</v>
      </c>
      <c r="F121" s="1" t="s">
        <v>1135</v>
      </c>
    </row>
    <row r="122" spans="1:6" x14ac:dyDescent="0.25">
      <c r="A122" s="1" t="s">
        <v>1129</v>
      </c>
      <c r="B122" s="1" t="s">
        <v>123</v>
      </c>
      <c r="C122">
        <v>0.29375600000000002</v>
      </c>
      <c r="D122">
        <v>18.528884000000001</v>
      </c>
      <c r="E122" s="1" t="s">
        <v>1122</v>
      </c>
      <c r="F122" s="1" t="s">
        <v>1128</v>
      </c>
    </row>
    <row r="123" spans="1:6" x14ac:dyDescent="0.25">
      <c r="A123" s="1" t="s">
        <v>1266</v>
      </c>
      <c r="B123" s="1" t="s">
        <v>23</v>
      </c>
      <c r="C123">
        <v>0.24369399999999999</v>
      </c>
      <c r="D123">
        <v>17.242912</v>
      </c>
      <c r="E123" s="1" t="s">
        <v>1125</v>
      </c>
      <c r="F123" s="1" t="s">
        <v>1135</v>
      </c>
    </row>
    <row r="124" spans="1:6" x14ac:dyDescent="0.25">
      <c r="A124" s="1" t="s">
        <v>853</v>
      </c>
      <c r="B124" s="1" t="s">
        <v>7</v>
      </c>
      <c r="C124">
        <v>0.24202000000000001</v>
      </c>
      <c r="D124">
        <v>17.396256999999999</v>
      </c>
      <c r="E124" s="1" t="s">
        <v>1125</v>
      </c>
      <c r="F124" s="1" t="s">
        <v>1126</v>
      </c>
    </row>
    <row r="125" spans="1:6" x14ac:dyDescent="0.25">
      <c r="A125" s="1" t="s">
        <v>802</v>
      </c>
      <c r="B125" s="1" t="s">
        <v>70</v>
      </c>
      <c r="C125">
        <v>0.23583499999999999</v>
      </c>
      <c r="D125">
        <v>24.889558999999998</v>
      </c>
      <c r="E125" s="1" t="s">
        <v>1127</v>
      </c>
      <c r="F125" s="1" t="s">
        <v>1128</v>
      </c>
    </row>
    <row r="126" spans="1:6" x14ac:dyDescent="0.25">
      <c r="A126" s="1" t="s">
        <v>990</v>
      </c>
      <c r="B126" s="1" t="s">
        <v>123</v>
      </c>
      <c r="C126">
        <v>0.20866199999999999</v>
      </c>
      <c r="D126">
        <v>18.556439000000001</v>
      </c>
      <c r="E126" s="1" t="s">
        <v>1125</v>
      </c>
      <c r="F126" s="1" t="s">
        <v>1135</v>
      </c>
    </row>
    <row r="127" spans="1:6" x14ac:dyDescent="0.25">
      <c r="A127" s="1" t="s">
        <v>799</v>
      </c>
      <c r="B127" s="1" t="s">
        <v>21</v>
      </c>
      <c r="C127">
        <v>0.172153</v>
      </c>
      <c r="D127">
        <v>21.091376</v>
      </c>
      <c r="E127" s="1" t="s">
        <v>1127</v>
      </c>
      <c r="F127" s="1" t="s">
        <v>1123</v>
      </c>
    </row>
    <row r="128" spans="1:6" x14ac:dyDescent="0.25">
      <c r="A128" s="1" t="s">
        <v>901</v>
      </c>
      <c r="B128" s="1" t="s">
        <v>21</v>
      </c>
      <c r="C128">
        <v>0.16841400000000001</v>
      </c>
      <c r="D128">
        <v>30.029876999999999</v>
      </c>
      <c r="E128" s="1" t="s">
        <v>1122</v>
      </c>
      <c r="F128" s="1" t="s">
        <v>1126</v>
      </c>
    </row>
    <row r="129" spans="1:6" x14ac:dyDescent="0.25">
      <c r="A129" s="1" t="s">
        <v>940</v>
      </c>
      <c r="B129" s="1" t="s">
        <v>15</v>
      </c>
      <c r="C129">
        <v>0.16327700000000001</v>
      </c>
      <c r="D129">
        <v>14.871577</v>
      </c>
      <c r="E129" s="1" t="s">
        <v>1125</v>
      </c>
      <c r="F129" s="1" t="s">
        <v>1126</v>
      </c>
    </row>
    <row r="130" spans="1:6" x14ac:dyDescent="0.25">
      <c r="A130" s="1" t="s">
        <v>1271</v>
      </c>
      <c r="B130" s="1" t="s">
        <v>54</v>
      </c>
      <c r="C130">
        <v>0.114899</v>
      </c>
      <c r="D130">
        <v>30.510916000000002</v>
      </c>
      <c r="E130" s="1" t="s">
        <v>1127</v>
      </c>
      <c r="F130" s="1" t="s">
        <v>1135</v>
      </c>
    </row>
    <row r="131" spans="1:6" x14ac:dyDescent="0.25">
      <c r="A131" s="1" t="s">
        <v>1006</v>
      </c>
      <c r="B131" s="1" t="s">
        <v>85</v>
      </c>
      <c r="C131">
        <v>8.5490999999999998E-2</v>
      </c>
      <c r="D131">
        <v>26.296129000000001</v>
      </c>
      <c r="E131" s="1" t="s">
        <v>1127</v>
      </c>
      <c r="F131" s="1" t="s">
        <v>1128</v>
      </c>
    </row>
    <row r="132" spans="1:6" x14ac:dyDescent="0.25">
      <c r="A132" s="1" t="s">
        <v>1019</v>
      </c>
      <c r="B132" s="1" t="s">
        <v>48</v>
      </c>
      <c r="C132">
        <v>5.3608999999999997E-2</v>
      </c>
      <c r="D132">
        <v>28.346852999999999</v>
      </c>
      <c r="E132" s="1" t="s">
        <v>1127</v>
      </c>
      <c r="F132" s="1" t="s">
        <v>1128</v>
      </c>
    </row>
    <row r="133" spans="1:6" x14ac:dyDescent="0.25">
      <c r="A133" s="1" t="s">
        <v>1180</v>
      </c>
      <c r="B133" s="1" t="s">
        <v>54</v>
      </c>
      <c r="C133">
        <v>7.6420000000000004E-3</v>
      </c>
      <c r="D133">
        <v>12.109260000000001</v>
      </c>
      <c r="E133" s="1" t="s">
        <v>1125</v>
      </c>
      <c r="F133" s="1" t="s">
        <v>1123</v>
      </c>
    </row>
    <row r="134" spans="1:6" x14ac:dyDescent="0.25">
      <c r="A134" s="1" t="s">
        <v>833</v>
      </c>
      <c r="B134" s="1" t="s">
        <v>23</v>
      </c>
      <c r="C134">
        <v>-4.4697000000000001E-2</v>
      </c>
      <c r="D134">
        <v>22.943373000000001</v>
      </c>
      <c r="E134" s="1" t="s">
        <v>1127</v>
      </c>
      <c r="F134" s="1" t="s">
        <v>1126</v>
      </c>
    </row>
    <row r="135" spans="1:6" x14ac:dyDescent="0.25">
      <c r="A135" s="1" t="s">
        <v>1186</v>
      </c>
      <c r="B135" s="1" t="s">
        <v>13</v>
      </c>
      <c r="C135">
        <v>-6.9254999999999997E-2</v>
      </c>
      <c r="D135">
        <v>28.222756</v>
      </c>
      <c r="E135" s="1" t="s">
        <v>1122</v>
      </c>
      <c r="F135" s="1" t="s">
        <v>1126</v>
      </c>
    </row>
    <row r="136" spans="1:6" x14ac:dyDescent="0.25">
      <c r="A136" s="1" t="s">
        <v>1073</v>
      </c>
      <c r="B136" s="1" t="s">
        <v>32</v>
      </c>
      <c r="C136">
        <v>-0.157111</v>
      </c>
      <c r="D136">
        <v>25.415125</v>
      </c>
      <c r="E136" s="1" t="s">
        <v>1125</v>
      </c>
      <c r="F136" s="1" t="s">
        <v>1123</v>
      </c>
    </row>
    <row r="137" spans="1:6" x14ac:dyDescent="0.25">
      <c r="A137" s="1" t="s">
        <v>1055</v>
      </c>
      <c r="B137" s="1" t="s">
        <v>127</v>
      </c>
      <c r="C137">
        <v>-0.17258100000000001</v>
      </c>
      <c r="D137">
        <v>23.775555000000001</v>
      </c>
      <c r="E137" s="1" t="s">
        <v>1122</v>
      </c>
      <c r="F137" s="1" t="s">
        <v>1135</v>
      </c>
    </row>
    <row r="138" spans="1:6" x14ac:dyDescent="0.25">
      <c r="A138" s="1" t="s">
        <v>965</v>
      </c>
      <c r="B138" s="1" t="s">
        <v>7</v>
      </c>
      <c r="C138">
        <v>-0.34051900000000002</v>
      </c>
      <c r="D138">
        <v>17.079799000000001</v>
      </c>
      <c r="E138" s="1" t="s">
        <v>1122</v>
      </c>
      <c r="F138" s="1" t="s">
        <v>1123</v>
      </c>
    </row>
    <row r="139" spans="1:6" x14ac:dyDescent="0.25">
      <c r="A139" s="1" t="s">
        <v>1155</v>
      </c>
      <c r="B139" s="1" t="s">
        <v>15</v>
      </c>
      <c r="C139">
        <v>-0.37609300000000001</v>
      </c>
      <c r="D139">
        <v>21.940809999999999</v>
      </c>
      <c r="E139" s="1" t="s">
        <v>1122</v>
      </c>
      <c r="F139" s="1" t="s">
        <v>1126</v>
      </c>
    </row>
    <row r="140" spans="1:6" x14ac:dyDescent="0.25">
      <c r="A140" s="1" t="s">
        <v>898</v>
      </c>
      <c r="B140" s="1" t="s">
        <v>57</v>
      </c>
      <c r="C140">
        <v>-0.37665700000000002</v>
      </c>
      <c r="D140">
        <v>25.154807999999999</v>
      </c>
      <c r="E140" s="1" t="s">
        <v>1127</v>
      </c>
      <c r="F140" s="1" t="s">
        <v>1135</v>
      </c>
    </row>
    <row r="141" spans="1:6" x14ac:dyDescent="0.25">
      <c r="A141" s="1" t="s">
        <v>1160</v>
      </c>
      <c r="B141" s="1" t="s">
        <v>15</v>
      </c>
      <c r="C141">
        <v>-0.45332</v>
      </c>
      <c r="D141">
        <v>29.674009999999999</v>
      </c>
      <c r="E141" s="1" t="s">
        <v>1122</v>
      </c>
      <c r="F141" s="1" t="s">
        <v>1123</v>
      </c>
    </row>
    <row r="142" spans="1:6" x14ac:dyDescent="0.25">
      <c r="A142" s="1" t="s">
        <v>1067</v>
      </c>
      <c r="B142" s="1" t="s">
        <v>59</v>
      </c>
      <c r="C142">
        <v>-0.469945</v>
      </c>
      <c r="D142">
        <v>21.038527999999999</v>
      </c>
      <c r="E142" s="1" t="s">
        <v>1127</v>
      </c>
      <c r="F142" s="1" t="s">
        <v>1123</v>
      </c>
    </row>
    <row r="143" spans="1:6" x14ac:dyDescent="0.25">
      <c r="A143" s="1" t="s">
        <v>1011</v>
      </c>
      <c r="B143" s="1" t="s">
        <v>41</v>
      </c>
      <c r="C143">
        <v>-0.47411900000000001</v>
      </c>
      <c r="D143">
        <v>27.184329000000002</v>
      </c>
      <c r="E143" s="1" t="s">
        <v>1122</v>
      </c>
      <c r="F143" s="1" t="s">
        <v>1128</v>
      </c>
    </row>
    <row r="144" spans="1:6" x14ac:dyDescent="0.25">
      <c r="A144" s="1" t="s">
        <v>1105</v>
      </c>
      <c r="B144" s="1" t="s">
        <v>28</v>
      </c>
      <c r="C144">
        <v>-0.54908599999999996</v>
      </c>
      <c r="D144">
        <v>14.816867</v>
      </c>
      <c r="E144" s="1" t="s">
        <v>1122</v>
      </c>
      <c r="F144" s="1" t="s">
        <v>1128</v>
      </c>
    </row>
    <row r="145" spans="1:6" x14ac:dyDescent="0.25">
      <c r="A145" s="1" t="s">
        <v>1047</v>
      </c>
      <c r="B145" s="1" t="s">
        <v>61</v>
      </c>
      <c r="C145">
        <v>-0.57104900000000003</v>
      </c>
      <c r="D145">
        <v>15.317663</v>
      </c>
      <c r="E145" s="1" t="s">
        <v>1122</v>
      </c>
      <c r="F145" s="1" t="s">
        <v>1135</v>
      </c>
    </row>
    <row r="146" spans="1:6" x14ac:dyDescent="0.25">
      <c r="A146" s="1" t="s">
        <v>1159</v>
      </c>
      <c r="B146" s="1" t="s">
        <v>23</v>
      </c>
      <c r="C146">
        <v>-0.59350000000000003</v>
      </c>
      <c r="D146">
        <v>24.500503999999999</v>
      </c>
      <c r="E146" s="1" t="s">
        <v>1122</v>
      </c>
      <c r="F146" s="1" t="s">
        <v>1126</v>
      </c>
    </row>
    <row r="147" spans="1:6" x14ac:dyDescent="0.25">
      <c r="A147" s="1" t="s">
        <v>1285</v>
      </c>
      <c r="B147" s="1" t="s">
        <v>7</v>
      </c>
      <c r="C147">
        <v>-0.65356899999999996</v>
      </c>
      <c r="D147">
        <v>25.343032999999998</v>
      </c>
      <c r="E147" s="1" t="s">
        <v>1125</v>
      </c>
      <c r="F147" s="1" t="s">
        <v>1123</v>
      </c>
    </row>
    <row r="148" spans="1:6" x14ac:dyDescent="0.25">
      <c r="A148" s="1" t="s">
        <v>1141</v>
      </c>
      <c r="B148" s="1" t="s">
        <v>7</v>
      </c>
      <c r="C148">
        <v>-0.767455</v>
      </c>
      <c r="D148">
        <v>30.924261000000001</v>
      </c>
      <c r="E148" s="1" t="s">
        <v>1127</v>
      </c>
      <c r="F148" s="1" t="s">
        <v>1126</v>
      </c>
    </row>
    <row r="149" spans="1:6" x14ac:dyDescent="0.25">
      <c r="A149" s="1" t="s">
        <v>808</v>
      </c>
      <c r="B149" s="1" t="s">
        <v>48</v>
      </c>
      <c r="C149">
        <v>-0.77432100000000004</v>
      </c>
      <c r="D149">
        <v>18.628658999999999</v>
      </c>
      <c r="E149" s="1" t="s">
        <v>1125</v>
      </c>
      <c r="F149" s="1" t="s">
        <v>1126</v>
      </c>
    </row>
    <row r="150" spans="1:6" x14ac:dyDescent="0.25">
      <c r="A150" s="1" t="s">
        <v>876</v>
      </c>
      <c r="B150" s="1" t="s">
        <v>10</v>
      </c>
      <c r="C150">
        <v>-0.79406600000000005</v>
      </c>
      <c r="D150">
        <v>12.534793000000001</v>
      </c>
      <c r="E150" s="1" t="s">
        <v>1127</v>
      </c>
      <c r="F150" s="1" t="s">
        <v>1126</v>
      </c>
    </row>
    <row r="151" spans="1:6" x14ac:dyDescent="0.25">
      <c r="A151" s="1" t="s">
        <v>984</v>
      </c>
      <c r="B151" s="1" t="s">
        <v>57</v>
      </c>
      <c r="C151">
        <v>-0.79459900000000006</v>
      </c>
      <c r="D151">
        <v>26.775570999999999</v>
      </c>
      <c r="E151" s="1" t="s">
        <v>1122</v>
      </c>
      <c r="F151" s="1" t="s">
        <v>1126</v>
      </c>
    </row>
    <row r="152" spans="1:6" x14ac:dyDescent="0.25">
      <c r="A152" s="1" t="s">
        <v>977</v>
      </c>
      <c r="B152" s="1" t="s">
        <v>70</v>
      </c>
      <c r="C152">
        <v>-0.85624699999999998</v>
      </c>
      <c r="D152">
        <v>28.624870000000001</v>
      </c>
      <c r="E152" s="1" t="s">
        <v>1127</v>
      </c>
      <c r="F152" s="1" t="s">
        <v>1123</v>
      </c>
    </row>
    <row r="153" spans="1:6" x14ac:dyDescent="0.25">
      <c r="A153" s="1" t="s">
        <v>961</v>
      </c>
      <c r="B153" s="1" t="s">
        <v>61</v>
      </c>
      <c r="C153">
        <v>-0.90854400000000002</v>
      </c>
      <c r="D153">
        <v>17.154896999999998</v>
      </c>
      <c r="E153" s="1" t="s">
        <v>1127</v>
      </c>
      <c r="F153" s="1" t="s">
        <v>1126</v>
      </c>
    </row>
    <row r="154" spans="1:6" x14ac:dyDescent="0.25">
      <c r="A154" s="1" t="s">
        <v>1075</v>
      </c>
      <c r="B154" s="1" t="s">
        <v>70</v>
      </c>
      <c r="C154">
        <v>-0.919767</v>
      </c>
      <c r="D154">
        <v>18.905538</v>
      </c>
      <c r="E154" s="1" t="s">
        <v>1122</v>
      </c>
      <c r="F154" s="1" t="s">
        <v>1123</v>
      </c>
    </row>
    <row r="155" spans="1:6" x14ac:dyDescent="0.25">
      <c r="A155" s="1" t="s">
        <v>957</v>
      </c>
      <c r="B155" s="1" t="s">
        <v>48</v>
      </c>
      <c r="C155">
        <v>-0.98830399999999996</v>
      </c>
      <c r="D155">
        <v>28.099966999999999</v>
      </c>
      <c r="E155" s="1" t="s">
        <v>1127</v>
      </c>
      <c r="F155" s="1" t="s">
        <v>1126</v>
      </c>
    </row>
    <row r="156" spans="1:6" x14ac:dyDescent="0.25">
      <c r="A156" s="1" t="s">
        <v>942</v>
      </c>
      <c r="B156" s="1" t="s">
        <v>123</v>
      </c>
      <c r="C156">
        <v>-1.013558</v>
      </c>
      <c r="D156">
        <v>17.346937</v>
      </c>
      <c r="E156" s="1" t="s">
        <v>1122</v>
      </c>
      <c r="F156" s="1" t="s">
        <v>1126</v>
      </c>
    </row>
    <row r="157" spans="1:6" x14ac:dyDescent="0.25">
      <c r="A157" s="1" t="s">
        <v>1300</v>
      </c>
      <c r="B157" s="1" t="s">
        <v>127</v>
      </c>
      <c r="C157">
        <v>-1.082322</v>
      </c>
      <c r="D157">
        <v>24.563559999999999</v>
      </c>
      <c r="E157" s="1" t="s">
        <v>1125</v>
      </c>
      <c r="F157" s="1" t="s">
        <v>1128</v>
      </c>
    </row>
    <row r="158" spans="1:6" x14ac:dyDescent="0.25">
      <c r="A158" s="1" t="s">
        <v>999</v>
      </c>
      <c r="B158" s="1" t="s">
        <v>57</v>
      </c>
      <c r="C158">
        <v>-1.1284540000000001</v>
      </c>
      <c r="D158">
        <v>23.000360000000001</v>
      </c>
      <c r="E158" s="1" t="s">
        <v>1122</v>
      </c>
      <c r="F158" s="1" t="s">
        <v>1123</v>
      </c>
    </row>
    <row r="159" spans="1:6" x14ac:dyDescent="0.25">
      <c r="A159" s="1" t="s">
        <v>949</v>
      </c>
      <c r="B159" s="1" t="s">
        <v>13</v>
      </c>
      <c r="C159">
        <v>-1.231033</v>
      </c>
      <c r="D159">
        <v>28.851388</v>
      </c>
      <c r="E159" s="1" t="s">
        <v>1127</v>
      </c>
      <c r="F159" s="1" t="s">
        <v>1123</v>
      </c>
    </row>
    <row r="160" spans="1:6" x14ac:dyDescent="0.25">
      <c r="A160" s="1" t="s">
        <v>1168</v>
      </c>
      <c r="B160" s="1" t="s">
        <v>75</v>
      </c>
      <c r="C160">
        <v>-1.259528</v>
      </c>
      <c r="D160">
        <v>24.607037999999999</v>
      </c>
      <c r="E160" s="1" t="s">
        <v>1125</v>
      </c>
      <c r="F160" s="1" t="s">
        <v>1128</v>
      </c>
    </row>
    <row r="161" spans="1:6" x14ac:dyDescent="0.25">
      <c r="A161" s="1" t="s">
        <v>1041</v>
      </c>
      <c r="B161" s="1" t="s">
        <v>18</v>
      </c>
      <c r="C161">
        <v>-1.3024210000000001</v>
      </c>
      <c r="D161">
        <v>13.601914000000001</v>
      </c>
      <c r="E161" s="1" t="s">
        <v>1127</v>
      </c>
      <c r="F161" s="1" t="s">
        <v>1126</v>
      </c>
    </row>
    <row r="162" spans="1:6" x14ac:dyDescent="0.25">
      <c r="A162" s="1" t="s">
        <v>842</v>
      </c>
      <c r="B162" s="1" t="s">
        <v>61</v>
      </c>
      <c r="C162">
        <v>-1.339734</v>
      </c>
      <c r="D162">
        <v>15.243098</v>
      </c>
      <c r="E162" s="1" t="s">
        <v>1127</v>
      </c>
      <c r="F162" s="1" t="s">
        <v>1135</v>
      </c>
    </row>
    <row r="163" spans="1:6" x14ac:dyDescent="0.25">
      <c r="A163" s="1" t="s">
        <v>869</v>
      </c>
      <c r="B163" s="1" t="s">
        <v>85</v>
      </c>
      <c r="C163">
        <v>-1.342476</v>
      </c>
      <c r="D163">
        <v>15.986086</v>
      </c>
      <c r="E163" s="1" t="s">
        <v>1125</v>
      </c>
      <c r="F163" s="1" t="s">
        <v>1123</v>
      </c>
    </row>
    <row r="164" spans="1:6" x14ac:dyDescent="0.25">
      <c r="A164" s="1" t="s">
        <v>1057</v>
      </c>
      <c r="B164" s="1" t="s">
        <v>15</v>
      </c>
      <c r="C164">
        <v>-1.3938550000000001</v>
      </c>
      <c r="D164">
        <v>15.097554000000001</v>
      </c>
      <c r="E164" s="1" t="s">
        <v>1125</v>
      </c>
      <c r="F164" s="1" t="s">
        <v>1126</v>
      </c>
    </row>
    <row r="165" spans="1:6" x14ac:dyDescent="0.25">
      <c r="A165" s="1" t="s">
        <v>903</v>
      </c>
      <c r="B165" s="1" t="s">
        <v>54</v>
      </c>
      <c r="C165">
        <v>-1.3976519999999999</v>
      </c>
      <c r="D165">
        <v>14.098819000000001</v>
      </c>
      <c r="E165" s="1" t="s">
        <v>1127</v>
      </c>
      <c r="F165" s="1" t="s">
        <v>1123</v>
      </c>
    </row>
    <row r="166" spans="1:6" x14ac:dyDescent="0.25">
      <c r="A166" s="1" t="s">
        <v>945</v>
      </c>
      <c r="B166" s="1" t="s">
        <v>32</v>
      </c>
      <c r="C166">
        <v>-1.4110389999999999</v>
      </c>
      <c r="D166">
        <v>21.261644</v>
      </c>
      <c r="E166" s="1" t="s">
        <v>1125</v>
      </c>
      <c r="F166" s="1" t="s">
        <v>1128</v>
      </c>
    </row>
    <row r="167" spans="1:6" x14ac:dyDescent="0.25">
      <c r="A167" s="1" t="s">
        <v>1146</v>
      </c>
      <c r="B167" s="1" t="s">
        <v>64</v>
      </c>
      <c r="C167">
        <v>-1.4695480000000001</v>
      </c>
      <c r="D167">
        <v>20.876676</v>
      </c>
      <c r="E167" s="1" t="s">
        <v>1122</v>
      </c>
      <c r="F167" s="1" t="s">
        <v>1123</v>
      </c>
    </row>
    <row r="168" spans="1:6" x14ac:dyDescent="0.25">
      <c r="A168" s="1" t="s">
        <v>1061</v>
      </c>
      <c r="B168" s="1" t="s">
        <v>18</v>
      </c>
      <c r="C168">
        <v>-1.4700059999999999</v>
      </c>
      <c r="D168">
        <v>18.680958</v>
      </c>
      <c r="E168" s="1" t="s">
        <v>1127</v>
      </c>
      <c r="F168" s="1" t="s">
        <v>1126</v>
      </c>
    </row>
    <row r="169" spans="1:6" x14ac:dyDescent="0.25">
      <c r="A169" s="1" t="s">
        <v>1053</v>
      </c>
      <c r="B169" s="1" t="s">
        <v>23</v>
      </c>
      <c r="C169">
        <v>-1.500685</v>
      </c>
      <c r="D169">
        <v>26.563376000000002</v>
      </c>
      <c r="E169" s="1" t="s">
        <v>1122</v>
      </c>
      <c r="F169" s="1" t="s">
        <v>1135</v>
      </c>
    </row>
    <row r="170" spans="1:6" x14ac:dyDescent="0.25">
      <c r="A170" s="1" t="s">
        <v>1277</v>
      </c>
      <c r="B170" s="1" t="s">
        <v>127</v>
      </c>
      <c r="C170">
        <v>-1.501492</v>
      </c>
      <c r="D170">
        <v>24.088695999999999</v>
      </c>
      <c r="E170" s="1" t="s">
        <v>1125</v>
      </c>
      <c r="F170" s="1" t="s">
        <v>1135</v>
      </c>
    </row>
    <row r="171" spans="1:6" x14ac:dyDescent="0.25">
      <c r="A171" s="1" t="s">
        <v>910</v>
      </c>
      <c r="B171" s="1" t="s">
        <v>34</v>
      </c>
      <c r="C171">
        <v>-1.50664</v>
      </c>
      <c r="D171">
        <v>27.795642000000001</v>
      </c>
      <c r="E171" s="1" t="s">
        <v>1122</v>
      </c>
      <c r="F171" s="1" t="s">
        <v>1128</v>
      </c>
    </row>
    <row r="172" spans="1:6" x14ac:dyDescent="0.25">
      <c r="A172" s="1" t="s">
        <v>922</v>
      </c>
      <c r="B172" s="1" t="s">
        <v>18</v>
      </c>
      <c r="C172">
        <v>-1.5419050000000001</v>
      </c>
      <c r="D172">
        <v>14.730632999999999</v>
      </c>
      <c r="E172" s="1" t="s">
        <v>1127</v>
      </c>
      <c r="F172" s="1" t="s">
        <v>1128</v>
      </c>
    </row>
    <row r="173" spans="1:6" x14ac:dyDescent="0.25">
      <c r="A173" s="1" t="s">
        <v>919</v>
      </c>
      <c r="B173" s="1" t="s">
        <v>34</v>
      </c>
      <c r="C173">
        <v>-1.5936220000000001</v>
      </c>
      <c r="D173">
        <v>14.928856</v>
      </c>
      <c r="E173" s="1" t="s">
        <v>1122</v>
      </c>
      <c r="F173" s="1" t="s">
        <v>1123</v>
      </c>
    </row>
    <row r="174" spans="1:6" x14ac:dyDescent="0.25">
      <c r="A174" s="1" t="s">
        <v>1257</v>
      </c>
      <c r="B174" s="1" t="s">
        <v>15</v>
      </c>
      <c r="C174">
        <v>-1.598759</v>
      </c>
      <c r="D174">
        <v>17.553023</v>
      </c>
      <c r="E174" s="1" t="s">
        <v>1125</v>
      </c>
      <c r="F174" s="1" t="s">
        <v>1126</v>
      </c>
    </row>
    <row r="175" spans="1:6" x14ac:dyDescent="0.25">
      <c r="A175" s="1" t="s">
        <v>861</v>
      </c>
      <c r="B175" s="1" t="s">
        <v>41</v>
      </c>
      <c r="C175">
        <v>-1.607639</v>
      </c>
      <c r="D175">
        <v>17.003636</v>
      </c>
      <c r="E175" s="1" t="s">
        <v>1125</v>
      </c>
      <c r="F175" s="1" t="s">
        <v>1123</v>
      </c>
    </row>
    <row r="176" spans="1:6" x14ac:dyDescent="0.25">
      <c r="A176" s="1" t="s">
        <v>860</v>
      </c>
      <c r="B176" s="1" t="s">
        <v>61</v>
      </c>
      <c r="C176">
        <v>-1.6097570000000001</v>
      </c>
      <c r="D176">
        <v>30.661662</v>
      </c>
      <c r="E176" s="1" t="s">
        <v>1125</v>
      </c>
      <c r="F176" s="1" t="s">
        <v>1123</v>
      </c>
    </row>
    <row r="177" spans="1:6" x14ac:dyDescent="0.25">
      <c r="A177" s="1" t="s">
        <v>793</v>
      </c>
      <c r="B177" s="1" t="s">
        <v>30</v>
      </c>
      <c r="C177">
        <v>-1.648264</v>
      </c>
      <c r="D177">
        <v>28.866143999999998</v>
      </c>
      <c r="E177" s="1" t="s">
        <v>1122</v>
      </c>
      <c r="F177" s="1" t="s">
        <v>1123</v>
      </c>
    </row>
    <row r="178" spans="1:6" x14ac:dyDescent="0.25">
      <c r="A178" s="1" t="s">
        <v>989</v>
      </c>
      <c r="B178" s="1" t="s">
        <v>54</v>
      </c>
      <c r="C178">
        <v>-1.648326</v>
      </c>
      <c r="D178">
        <v>25.528901999999999</v>
      </c>
      <c r="E178" s="1" t="s">
        <v>1125</v>
      </c>
      <c r="F178" s="1" t="s">
        <v>1126</v>
      </c>
    </row>
    <row r="179" spans="1:6" x14ac:dyDescent="0.25">
      <c r="A179" s="1" t="s">
        <v>1021</v>
      </c>
      <c r="B179" s="1" t="s">
        <v>75</v>
      </c>
      <c r="C179">
        <v>-1.6488929999999999</v>
      </c>
      <c r="D179">
        <v>27.284617000000001</v>
      </c>
      <c r="E179" s="1" t="s">
        <v>1122</v>
      </c>
      <c r="F179" s="1" t="s">
        <v>1135</v>
      </c>
    </row>
    <row r="180" spans="1:6" x14ac:dyDescent="0.25">
      <c r="A180" s="1" t="s">
        <v>1102</v>
      </c>
      <c r="B180" s="1" t="s">
        <v>23</v>
      </c>
      <c r="C180">
        <v>-1.6893210000000001</v>
      </c>
      <c r="D180">
        <v>30.446543999999999</v>
      </c>
      <c r="E180" s="1" t="s">
        <v>1125</v>
      </c>
      <c r="F180" s="1" t="s">
        <v>1126</v>
      </c>
    </row>
    <row r="181" spans="1:6" x14ac:dyDescent="0.25">
      <c r="A181" s="1" t="s">
        <v>1154</v>
      </c>
      <c r="B181" s="1" t="s">
        <v>133</v>
      </c>
      <c r="C181">
        <v>-1.7476179999999999</v>
      </c>
      <c r="D181">
        <v>18.129401000000001</v>
      </c>
      <c r="E181" s="1" t="s">
        <v>1125</v>
      </c>
      <c r="F181" s="1" t="s">
        <v>1123</v>
      </c>
    </row>
    <row r="182" spans="1:6" x14ac:dyDescent="0.25">
      <c r="A182" s="1" t="s">
        <v>1230</v>
      </c>
      <c r="B182" s="1" t="s">
        <v>57</v>
      </c>
      <c r="C182">
        <v>-1.762294</v>
      </c>
      <c r="D182">
        <v>29.617228000000001</v>
      </c>
      <c r="E182" s="1" t="s">
        <v>1125</v>
      </c>
      <c r="F182" s="1" t="s">
        <v>1128</v>
      </c>
    </row>
    <row r="183" spans="1:6" x14ac:dyDescent="0.25">
      <c r="A183" s="1" t="s">
        <v>870</v>
      </c>
      <c r="B183" s="1" t="s">
        <v>123</v>
      </c>
      <c r="C183">
        <v>-1.8045979999999999</v>
      </c>
      <c r="D183">
        <v>12.511096999999999</v>
      </c>
      <c r="E183" s="1" t="s">
        <v>1127</v>
      </c>
      <c r="F183" s="1" t="s">
        <v>1126</v>
      </c>
    </row>
    <row r="184" spans="1:6" x14ac:dyDescent="0.25">
      <c r="A184" s="1" t="s">
        <v>895</v>
      </c>
      <c r="B184" s="1" t="s">
        <v>127</v>
      </c>
      <c r="C184">
        <v>-1.8555980000000001</v>
      </c>
      <c r="D184">
        <v>30.421918000000002</v>
      </c>
      <c r="E184" s="1" t="s">
        <v>1127</v>
      </c>
      <c r="F184" s="1" t="s">
        <v>1128</v>
      </c>
    </row>
    <row r="185" spans="1:6" x14ac:dyDescent="0.25">
      <c r="A185" s="1" t="s">
        <v>815</v>
      </c>
      <c r="B185" s="1" t="s">
        <v>34</v>
      </c>
      <c r="C185">
        <v>-1.864393</v>
      </c>
      <c r="D185">
        <v>21.453434000000001</v>
      </c>
      <c r="E185" s="1" t="s">
        <v>1122</v>
      </c>
      <c r="F185" s="1" t="s">
        <v>1123</v>
      </c>
    </row>
    <row r="186" spans="1:6" x14ac:dyDescent="0.25">
      <c r="A186" s="1" t="s">
        <v>1171</v>
      </c>
      <c r="B186" s="1" t="s">
        <v>59</v>
      </c>
      <c r="C186">
        <v>-1.9080220000000001</v>
      </c>
      <c r="D186">
        <v>19.233322999999999</v>
      </c>
      <c r="E186" s="1" t="s">
        <v>1127</v>
      </c>
      <c r="F186" s="1" t="s">
        <v>1123</v>
      </c>
    </row>
    <row r="187" spans="1:6" x14ac:dyDescent="0.25">
      <c r="A187" s="1" t="s">
        <v>939</v>
      </c>
      <c r="B187" s="1" t="s">
        <v>7</v>
      </c>
      <c r="C187">
        <v>-1.9120569999999999</v>
      </c>
      <c r="D187">
        <v>15.236072999999999</v>
      </c>
      <c r="E187" s="1" t="s">
        <v>1122</v>
      </c>
      <c r="F187" s="1" t="s">
        <v>1126</v>
      </c>
    </row>
    <row r="188" spans="1:6" x14ac:dyDescent="0.25">
      <c r="A188" s="1" t="s">
        <v>1000</v>
      </c>
      <c r="B188" s="1" t="s">
        <v>10</v>
      </c>
      <c r="C188">
        <v>-1.9540519999999999</v>
      </c>
      <c r="D188">
        <v>12.667945</v>
      </c>
      <c r="E188" s="1" t="s">
        <v>1125</v>
      </c>
      <c r="F188" s="1" t="s">
        <v>1126</v>
      </c>
    </row>
    <row r="189" spans="1:6" x14ac:dyDescent="0.25">
      <c r="A189" s="1" t="s">
        <v>1178</v>
      </c>
      <c r="B189" s="1" t="s">
        <v>123</v>
      </c>
      <c r="C189">
        <v>-1.9635830000000001</v>
      </c>
      <c r="D189">
        <v>15.854182</v>
      </c>
      <c r="E189" s="1" t="s">
        <v>1127</v>
      </c>
      <c r="F189" s="1" t="s">
        <v>1135</v>
      </c>
    </row>
    <row r="190" spans="1:6" x14ac:dyDescent="0.25">
      <c r="A190" s="1" t="s">
        <v>823</v>
      </c>
      <c r="B190" s="1" t="s">
        <v>34</v>
      </c>
      <c r="C190">
        <v>-2.099631</v>
      </c>
      <c r="D190">
        <v>13.974640000000001</v>
      </c>
      <c r="E190" s="1" t="s">
        <v>1127</v>
      </c>
      <c r="F190" s="1" t="s">
        <v>1135</v>
      </c>
    </row>
    <row r="191" spans="1:6" x14ac:dyDescent="0.25">
      <c r="A191" s="1" t="s">
        <v>1290</v>
      </c>
      <c r="B191" s="1" t="s">
        <v>54</v>
      </c>
      <c r="C191">
        <v>-2.1430220000000002</v>
      </c>
      <c r="D191">
        <v>24.541492999999999</v>
      </c>
      <c r="E191" s="1" t="s">
        <v>1125</v>
      </c>
      <c r="F191" s="1" t="s">
        <v>1128</v>
      </c>
    </row>
    <row r="192" spans="1:6" x14ac:dyDescent="0.25">
      <c r="A192" s="1" t="s">
        <v>1078</v>
      </c>
      <c r="B192" s="1" t="s">
        <v>123</v>
      </c>
      <c r="C192">
        <v>-2.2199559999999998</v>
      </c>
      <c r="D192">
        <v>22.614449</v>
      </c>
      <c r="E192" s="1" t="s">
        <v>1127</v>
      </c>
      <c r="F192" s="1" t="s">
        <v>1135</v>
      </c>
    </row>
    <row r="193" spans="1:6" x14ac:dyDescent="0.25">
      <c r="A193" s="1" t="s">
        <v>797</v>
      </c>
      <c r="B193" s="1" t="s">
        <v>64</v>
      </c>
      <c r="C193">
        <v>-2.2371569999999998</v>
      </c>
      <c r="D193">
        <v>25.926188</v>
      </c>
      <c r="E193" s="1" t="s">
        <v>1127</v>
      </c>
      <c r="F193" s="1" t="s">
        <v>1135</v>
      </c>
    </row>
    <row r="194" spans="1:6" x14ac:dyDescent="0.25">
      <c r="A194" s="1" t="s">
        <v>882</v>
      </c>
      <c r="B194" s="1" t="s">
        <v>64</v>
      </c>
      <c r="C194">
        <v>-2.2681789999999999</v>
      </c>
      <c r="D194">
        <v>25.699068</v>
      </c>
      <c r="E194" s="1" t="s">
        <v>1127</v>
      </c>
      <c r="F194" s="1" t="s">
        <v>1128</v>
      </c>
    </row>
    <row r="195" spans="1:6" x14ac:dyDescent="0.25">
      <c r="A195" s="1" t="s">
        <v>952</v>
      </c>
      <c r="B195" s="1" t="s">
        <v>23</v>
      </c>
      <c r="C195">
        <v>-2.2876210000000001</v>
      </c>
      <c r="D195">
        <v>27.582545</v>
      </c>
      <c r="E195" s="1" t="s">
        <v>1125</v>
      </c>
      <c r="F195" s="1" t="s">
        <v>1126</v>
      </c>
    </row>
    <row r="196" spans="1:6" x14ac:dyDescent="0.25">
      <c r="A196" s="1" t="s">
        <v>1286</v>
      </c>
      <c r="B196" s="1" t="s">
        <v>59</v>
      </c>
      <c r="C196">
        <v>-2.290705</v>
      </c>
      <c r="D196">
        <v>19.150395</v>
      </c>
      <c r="E196" s="1" t="s">
        <v>1122</v>
      </c>
      <c r="F196" s="1" t="s">
        <v>1123</v>
      </c>
    </row>
    <row r="197" spans="1:6" x14ac:dyDescent="0.25">
      <c r="A197" s="1" t="s">
        <v>871</v>
      </c>
      <c r="B197" s="1" t="s">
        <v>127</v>
      </c>
      <c r="C197">
        <v>-2.3102109999999998</v>
      </c>
      <c r="D197">
        <v>12.362488000000001</v>
      </c>
      <c r="E197" s="1" t="s">
        <v>1122</v>
      </c>
      <c r="F197" s="1" t="s">
        <v>1135</v>
      </c>
    </row>
    <row r="198" spans="1:6" x14ac:dyDescent="0.25">
      <c r="A198" s="1" t="s">
        <v>1093</v>
      </c>
      <c r="B198" s="1" t="s">
        <v>23</v>
      </c>
      <c r="C198">
        <v>-2.3269820000000001</v>
      </c>
      <c r="D198">
        <v>14.609259</v>
      </c>
      <c r="E198" s="1" t="s">
        <v>1127</v>
      </c>
      <c r="F198" s="1" t="s">
        <v>1135</v>
      </c>
    </row>
    <row r="199" spans="1:6" x14ac:dyDescent="0.25">
      <c r="A199" s="1" t="s">
        <v>866</v>
      </c>
      <c r="B199" s="1" t="s">
        <v>10</v>
      </c>
      <c r="C199">
        <v>-2.3677800000000002</v>
      </c>
      <c r="D199">
        <v>18.790323999999998</v>
      </c>
      <c r="E199" s="1" t="s">
        <v>1122</v>
      </c>
      <c r="F199" s="1" t="s">
        <v>1126</v>
      </c>
    </row>
    <row r="200" spans="1:6" x14ac:dyDescent="0.25">
      <c r="A200" s="1" t="s">
        <v>875</v>
      </c>
      <c r="B200" s="1" t="s">
        <v>75</v>
      </c>
      <c r="C200">
        <v>-2.3743210000000001</v>
      </c>
      <c r="D200">
        <v>22.399491000000001</v>
      </c>
      <c r="E200" s="1" t="s">
        <v>1122</v>
      </c>
      <c r="F200" s="1" t="s">
        <v>1123</v>
      </c>
    </row>
    <row r="201" spans="1:6" x14ac:dyDescent="0.25">
      <c r="A201" s="1" t="s">
        <v>803</v>
      </c>
      <c r="B201" s="1" t="s">
        <v>34</v>
      </c>
      <c r="C201">
        <v>-2.4662510000000002</v>
      </c>
      <c r="D201">
        <v>18.007998000000001</v>
      </c>
      <c r="E201" s="1" t="s">
        <v>1122</v>
      </c>
      <c r="F201" s="1" t="s">
        <v>1123</v>
      </c>
    </row>
    <row r="202" spans="1:6" x14ac:dyDescent="0.25">
      <c r="A202" s="1" t="s">
        <v>1289</v>
      </c>
      <c r="B202" s="1" t="s">
        <v>123</v>
      </c>
      <c r="C202">
        <v>-2.5254650000000001</v>
      </c>
      <c r="D202">
        <v>21.338113</v>
      </c>
      <c r="E202" s="1" t="s">
        <v>1122</v>
      </c>
      <c r="F202" s="1" t="s">
        <v>1135</v>
      </c>
    </row>
    <row r="203" spans="1:6" x14ac:dyDescent="0.25">
      <c r="A203" s="1" t="s">
        <v>930</v>
      </c>
      <c r="B203" s="1" t="s">
        <v>10</v>
      </c>
      <c r="C203">
        <v>-2.571777</v>
      </c>
      <c r="D203">
        <v>12.120642</v>
      </c>
      <c r="E203" s="1" t="s">
        <v>1127</v>
      </c>
      <c r="F203" s="1" t="s">
        <v>1126</v>
      </c>
    </row>
    <row r="204" spans="1:6" x14ac:dyDescent="0.25">
      <c r="A204" s="1" t="s">
        <v>1142</v>
      </c>
      <c r="B204" s="1" t="s">
        <v>133</v>
      </c>
      <c r="C204">
        <v>-2.6166320000000001</v>
      </c>
      <c r="D204">
        <v>23.743941</v>
      </c>
      <c r="E204" s="1" t="s">
        <v>1122</v>
      </c>
      <c r="F204" s="1" t="s">
        <v>1135</v>
      </c>
    </row>
    <row r="205" spans="1:6" x14ac:dyDescent="0.25">
      <c r="A205" s="1" t="s">
        <v>1003</v>
      </c>
      <c r="B205" s="1" t="s">
        <v>61</v>
      </c>
      <c r="C205">
        <v>-2.6665070000000002</v>
      </c>
      <c r="D205">
        <v>18.623692999999999</v>
      </c>
      <c r="E205" s="1" t="s">
        <v>1127</v>
      </c>
      <c r="F205" s="1" t="s">
        <v>1128</v>
      </c>
    </row>
    <row r="206" spans="1:6" x14ac:dyDescent="0.25">
      <c r="A206" s="1" t="s">
        <v>822</v>
      </c>
      <c r="B206" s="1" t="s">
        <v>32</v>
      </c>
      <c r="C206">
        <v>-2.7140689999999998</v>
      </c>
      <c r="D206">
        <v>22.222104000000002</v>
      </c>
      <c r="E206" s="1" t="s">
        <v>1125</v>
      </c>
      <c r="F206" s="1" t="s">
        <v>1135</v>
      </c>
    </row>
    <row r="207" spans="1:6" x14ac:dyDescent="0.25">
      <c r="A207" s="1" t="s">
        <v>1279</v>
      </c>
      <c r="B207" s="1" t="s">
        <v>28</v>
      </c>
      <c r="C207">
        <v>-2.7775059999999998</v>
      </c>
      <c r="D207">
        <v>24.139983999999998</v>
      </c>
      <c r="E207" s="1" t="s">
        <v>1127</v>
      </c>
      <c r="F207" s="1" t="s">
        <v>1123</v>
      </c>
    </row>
    <row r="208" spans="1:6" x14ac:dyDescent="0.25">
      <c r="A208" s="1" t="s">
        <v>792</v>
      </c>
      <c r="B208" s="1" t="s">
        <v>59</v>
      </c>
      <c r="C208">
        <v>-2.8211520000000001</v>
      </c>
      <c r="D208">
        <v>20.651419000000001</v>
      </c>
      <c r="E208" s="1" t="s">
        <v>1122</v>
      </c>
      <c r="F208" s="1" t="s">
        <v>1123</v>
      </c>
    </row>
    <row r="209" spans="1:6" x14ac:dyDescent="0.25">
      <c r="A209" s="1" t="s">
        <v>987</v>
      </c>
      <c r="B209" s="1" t="s">
        <v>23</v>
      </c>
      <c r="C209">
        <v>-2.8532869999999999</v>
      </c>
      <c r="D209">
        <v>22.117896000000002</v>
      </c>
      <c r="E209" s="1" t="s">
        <v>1122</v>
      </c>
      <c r="F209" s="1" t="s">
        <v>1126</v>
      </c>
    </row>
    <row r="210" spans="1:6" x14ac:dyDescent="0.25">
      <c r="A210" s="1" t="s">
        <v>1091</v>
      </c>
      <c r="B210" s="1" t="s">
        <v>21</v>
      </c>
      <c r="C210">
        <v>-2.926736</v>
      </c>
      <c r="D210">
        <v>18.170461</v>
      </c>
      <c r="E210" s="1" t="s">
        <v>1122</v>
      </c>
      <c r="F210" s="1" t="s">
        <v>1123</v>
      </c>
    </row>
    <row r="211" spans="1:6" x14ac:dyDescent="0.25">
      <c r="A211" s="1" t="s">
        <v>1167</v>
      </c>
      <c r="B211" s="1" t="s">
        <v>59</v>
      </c>
      <c r="C211">
        <v>-2.9326690000000002</v>
      </c>
      <c r="D211">
        <v>12.349382</v>
      </c>
      <c r="E211" s="1" t="s">
        <v>1122</v>
      </c>
      <c r="F211" s="1" t="s">
        <v>1128</v>
      </c>
    </row>
    <row r="212" spans="1:6" x14ac:dyDescent="0.25">
      <c r="A212" s="1" t="s">
        <v>819</v>
      </c>
      <c r="B212" s="1" t="s">
        <v>21</v>
      </c>
      <c r="C212">
        <v>-2.9417719999999998</v>
      </c>
      <c r="D212">
        <v>18.587305000000001</v>
      </c>
      <c r="E212" s="1" t="s">
        <v>1122</v>
      </c>
      <c r="F212" s="1" t="s">
        <v>1123</v>
      </c>
    </row>
    <row r="213" spans="1:6" x14ac:dyDescent="0.25">
      <c r="A213" s="1" t="s">
        <v>1251</v>
      </c>
      <c r="B213" s="1" t="s">
        <v>26</v>
      </c>
      <c r="C213">
        <v>-2.947235</v>
      </c>
      <c r="D213">
        <v>16.534020999999999</v>
      </c>
      <c r="E213" s="1" t="s">
        <v>1127</v>
      </c>
      <c r="F213" s="1" t="s">
        <v>1135</v>
      </c>
    </row>
    <row r="214" spans="1:6" x14ac:dyDescent="0.25">
      <c r="A214" s="1" t="s">
        <v>874</v>
      </c>
      <c r="B214" s="1" t="s">
        <v>18</v>
      </c>
      <c r="C214">
        <v>-2.9651529999999999</v>
      </c>
      <c r="D214">
        <v>29.79908</v>
      </c>
      <c r="E214" s="1" t="s">
        <v>1125</v>
      </c>
      <c r="F214" s="1" t="s">
        <v>1123</v>
      </c>
    </row>
    <row r="215" spans="1:6" x14ac:dyDescent="0.25">
      <c r="A215" s="1" t="s">
        <v>1049</v>
      </c>
      <c r="B215" s="1" t="s">
        <v>123</v>
      </c>
      <c r="C215">
        <v>-3.003879</v>
      </c>
      <c r="D215">
        <v>23.633893</v>
      </c>
      <c r="E215" s="1" t="s">
        <v>1122</v>
      </c>
      <c r="F215" s="1" t="s">
        <v>1123</v>
      </c>
    </row>
    <row r="216" spans="1:6" x14ac:dyDescent="0.25">
      <c r="A216" s="1" t="s">
        <v>868</v>
      </c>
      <c r="B216" s="1" t="s">
        <v>30</v>
      </c>
      <c r="C216">
        <v>-3.111418</v>
      </c>
      <c r="D216">
        <v>14.144854</v>
      </c>
      <c r="E216" s="1" t="s">
        <v>1125</v>
      </c>
      <c r="F216" s="1" t="s">
        <v>1128</v>
      </c>
    </row>
    <row r="217" spans="1:6" x14ac:dyDescent="0.25">
      <c r="A217" s="1" t="s">
        <v>1079</v>
      </c>
      <c r="B217" s="1" t="s">
        <v>15</v>
      </c>
      <c r="C217">
        <v>-3.1608390000000002</v>
      </c>
      <c r="D217">
        <v>13.244503999999999</v>
      </c>
      <c r="E217" s="1" t="s">
        <v>1127</v>
      </c>
      <c r="F217" s="1" t="s">
        <v>1126</v>
      </c>
    </row>
    <row r="218" spans="1:6" x14ac:dyDescent="0.25">
      <c r="A218" s="1" t="s">
        <v>1210</v>
      </c>
      <c r="B218" s="1" t="s">
        <v>133</v>
      </c>
      <c r="C218">
        <v>-3.234483</v>
      </c>
      <c r="D218">
        <v>13.241939</v>
      </c>
      <c r="E218" s="1" t="s">
        <v>1125</v>
      </c>
      <c r="F218" s="1" t="s">
        <v>1128</v>
      </c>
    </row>
    <row r="219" spans="1:6" x14ac:dyDescent="0.25">
      <c r="A219" s="1" t="s">
        <v>1263</v>
      </c>
      <c r="B219" s="1" t="s">
        <v>85</v>
      </c>
      <c r="C219">
        <v>-3.2361680000000002</v>
      </c>
      <c r="D219">
        <v>13.523237999999999</v>
      </c>
      <c r="E219" s="1" t="s">
        <v>1125</v>
      </c>
      <c r="F219" s="1" t="s">
        <v>1126</v>
      </c>
    </row>
    <row r="220" spans="1:6" x14ac:dyDescent="0.25">
      <c r="A220" s="1" t="s">
        <v>1213</v>
      </c>
      <c r="B220" s="1" t="s">
        <v>41</v>
      </c>
      <c r="C220">
        <v>-3.269612</v>
      </c>
      <c r="D220">
        <v>25.571189</v>
      </c>
      <c r="E220" s="1" t="s">
        <v>1122</v>
      </c>
      <c r="F220" s="1" t="s">
        <v>1123</v>
      </c>
    </row>
    <row r="221" spans="1:6" x14ac:dyDescent="0.25">
      <c r="A221" s="1" t="s">
        <v>1237</v>
      </c>
      <c r="B221" s="1" t="s">
        <v>15</v>
      </c>
      <c r="C221">
        <v>-3.2700629999999999</v>
      </c>
      <c r="D221">
        <v>26.520330000000001</v>
      </c>
      <c r="E221" s="1" t="s">
        <v>1122</v>
      </c>
      <c r="F221" s="1" t="s">
        <v>1135</v>
      </c>
    </row>
    <row r="222" spans="1:6" x14ac:dyDescent="0.25">
      <c r="A222" s="1" t="s">
        <v>1143</v>
      </c>
      <c r="B222" s="1" t="s">
        <v>18</v>
      </c>
      <c r="C222">
        <v>-3.3081109999999998</v>
      </c>
      <c r="D222">
        <v>29.700202000000001</v>
      </c>
      <c r="E222" s="1" t="s">
        <v>1125</v>
      </c>
      <c r="F222" s="1" t="s">
        <v>1135</v>
      </c>
    </row>
    <row r="223" spans="1:6" x14ac:dyDescent="0.25">
      <c r="A223" s="1" t="s">
        <v>1134</v>
      </c>
      <c r="B223" s="1" t="s">
        <v>127</v>
      </c>
      <c r="C223">
        <v>-3.3883130000000001</v>
      </c>
      <c r="D223">
        <v>26.838507</v>
      </c>
      <c r="E223" s="1" t="s">
        <v>1122</v>
      </c>
      <c r="F223" s="1" t="s">
        <v>1135</v>
      </c>
    </row>
    <row r="224" spans="1:6" x14ac:dyDescent="0.25">
      <c r="A224" s="1" t="s">
        <v>867</v>
      </c>
      <c r="B224" s="1" t="s">
        <v>21</v>
      </c>
      <c r="C224">
        <v>-3.3890790000000002</v>
      </c>
      <c r="D224">
        <v>18.374571</v>
      </c>
      <c r="E224" s="1" t="s">
        <v>1122</v>
      </c>
      <c r="F224" s="1" t="s">
        <v>1128</v>
      </c>
    </row>
    <row r="225" spans="1:6" x14ac:dyDescent="0.25">
      <c r="A225" s="1" t="s">
        <v>1208</v>
      </c>
      <c r="B225" s="1" t="s">
        <v>32</v>
      </c>
      <c r="C225">
        <v>-3.419035</v>
      </c>
      <c r="D225">
        <v>29.018315999999999</v>
      </c>
      <c r="E225" s="1" t="s">
        <v>1122</v>
      </c>
      <c r="F225" s="1" t="s">
        <v>1123</v>
      </c>
    </row>
    <row r="226" spans="1:6" x14ac:dyDescent="0.25">
      <c r="A226" s="1" t="s">
        <v>1273</v>
      </c>
      <c r="B226" s="1" t="s">
        <v>57</v>
      </c>
      <c r="C226">
        <v>-3.544581</v>
      </c>
      <c r="D226">
        <v>14.776605</v>
      </c>
      <c r="E226" s="1" t="s">
        <v>1125</v>
      </c>
      <c r="F226" s="1" t="s">
        <v>1135</v>
      </c>
    </row>
    <row r="227" spans="1:6" x14ac:dyDescent="0.25">
      <c r="A227" s="1" t="s">
        <v>1188</v>
      </c>
      <c r="B227" s="1" t="s">
        <v>48</v>
      </c>
      <c r="C227">
        <v>-3.571288</v>
      </c>
      <c r="D227">
        <v>12.931596000000001</v>
      </c>
      <c r="E227" s="1" t="s">
        <v>1125</v>
      </c>
      <c r="F227" s="1" t="s">
        <v>1135</v>
      </c>
    </row>
    <row r="228" spans="1:6" x14ac:dyDescent="0.25">
      <c r="A228" s="1" t="s">
        <v>1148</v>
      </c>
      <c r="B228" s="1" t="s">
        <v>18</v>
      </c>
      <c r="C228">
        <v>-3.6233270000000002</v>
      </c>
      <c r="D228">
        <v>25.915645999999999</v>
      </c>
      <c r="E228" s="1" t="s">
        <v>1127</v>
      </c>
      <c r="F228" s="1" t="s">
        <v>1126</v>
      </c>
    </row>
    <row r="229" spans="1:6" x14ac:dyDescent="0.25">
      <c r="A229" s="1" t="s">
        <v>881</v>
      </c>
      <c r="B229" s="1" t="s">
        <v>23</v>
      </c>
      <c r="C229">
        <v>-3.6945459999999999</v>
      </c>
      <c r="D229">
        <v>16.809108999999999</v>
      </c>
      <c r="E229" s="1" t="s">
        <v>1122</v>
      </c>
      <c r="F229" s="1" t="s">
        <v>1128</v>
      </c>
    </row>
    <row r="230" spans="1:6" x14ac:dyDescent="0.25">
      <c r="A230" s="1" t="s">
        <v>1199</v>
      </c>
      <c r="B230" s="1" t="s">
        <v>57</v>
      </c>
      <c r="C230">
        <v>-3.7093609999999999</v>
      </c>
      <c r="D230">
        <v>23.959942999999999</v>
      </c>
      <c r="E230" s="1" t="s">
        <v>1125</v>
      </c>
      <c r="F230" s="1" t="s">
        <v>1126</v>
      </c>
    </row>
    <row r="231" spans="1:6" x14ac:dyDescent="0.25">
      <c r="A231" s="1" t="s">
        <v>924</v>
      </c>
      <c r="B231" s="1" t="s">
        <v>7</v>
      </c>
      <c r="C231">
        <v>-3.7720639999999999</v>
      </c>
      <c r="D231">
        <v>16.006277999999998</v>
      </c>
      <c r="E231" s="1" t="s">
        <v>1122</v>
      </c>
      <c r="F231" s="1" t="s">
        <v>1128</v>
      </c>
    </row>
    <row r="232" spans="1:6" x14ac:dyDescent="0.25">
      <c r="A232" s="1" t="s">
        <v>1190</v>
      </c>
      <c r="B232" s="1" t="s">
        <v>59</v>
      </c>
      <c r="C232">
        <v>-3.7900040000000002</v>
      </c>
      <c r="D232">
        <v>24.769718999999998</v>
      </c>
      <c r="E232" s="1" t="s">
        <v>1122</v>
      </c>
      <c r="F232" s="1" t="s">
        <v>1126</v>
      </c>
    </row>
    <row r="233" spans="1:6" x14ac:dyDescent="0.25">
      <c r="A233" s="1" t="s">
        <v>1040</v>
      </c>
      <c r="B233" s="1" t="s">
        <v>26</v>
      </c>
      <c r="C233">
        <v>-3.8119990000000001</v>
      </c>
      <c r="D233">
        <v>20.420048000000001</v>
      </c>
      <c r="E233" s="1" t="s">
        <v>1127</v>
      </c>
      <c r="F233" s="1" t="s">
        <v>1128</v>
      </c>
    </row>
    <row r="234" spans="1:6" x14ac:dyDescent="0.25">
      <c r="A234" s="1" t="s">
        <v>1231</v>
      </c>
      <c r="B234" s="1" t="s">
        <v>59</v>
      </c>
      <c r="C234">
        <v>-3.89927</v>
      </c>
      <c r="D234">
        <v>30.273492000000001</v>
      </c>
      <c r="E234" s="1" t="s">
        <v>1127</v>
      </c>
      <c r="F234" s="1" t="s">
        <v>1135</v>
      </c>
    </row>
    <row r="235" spans="1:6" x14ac:dyDescent="0.25">
      <c r="A235" s="1" t="s">
        <v>1066</v>
      </c>
      <c r="B235" s="1" t="s">
        <v>34</v>
      </c>
      <c r="C235">
        <v>-3.9148719999999999</v>
      </c>
      <c r="D235">
        <v>12.260933</v>
      </c>
      <c r="E235" s="1" t="s">
        <v>1125</v>
      </c>
      <c r="F235" s="1" t="s">
        <v>1123</v>
      </c>
    </row>
    <row r="236" spans="1:6" x14ac:dyDescent="0.25">
      <c r="A236" s="1" t="s">
        <v>1164</v>
      </c>
      <c r="B236" s="1" t="s">
        <v>85</v>
      </c>
      <c r="C236">
        <v>-3.967184</v>
      </c>
      <c r="D236">
        <v>21.177499999999998</v>
      </c>
      <c r="E236" s="1" t="s">
        <v>1127</v>
      </c>
      <c r="F236" s="1" t="s">
        <v>1126</v>
      </c>
    </row>
    <row r="237" spans="1:6" x14ac:dyDescent="0.25">
      <c r="A237" s="1" t="s">
        <v>1295</v>
      </c>
      <c r="B237" s="1" t="s">
        <v>21</v>
      </c>
      <c r="C237">
        <v>-4.0490719999999998</v>
      </c>
      <c r="D237">
        <v>21.399131000000001</v>
      </c>
      <c r="E237" s="1" t="s">
        <v>1127</v>
      </c>
      <c r="F237" s="1" t="s">
        <v>1128</v>
      </c>
    </row>
    <row r="238" spans="1:6" x14ac:dyDescent="0.25">
      <c r="A238" s="1" t="s">
        <v>1281</v>
      </c>
      <c r="B238" s="1" t="s">
        <v>7</v>
      </c>
      <c r="C238">
        <v>-4.1061909999999999</v>
      </c>
      <c r="D238">
        <v>28.054902999999999</v>
      </c>
      <c r="E238" s="1" t="s">
        <v>1127</v>
      </c>
      <c r="F238" s="1" t="s">
        <v>1126</v>
      </c>
    </row>
    <row r="239" spans="1:6" x14ac:dyDescent="0.25">
      <c r="A239" s="1" t="s">
        <v>937</v>
      </c>
      <c r="B239" s="1" t="s">
        <v>7</v>
      </c>
      <c r="C239">
        <v>-4.1250960000000001</v>
      </c>
      <c r="D239">
        <v>27.799897999999999</v>
      </c>
      <c r="E239" s="1" t="s">
        <v>1127</v>
      </c>
      <c r="F239" s="1" t="s">
        <v>1135</v>
      </c>
    </row>
    <row r="240" spans="1:6" x14ac:dyDescent="0.25">
      <c r="A240" s="1" t="s">
        <v>948</v>
      </c>
      <c r="B240" s="1" t="s">
        <v>18</v>
      </c>
      <c r="C240">
        <v>-4.1694589999999998</v>
      </c>
      <c r="D240">
        <v>23.376487000000001</v>
      </c>
      <c r="E240" s="1" t="s">
        <v>1127</v>
      </c>
      <c r="F240" s="1" t="s">
        <v>1135</v>
      </c>
    </row>
    <row r="241" spans="1:6" x14ac:dyDescent="0.25">
      <c r="A241" s="1" t="s">
        <v>921</v>
      </c>
      <c r="B241" s="1" t="s">
        <v>127</v>
      </c>
      <c r="C241">
        <v>-4.1754939999999996</v>
      </c>
      <c r="D241">
        <v>16.704664999999999</v>
      </c>
      <c r="E241" s="1" t="s">
        <v>1127</v>
      </c>
      <c r="F241" s="1" t="s">
        <v>1123</v>
      </c>
    </row>
    <row r="242" spans="1:6" x14ac:dyDescent="0.25">
      <c r="A242" s="1" t="s">
        <v>1236</v>
      </c>
      <c r="B242" s="1" t="s">
        <v>7</v>
      </c>
      <c r="C242">
        <v>-4.1938139999999997</v>
      </c>
      <c r="D242">
        <v>27.892115</v>
      </c>
      <c r="E242" s="1" t="s">
        <v>1122</v>
      </c>
      <c r="F242" s="1" t="s">
        <v>1123</v>
      </c>
    </row>
    <row r="243" spans="1:6" x14ac:dyDescent="0.25">
      <c r="A243" s="1" t="s">
        <v>1076</v>
      </c>
      <c r="B243" s="1" t="s">
        <v>133</v>
      </c>
      <c r="C243">
        <v>-4.2184999999999997</v>
      </c>
      <c r="D243">
        <v>23.077093999999999</v>
      </c>
      <c r="E243" s="1" t="s">
        <v>1125</v>
      </c>
      <c r="F243" s="1" t="s">
        <v>1123</v>
      </c>
    </row>
    <row r="244" spans="1:6" x14ac:dyDescent="0.25">
      <c r="A244" s="1" t="s">
        <v>849</v>
      </c>
      <c r="B244" s="1" t="s">
        <v>48</v>
      </c>
      <c r="C244">
        <v>-4.2408359999999998</v>
      </c>
      <c r="D244">
        <v>26.210014000000001</v>
      </c>
      <c r="E244" s="1" t="s">
        <v>1125</v>
      </c>
      <c r="F244" s="1" t="s">
        <v>1126</v>
      </c>
    </row>
    <row r="245" spans="1:6" x14ac:dyDescent="0.25">
      <c r="A245" s="1" t="s">
        <v>890</v>
      </c>
      <c r="B245" s="1" t="s">
        <v>75</v>
      </c>
      <c r="C245">
        <v>-4.2645619999999997</v>
      </c>
      <c r="D245">
        <v>18.960726000000001</v>
      </c>
      <c r="E245" s="1" t="s">
        <v>1125</v>
      </c>
      <c r="F245" s="1" t="s">
        <v>1126</v>
      </c>
    </row>
    <row r="246" spans="1:6" x14ac:dyDescent="0.25">
      <c r="A246" s="1" t="s">
        <v>1291</v>
      </c>
      <c r="B246" s="1" t="s">
        <v>7</v>
      </c>
      <c r="C246">
        <v>-4.2784089999999999</v>
      </c>
      <c r="D246">
        <v>22.871994000000001</v>
      </c>
      <c r="E246" s="1" t="s">
        <v>1127</v>
      </c>
      <c r="F246" s="1" t="s">
        <v>1123</v>
      </c>
    </row>
    <row r="247" spans="1:6" x14ac:dyDescent="0.25">
      <c r="A247" s="1" t="s">
        <v>1195</v>
      </c>
      <c r="B247" s="1" t="s">
        <v>37</v>
      </c>
      <c r="C247">
        <v>-4.2975050000000001</v>
      </c>
      <c r="D247">
        <v>29.162555999999999</v>
      </c>
      <c r="E247" s="1" t="s">
        <v>1122</v>
      </c>
      <c r="F247" s="1" t="s">
        <v>1123</v>
      </c>
    </row>
    <row r="248" spans="1:6" x14ac:dyDescent="0.25">
      <c r="A248" s="1" t="s">
        <v>1215</v>
      </c>
      <c r="B248" s="1" t="s">
        <v>13</v>
      </c>
      <c r="C248">
        <v>-4.332408</v>
      </c>
      <c r="D248">
        <v>14.119439</v>
      </c>
      <c r="E248" s="1" t="s">
        <v>1122</v>
      </c>
      <c r="F248" s="1" t="s">
        <v>1135</v>
      </c>
    </row>
    <row r="249" spans="1:6" x14ac:dyDescent="0.25">
      <c r="A249" s="1" t="s">
        <v>897</v>
      </c>
      <c r="B249" s="1" t="s">
        <v>26</v>
      </c>
      <c r="C249">
        <v>-4.351254</v>
      </c>
      <c r="D249">
        <v>30.097408999999999</v>
      </c>
      <c r="E249" s="1" t="s">
        <v>1122</v>
      </c>
      <c r="F249" s="1" t="s">
        <v>1135</v>
      </c>
    </row>
    <row r="250" spans="1:6" x14ac:dyDescent="0.25">
      <c r="A250" s="1" t="s">
        <v>1012</v>
      </c>
      <c r="B250" s="1" t="s">
        <v>54</v>
      </c>
      <c r="C250">
        <v>-4.3639070000000002</v>
      </c>
      <c r="D250">
        <v>16.283307000000001</v>
      </c>
      <c r="E250" s="1" t="s">
        <v>1122</v>
      </c>
      <c r="F250" s="1" t="s">
        <v>1126</v>
      </c>
    </row>
    <row r="251" spans="1:6" x14ac:dyDescent="0.25">
      <c r="A251" s="1" t="s">
        <v>864</v>
      </c>
      <c r="B251" s="1" t="s">
        <v>123</v>
      </c>
      <c r="C251">
        <v>-4.4351269999999996</v>
      </c>
      <c r="D251">
        <v>24.825467</v>
      </c>
      <c r="E251" s="1" t="s">
        <v>1125</v>
      </c>
      <c r="F251" s="1" t="s">
        <v>1126</v>
      </c>
    </row>
    <row r="252" spans="1:6" x14ac:dyDescent="0.25">
      <c r="A252" s="1" t="s">
        <v>884</v>
      </c>
      <c r="B252" s="1" t="s">
        <v>30</v>
      </c>
      <c r="C252">
        <v>-4.4451280000000004</v>
      </c>
      <c r="D252">
        <v>16.536944999999999</v>
      </c>
      <c r="E252" s="1" t="s">
        <v>1125</v>
      </c>
      <c r="F252" s="1" t="s">
        <v>1123</v>
      </c>
    </row>
    <row r="253" spans="1:6" x14ac:dyDescent="0.25">
      <c r="A253" s="1" t="s">
        <v>980</v>
      </c>
      <c r="B253" s="1" t="s">
        <v>54</v>
      </c>
      <c r="C253">
        <v>-4.4831099999999999</v>
      </c>
      <c r="D253">
        <v>25.406548000000001</v>
      </c>
      <c r="E253" s="1" t="s">
        <v>1122</v>
      </c>
      <c r="F253" s="1" t="s">
        <v>1135</v>
      </c>
    </row>
    <row r="254" spans="1:6" x14ac:dyDescent="0.25">
      <c r="A254" s="1" t="s">
        <v>1130</v>
      </c>
      <c r="B254" s="1" t="s">
        <v>75</v>
      </c>
      <c r="C254">
        <v>-4.4862339999999996</v>
      </c>
      <c r="D254">
        <v>17.956159</v>
      </c>
      <c r="E254" s="1" t="s">
        <v>1127</v>
      </c>
      <c r="F254" s="1" t="s">
        <v>1126</v>
      </c>
    </row>
    <row r="255" spans="1:6" x14ac:dyDescent="0.25">
      <c r="A255" s="1" t="s">
        <v>1010</v>
      </c>
      <c r="B255" s="1" t="s">
        <v>21</v>
      </c>
      <c r="C255">
        <v>-4.4958720000000003</v>
      </c>
      <c r="D255">
        <v>18.514112000000001</v>
      </c>
      <c r="E255" s="1" t="s">
        <v>1125</v>
      </c>
      <c r="F255" s="1" t="s">
        <v>1135</v>
      </c>
    </row>
    <row r="256" spans="1:6" x14ac:dyDescent="0.25">
      <c r="A256" s="1" t="s">
        <v>1244</v>
      </c>
      <c r="B256" s="1" t="s">
        <v>13</v>
      </c>
      <c r="C256">
        <v>-4.5180470000000001</v>
      </c>
      <c r="D256">
        <v>19.908223</v>
      </c>
      <c r="E256" s="1" t="s">
        <v>1122</v>
      </c>
      <c r="F256" s="1" t="s">
        <v>1126</v>
      </c>
    </row>
    <row r="257" spans="1:6" x14ac:dyDescent="0.25">
      <c r="A257" s="1" t="s">
        <v>1226</v>
      </c>
      <c r="B257" s="1" t="s">
        <v>57</v>
      </c>
      <c r="C257">
        <v>-4.5538169999999996</v>
      </c>
      <c r="D257">
        <v>25.952860999999999</v>
      </c>
      <c r="E257" s="1" t="s">
        <v>1127</v>
      </c>
      <c r="F257" s="1" t="s">
        <v>1123</v>
      </c>
    </row>
    <row r="258" spans="1:6" x14ac:dyDescent="0.25">
      <c r="A258" s="1" t="s">
        <v>879</v>
      </c>
      <c r="B258" s="1" t="s">
        <v>70</v>
      </c>
      <c r="C258">
        <v>-4.5603610000000003</v>
      </c>
      <c r="D258">
        <v>24.113918999999999</v>
      </c>
      <c r="E258" s="1" t="s">
        <v>1122</v>
      </c>
      <c r="F258" s="1" t="s">
        <v>1128</v>
      </c>
    </row>
    <row r="259" spans="1:6" x14ac:dyDescent="0.25">
      <c r="A259" s="1" t="s">
        <v>1088</v>
      </c>
      <c r="B259" s="1" t="s">
        <v>41</v>
      </c>
      <c r="C259">
        <v>-4.6311460000000002</v>
      </c>
      <c r="D259">
        <v>25.314723000000001</v>
      </c>
      <c r="E259" s="1" t="s">
        <v>1125</v>
      </c>
      <c r="F259" s="1" t="s">
        <v>1126</v>
      </c>
    </row>
    <row r="260" spans="1:6" x14ac:dyDescent="0.25">
      <c r="A260" s="1" t="s">
        <v>1106</v>
      </c>
      <c r="B260" s="1" t="s">
        <v>7</v>
      </c>
      <c r="C260">
        <v>-4.6426759999999998</v>
      </c>
      <c r="D260">
        <v>22.124254000000001</v>
      </c>
      <c r="E260" s="1" t="s">
        <v>1125</v>
      </c>
      <c r="F260" s="1" t="s">
        <v>1128</v>
      </c>
    </row>
    <row r="261" spans="1:6" x14ac:dyDescent="0.25">
      <c r="A261" s="1" t="s">
        <v>1144</v>
      </c>
      <c r="B261" s="1" t="s">
        <v>54</v>
      </c>
      <c r="C261">
        <v>-4.652463</v>
      </c>
      <c r="D261">
        <v>18.779983999999999</v>
      </c>
      <c r="E261" s="1" t="s">
        <v>1127</v>
      </c>
      <c r="F261" s="1" t="s">
        <v>1135</v>
      </c>
    </row>
    <row r="262" spans="1:6" x14ac:dyDescent="0.25">
      <c r="A262" s="1" t="s">
        <v>873</v>
      </c>
      <c r="B262" s="1" t="s">
        <v>75</v>
      </c>
      <c r="C262">
        <v>-4.6818410000000004</v>
      </c>
      <c r="D262">
        <v>17.541618</v>
      </c>
      <c r="E262" s="1" t="s">
        <v>1125</v>
      </c>
      <c r="F262" s="1" t="s">
        <v>1123</v>
      </c>
    </row>
    <row r="263" spans="1:6" x14ac:dyDescent="0.25">
      <c r="A263" s="1" t="s">
        <v>1007</v>
      </c>
      <c r="B263" s="1" t="s">
        <v>37</v>
      </c>
      <c r="C263">
        <v>-4.6957509999999996</v>
      </c>
      <c r="D263">
        <v>14.233525999999999</v>
      </c>
      <c r="E263" s="1" t="s">
        <v>1125</v>
      </c>
      <c r="F263" s="1" t="s">
        <v>1135</v>
      </c>
    </row>
    <row r="264" spans="1:6" x14ac:dyDescent="0.25">
      <c r="A264" s="1" t="s">
        <v>1240</v>
      </c>
      <c r="B264" s="1" t="s">
        <v>85</v>
      </c>
      <c r="C264">
        <v>-4.749333</v>
      </c>
      <c r="D264">
        <v>23.636389000000001</v>
      </c>
      <c r="E264" s="1" t="s">
        <v>1127</v>
      </c>
      <c r="F264" s="1" t="s">
        <v>1128</v>
      </c>
    </row>
    <row r="265" spans="1:6" x14ac:dyDescent="0.25">
      <c r="A265" s="1" t="s">
        <v>927</v>
      </c>
      <c r="B265" s="1" t="s">
        <v>32</v>
      </c>
      <c r="C265">
        <v>-4.7886769999999999</v>
      </c>
      <c r="D265">
        <v>23.600221999999999</v>
      </c>
      <c r="E265" s="1" t="s">
        <v>1127</v>
      </c>
      <c r="F265" s="1" t="s">
        <v>1128</v>
      </c>
    </row>
    <row r="266" spans="1:6" x14ac:dyDescent="0.25">
      <c r="A266" s="1" t="s">
        <v>926</v>
      </c>
      <c r="B266" s="1" t="s">
        <v>85</v>
      </c>
      <c r="C266">
        <v>-4.8128659999999996</v>
      </c>
      <c r="D266">
        <v>18.559304999999998</v>
      </c>
      <c r="E266" s="1" t="s">
        <v>1122</v>
      </c>
      <c r="F266" s="1" t="s">
        <v>1128</v>
      </c>
    </row>
    <row r="267" spans="1:6" x14ac:dyDescent="0.25">
      <c r="A267" s="1" t="s">
        <v>992</v>
      </c>
      <c r="B267" s="1" t="s">
        <v>15</v>
      </c>
      <c r="C267">
        <v>-4.8157019999999999</v>
      </c>
      <c r="D267">
        <v>27.679798000000002</v>
      </c>
      <c r="E267" s="1" t="s">
        <v>1127</v>
      </c>
      <c r="F267" s="1" t="s">
        <v>1123</v>
      </c>
    </row>
    <row r="268" spans="1:6" x14ac:dyDescent="0.25">
      <c r="A268" s="1" t="s">
        <v>1249</v>
      </c>
      <c r="B268" s="1" t="s">
        <v>32</v>
      </c>
      <c r="C268">
        <v>-4.8560549999999996</v>
      </c>
      <c r="D268">
        <v>15.889538999999999</v>
      </c>
      <c r="E268" s="1" t="s">
        <v>1127</v>
      </c>
      <c r="F268" s="1" t="s">
        <v>1126</v>
      </c>
    </row>
    <row r="269" spans="1:6" x14ac:dyDescent="0.25">
      <c r="A269" s="1" t="s">
        <v>928</v>
      </c>
      <c r="B269" s="1" t="s">
        <v>123</v>
      </c>
      <c r="C269">
        <v>-4.869434</v>
      </c>
      <c r="D269">
        <v>22.326522000000001</v>
      </c>
      <c r="E269" s="1" t="s">
        <v>1122</v>
      </c>
      <c r="F269" s="1" t="s">
        <v>1123</v>
      </c>
    </row>
    <row r="270" spans="1:6" x14ac:dyDescent="0.25">
      <c r="A270" s="1" t="s">
        <v>1183</v>
      </c>
      <c r="B270" s="1" t="s">
        <v>127</v>
      </c>
      <c r="C270">
        <v>-4.884055</v>
      </c>
      <c r="D270">
        <v>23.40194</v>
      </c>
      <c r="E270" s="1" t="s">
        <v>1127</v>
      </c>
      <c r="F270" s="1" t="s">
        <v>1123</v>
      </c>
    </row>
    <row r="271" spans="1:6" x14ac:dyDescent="0.25">
      <c r="A271" s="1" t="s">
        <v>1187</v>
      </c>
      <c r="B271" s="1" t="s">
        <v>59</v>
      </c>
      <c r="C271">
        <v>-4.9108280000000004</v>
      </c>
      <c r="D271">
        <v>17.670389</v>
      </c>
      <c r="E271" s="1" t="s">
        <v>1122</v>
      </c>
      <c r="F271" s="1" t="s">
        <v>1128</v>
      </c>
    </row>
    <row r="272" spans="1:6" x14ac:dyDescent="0.25">
      <c r="A272" s="1" t="s">
        <v>1238</v>
      </c>
      <c r="B272" s="1" t="s">
        <v>37</v>
      </c>
      <c r="C272">
        <v>-4.9124689999999998</v>
      </c>
      <c r="D272">
        <v>14.683498999999999</v>
      </c>
      <c r="E272" s="1" t="s">
        <v>1127</v>
      </c>
      <c r="F272" s="1" t="s">
        <v>1128</v>
      </c>
    </row>
    <row r="273" spans="1:6" x14ac:dyDescent="0.25">
      <c r="A273" s="1" t="s">
        <v>909</v>
      </c>
      <c r="B273" s="1" t="s">
        <v>41</v>
      </c>
      <c r="C273">
        <v>-4.9552579999999997</v>
      </c>
      <c r="D273">
        <v>22.008103999999999</v>
      </c>
      <c r="E273" s="1" t="s">
        <v>1125</v>
      </c>
      <c r="F273" s="1" t="s">
        <v>1126</v>
      </c>
    </row>
    <row r="274" spans="1:6" x14ac:dyDescent="0.25">
      <c r="A274" s="1" t="s">
        <v>806</v>
      </c>
      <c r="B274" s="1" t="s">
        <v>26</v>
      </c>
      <c r="C274">
        <v>-4.9789079999999997</v>
      </c>
      <c r="D274">
        <v>28.506295000000001</v>
      </c>
      <c r="E274" s="1" t="s">
        <v>1125</v>
      </c>
      <c r="F274" s="1" t="s">
        <v>1126</v>
      </c>
    </row>
    <row r="275" spans="1:6" x14ac:dyDescent="0.25">
      <c r="A275" s="1" t="s">
        <v>852</v>
      </c>
      <c r="B275" s="1" t="s">
        <v>57</v>
      </c>
      <c r="C275">
        <v>-5.0402180000000003</v>
      </c>
      <c r="D275">
        <v>13.892471</v>
      </c>
      <c r="E275" s="1" t="s">
        <v>1127</v>
      </c>
      <c r="F275" s="1" t="s">
        <v>1128</v>
      </c>
    </row>
    <row r="276" spans="1:6" x14ac:dyDescent="0.25">
      <c r="A276" s="1" t="s">
        <v>813</v>
      </c>
      <c r="B276" s="1" t="s">
        <v>10</v>
      </c>
      <c r="C276">
        <v>-5.1030600000000002</v>
      </c>
      <c r="D276">
        <v>22.849231</v>
      </c>
      <c r="E276" s="1" t="s">
        <v>1122</v>
      </c>
      <c r="F276" s="1" t="s">
        <v>1128</v>
      </c>
    </row>
    <row r="277" spans="1:6" x14ac:dyDescent="0.25">
      <c r="A277" s="1" t="s">
        <v>964</v>
      </c>
      <c r="B277" s="1" t="s">
        <v>26</v>
      </c>
      <c r="C277">
        <v>-5.125</v>
      </c>
      <c r="D277">
        <v>23.513119</v>
      </c>
      <c r="E277" s="1" t="s">
        <v>1122</v>
      </c>
      <c r="F277" s="1" t="s">
        <v>1126</v>
      </c>
    </row>
    <row r="278" spans="1:6" x14ac:dyDescent="0.25">
      <c r="A278" s="1" t="s">
        <v>1101</v>
      </c>
      <c r="B278" s="1" t="s">
        <v>21</v>
      </c>
      <c r="C278">
        <v>-5.1507670000000001</v>
      </c>
      <c r="D278">
        <v>28.075324999999999</v>
      </c>
      <c r="E278" s="1" t="s">
        <v>1122</v>
      </c>
      <c r="F278" s="1" t="s">
        <v>1126</v>
      </c>
    </row>
    <row r="279" spans="1:6" x14ac:dyDescent="0.25">
      <c r="A279" s="1" t="s">
        <v>834</v>
      </c>
      <c r="B279" s="1" t="s">
        <v>18</v>
      </c>
      <c r="C279">
        <v>-5.2526849999999996</v>
      </c>
      <c r="D279">
        <v>12.374528</v>
      </c>
      <c r="E279" s="1" t="s">
        <v>1127</v>
      </c>
      <c r="F279" s="1" t="s">
        <v>1135</v>
      </c>
    </row>
    <row r="280" spans="1:6" x14ac:dyDescent="0.25">
      <c r="A280" s="1" t="s">
        <v>1261</v>
      </c>
      <c r="B280" s="1" t="s">
        <v>54</v>
      </c>
      <c r="C280">
        <v>-5.3337589999999997</v>
      </c>
      <c r="D280">
        <v>13.246924</v>
      </c>
      <c r="E280" s="1" t="s">
        <v>1127</v>
      </c>
      <c r="F280" s="1" t="s">
        <v>1123</v>
      </c>
    </row>
    <row r="281" spans="1:6" x14ac:dyDescent="0.25">
      <c r="A281" s="1" t="s">
        <v>944</v>
      </c>
      <c r="B281" s="1" t="s">
        <v>13</v>
      </c>
      <c r="C281">
        <v>-5.3762689999999997</v>
      </c>
      <c r="D281">
        <v>28.189575999999999</v>
      </c>
      <c r="E281" s="1" t="s">
        <v>1122</v>
      </c>
      <c r="F281" s="1" t="s">
        <v>1126</v>
      </c>
    </row>
    <row r="282" spans="1:6" x14ac:dyDescent="0.25">
      <c r="A282" s="1" t="s">
        <v>1177</v>
      </c>
      <c r="B282" s="1" t="s">
        <v>26</v>
      </c>
      <c r="C282">
        <v>-5.3956809999999997</v>
      </c>
      <c r="D282">
        <v>14.49985</v>
      </c>
      <c r="E282" s="1" t="s">
        <v>1125</v>
      </c>
      <c r="F282" s="1" t="s">
        <v>1128</v>
      </c>
    </row>
    <row r="283" spans="1:6" x14ac:dyDescent="0.25">
      <c r="A283" s="1" t="s">
        <v>975</v>
      </c>
      <c r="B283" s="1" t="s">
        <v>54</v>
      </c>
      <c r="C283">
        <v>-5.4073029999999997</v>
      </c>
      <c r="D283">
        <v>29.762294000000001</v>
      </c>
      <c r="E283" s="1" t="s">
        <v>1127</v>
      </c>
      <c r="F283" s="1" t="s">
        <v>1123</v>
      </c>
    </row>
    <row r="284" spans="1:6" x14ac:dyDescent="0.25">
      <c r="A284" s="1" t="s">
        <v>837</v>
      </c>
      <c r="B284" s="1" t="s">
        <v>61</v>
      </c>
      <c r="C284">
        <v>-5.4126279999999998</v>
      </c>
      <c r="D284">
        <v>25.498235999999999</v>
      </c>
      <c r="E284" s="1" t="s">
        <v>1122</v>
      </c>
      <c r="F284" s="1" t="s">
        <v>1128</v>
      </c>
    </row>
    <row r="285" spans="1:6" x14ac:dyDescent="0.25">
      <c r="A285" s="1" t="s">
        <v>983</v>
      </c>
      <c r="B285" s="1" t="s">
        <v>127</v>
      </c>
      <c r="C285">
        <v>-5.42171</v>
      </c>
      <c r="D285">
        <v>24.202960999999998</v>
      </c>
      <c r="E285" s="1" t="s">
        <v>1122</v>
      </c>
      <c r="F285" s="1" t="s">
        <v>1123</v>
      </c>
    </row>
    <row r="286" spans="1:6" x14ac:dyDescent="0.25">
      <c r="A286" s="1" t="s">
        <v>818</v>
      </c>
      <c r="B286" s="1" t="s">
        <v>21</v>
      </c>
      <c r="C286">
        <v>-5.5445120000000001</v>
      </c>
      <c r="D286">
        <v>27.547335</v>
      </c>
      <c r="E286" s="1" t="s">
        <v>1125</v>
      </c>
      <c r="F286" s="1" t="s">
        <v>1123</v>
      </c>
    </row>
    <row r="287" spans="1:6" x14ac:dyDescent="0.25">
      <c r="A287" s="1" t="s">
        <v>1083</v>
      </c>
      <c r="B287" s="1" t="s">
        <v>15</v>
      </c>
      <c r="C287">
        <v>-5.5559329999999996</v>
      </c>
      <c r="D287">
        <v>13.508692999999999</v>
      </c>
      <c r="E287" s="1" t="s">
        <v>1127</v>
      </c>
      <c r="F287" s="1" t="s">
        <v>1135</v>
      </c>
    </row>
    <row r="288" spans="1:6" x14ac:dyDescent="0.25">
      <c r="A288" s="1" t="s">
        <v>1140</v>
      </c>
      <c r="B288" s="1" t="s">
        <v>7</v>
      </c>
      <c r="C288">
        <v>-5.5883039999999999</v>
      </c>
      <c r="D288">
        <v>26.647739999999999</v>
      </c>
      <c r="E288" s="1" t="s">
        <v>1127</v>
      </c>
      <c r="F288" s="1" t="s">
        <v>1123</v>
      </c>
    </row>
    <row r="289" spans="1:6" x14ac:dyDescent="0.25">
      <c r="A289" s="1" t="s">
        <v>855</v>
      </c>
      <c r="B289" s="1" t="s">
        <v>64</v>
      </c>
      <c r="C289">
        <v>-5.7035130000000001</v>
      </c>
      <c r="D289">
        <v>14.331479</v>
      </c>
      <c r="E289" s="1" t="s">
        <v>1122</v>
      </c>
      <c r="F289" s="1" t="s">
        <v>1135</v>
      </c>
    </row>
    <row r="290" spans="1:6" x14ac:dyDescent="0.25">
      <c r="A290" s="1" t="s">
        <v>988</v>
      </c>
      <c r="B290" s="1" t="s">
        <v>57</v>
      </c>
      <c r="C290">
        <v>-5.7200150000000001</v>
      </c>
      <c r="D290">
        <v>25.022109</v>
      </c>
      <c r="E290" s="1" t="s">
        <v>1122</v>
      </c>
      <c r="F290" s="1" t="s">
        <v>1128</v>
      </c>
    </row>
    <row r="291" spans="1:6" x14ac:dyDescent="0.25">
      <c r="A291" s="1" t="s">
        <v>1114</v>
      </c>
      <c r="B291" s="1" t="s">
        <v>10</v>
      </c>
      <c r="C291">
        <v>-5.7957599999999996</v>
      </c>
      <c r="D291">
        <v>14.078258</v>
      </c>
      <c r="E291" s="1" t="s">
        <v>1122</v>
      </c>
      <c r="F291" s="1" t="s">
        <v>1123</v>
      </c>
    </row>
    <row r="292" spans="1:6" x14ac:dyDescent="0.25">
      <c r="A292" s="1" t="s">
        <v>1112</v>
      </c>
      <c r="B292" s="1" t="s">
        <v>15</v>
      </c>
      <c r="C292">
        <v>-5.8145569999999998</v>
      </c>
      <c r="D292">
        <v>21.942052</v>
      </c>
      <c r="E292" s="1" t="s">
        <v>1122</v>
      </c>
      <c r="F292" s="1" t="s">
        <v>1126</v>
      </c>
    </row>
    <row r="293" spans="1:6" x14ac:dyDescent="0.25">
      <c r="A293" s="1" t="s">
        <v>985</v>
      </c>
      <c r="B293" s="1" t="s">
        <v>30</v>
      </c>
      <c r="C293">
        <v>-5.8352820000000003</v>
      </c>
      <c r="D293">
        <v>26.603978000000001</v>
      </c>
      <c r="E293" s="1" t="s">
        <v>1125</v>
      </c>
      <c r="F293" s="1" t="s">
        <v>1126</v>
      </c>
    </row>
    <row r="294" spans="1:6" x14ac:dyDescent="0.25">
      <c r="A294" s="1" t="s">
        <v>817</v>
      </c>
      <c r="B294" s="1" t="s">
        <v>48</v>
      </c>
      <c r="C294">
        <v>-5.9021970000000001</v>
      </c>
      <c r="D294">
        <v>20.551169999999999</v>
      </c>
      <c r="E294" s="1" t="s">
        <v>1127</v>
      </c>
      <c r="F294" s="1" t="s">
        <v>1126</v>
      </c>
    </row>
    <row r="295" spans="1:6" x14ac:dyDescent="0.25">
      <c r="A295" s="1" t="s">
        <v>1162</v>
      </c>
      <c r="B295" s="1" t="s">
        <v>23</v>
      </c>
      <c r="C295">
        <v>-5.9281110000000004</v>
      </c>
      <c r="D295">
        <v>29.607863999999999</v>
      </c>
      <c r="E295" s="1" t="s">
        <v>1125</v>
      </c>
      <c r="F295" s="1" t="s">
        <v>1126</v>
      </c>
    </row>
    <row r="296" spans="1:6" x14ac:dyDescent="0.25">
      <c r="A296" s="1" t="s">
        <v>1200</v>
      </c>
      <c r="B296" s="1" t="s">
        <v>127</v>
      </c>
      <c r="C296">
        <v>-6.0234120000000004</v>
      </c>
      <c r="D296">
        <v>18.314309999999999</v>
      </c>
      <c r="E296" s="1" t="s">
        <v>1122</v>
      </c>
      <c r="F296" s="1" t="s">
        <v>1128</v>
      </c>
    </row>
    <row r="297" spans="1:6" x14ac:dyDescent="0.25">
      <c r="A297" s="1" t="s">
        <v>1234</v>
      </c>
      <c r="B297" s="1" t="s">
        <v>127</v>
      </c>
      <c r="C297">
        <v>-6.0850540000000004</v>
      </c>
      <c r="D297">
        <v>14.020293000000001</v>
      </c>
      <c r="E297" s="1" t="s">
        <v>1122</v>
      </c>
      <c r="F297" s="1" t="s">
        <v>1126</v>
      </c>
    </row>
    <row r="298" spans="1:6" x14ac:dyDescent="0.25">
      <c r="A298" s="1" t="s">
        <v>1189</v>
      </c>
      <c r="B298" s="1" t="s">
        <v>123</v>
      </c>
      <c r="C298">
        <v>-6.0864269999999996</v>
      </c>
      <c r="D298">
        <v>19.922181999999999</v>
      </c>
      <c r="E298" s="1" t="s">
        <v>1122</v>
      </c>
      <c r="F298" s="1" t="s">
        <v>1126</v>
      </c>
    </row>
    <row r="299" spans="1:6" x14ac:dyDescent="0.25">
      <c r="A299" s="1" t="s">
        <v>1304</v>
      </c>
      <c r="B299" s="1" t="s">
        <v>75</v>
      </c>
      <c r="C299">
        <v>-6.0946619999999996</v>
      </c>
      <c r="D299">
        <v>20.757277999999999</v>
      </c>
      <c r="E299" s="1" t="s">
        <v>1122</v>
      </c>
      <c r="F299" s="1" t="s">
        <v>1126</v>
      </c>
    </row>
    <row r="300" spans="1:6" x14ac:dyDescent="0.25">
      <c r="A300" s="1" t="s">
        <v>1298</v>
      </c>
      <c r="B300" s="1" t="s">
        <v>10</v>
      </c>
      <c r="C300">
        <v>-6.1126060000000004</v>
      </c>
      <c r="D300">
        <v>27.901748999999999</v>
      </c>
      <c r="E300" s="1" t="s">
        <v>1125</v>
      </c>
      <c r="F300" s="1" t="s">
        <v>1128</v>
      </c>
    </row>
    <row r="301" spans="1:6" x14ac:dyDescent="0.25">
      <c r="A301" s="1" t="s">
        <v>1028</v>
      </c>
      <c r="B301" s="1" t="s">
        <v>57</v>
      </c>
      <c r="C301">
        <v>-6.1490739999999997</v>
      </c>
      <c r="D301">
        <v>23.304411000000002</v>
      </c>
      <c r="E301" s="1" t="s">
        <v>1122</v>
      </c>
      <c r="F301" s="1" t="s">
        <v>1128</v>
      </c>
    </row>
    <row r="302" spans="1:6" x14ac:dyDescent="0.25">
      <c r="A302" s="1" t="s">
        <v>805</v>
      </c>
      <c r="B302" s="1" t="s">
        <v>70</v>
      </c>
      <c r="C302">
        <v>-6.1837850000000003</v>
      </c>
      <c r="D302">
        <v>25.138759</v>
      </c>
      <c r="E302" s="1" t="s">
        <v>1127</v>
      </c>
      <c r="F302" s="1" t="s">
        <v>1123</v>
      </c>
    </row>
    <row r="303" spans="1:6" x14ac:dyDescent="0.25">
      <c r="A303" s="1" t="s">
        <v>1275</v>
      </c>
      <c r="B303" s="1" t="s">
        <v>37</v>
      </c>
      <c r="C303">
        <v>-6.236097</v>
      </c>
      <c r="D303">
        <v>13.004878</v>
      </c>
      <c r="E303" s="1" t="s">
        <v>1125</v>
      </c>
      <c r="F303" s="1" t="s">
        <v>1123</v>
      </c>
    </row>
    <row r="304" spans="1:6" x14ac:dyDescent="0.25">
      <c r="A304" s="1" t="s">
        <v>1173</v>
      </c>
      <c r="B304" s="1" t="s">
        <v>34</v>
      </c>
      <c r="C304">
        <v>-6.2712260000000004</v>
      </c>
      <c r="D304">
        <v>21.512366</v>
      </c>
      <c r="E304" s="1" t="s">
        <v>1122</v>
      </c>
      <c r="F304" s="1" t="s">
        <v>1126</v>
      </c>
    </row>
    <row r="305" spans="1:6" x14ac:dyDescent="0.25">
      <c r="A305" s="1" t="s">
        <v>844</v>
      </c>
      <c r="B305" s="1" t="s">
        <v>127</v>
      </c>
      <c r="C305">
        <v>-6.3148239999999998</v>
      </c>
      <c r="D305">
        <v>24.507498999999999</v>
      </c>
      <c r="E305" s="1" t="s">
        <v>1127</v>
      </c>
      <c r="F305" s="1" t="s">
        <v>1128</v>
      </c>
    </row>
    <row r="306" spans="1:6" x14ac:dyDescent="0.25">
      <c r="A306" s="1" t="s">
        <v>902</v>
      </c>
      <c r="B306" s="1" t="s">
        <v>15</v>
      </c>
      <c r="C306">
        <v>-6.3324319999999998</v>
      </c>
      <c r="D306">
        <v>24.887858000000001</v>
      </c>
      <c r="E306" s="1" t="s">
        <v>1125</v>
      </c>
      <c r="F306" s="1" t="s">
        <v>1128</v>
      </c>
    </row>
    <row r="307" spans="1:6" x14ac:dyDescent="0.25">
      <c r="A307" s="1" t="s">
        <v>1269</v>
      </c>
      <c r="B307" s="1" t="s">
        <v>70</v>
      </c>
      <c r="C307">
        <v>-6.419365</v>
      </c>
      <c r="D307">
        <v>17.570219000000002</v>
      </c>
      <c r="E307" s="1" t="s">
        <v>1125</v>
      </c>
      <c r="F307" s="1" t="s">
        <v>1126</v>
      </c>
    </row>
    <row r="308" spans="1:6" x14ac:dyDescent="0.25">
      <c r="A308" s="1" t="s">
        <v>955</v>
      </c>
      <c r="B308" s="1" t="s">
        <v>23</v>
      </c>
      <c r="C308">
        <v>-6.4197189999999997</v>
      </c>
      <c r="D308">
        <v>22.287264</v>
      </c>
      <c r="E308" s="1" t="s">
        <v>1127</v>
      </c>
      <c r="F308" s="1" t="s">
        <v>1123</v>
      </c>
    </row>
    <row r="309" spans="1:6" x14ac:dyDescent="0.25">
      <c r="A309" s="1" t="s">
        <v>1070</v>
      </c>
      <c r="B309" s="1" t="s">
        <v>70</v>
      </c>
      <c r="C309">
        <v>-6.4670189999999996</v>
      </c>
      <c r="D309">
        <v>29.487309</v>
      </c>
      <c r="E309" s="1" t="s">
        <v>1125</v>
      </c>
      <c r="F309" s="1" t="s">
        <v>1128</v>
      </c>
    </row>
    <row r="310" spans="1:6" x14ac:dyDescent="0.25">
      <c r="A310" s="1" t="s">
        <v>978</v>
      </c>
      <c r="B310" s="1" t="s">
        <v>32</v>
      </c>
      <c r="C310">
        <v>-6.4883290000000002</v>
      </c>
      <c r="D310">
        <v>25.103404000000001</v>
      </c>
      <c r="E310" s="1" t="s">
        <v>1122</v>
      </c>
      <c r="F310" s="1" t="s">
        <v>1128</v>
      </c>
    </row>
    <row r="311" spans="1:6" x14ac:dyDescent="0.25">
      <c r="A311" s="1" t="s">
        <v>1138</v>
      </c>
      <c r="B311" s="1" t="s">
        <v>75</v>
      </c>
      <c r="C311">
        <v>-6.5144820000000001</v>
      </c>
      <c r="D311">
        <v>13.815521</v>
      </c>
      <c r="E311" s="1" t="s">
        <v>1125</v>
      </c>
      <c r="F311" s="1" t="s">
        <v>1128</v>
      </c>
    </row>
    <row r="312" spans="1:6" x14ac:dyDescent="0.25">
      <c r="A312" s="1" t="s">
        <v>995</v>
      </c>
      <c r="B312" s="1" t="s">
        <v>127</v>
      </c>
      <c r="C312">
        <v>-6.5332999999999997</v>
      </c>
      <c r="D312">
        <v>20.098018</v>
      </c>
      <c r="E312" s="1" t="s">
        <v>1125</v>
      </c>
      <c r="F312" s="1" t="s">
        <v>1126</v>
      </c>
    </row>
    <row r="313" spans="1:6" x14ac:dyDescent="0.25">
      <c r="A313" s="1" t="s">
        <v>958</v>
      </c>
      <c r="B313" s="1" t="s">
        <v>127</v>
      </c>
      <c r="C313">
        <v>-6.5529849999999996</v>
      </c>
      <c r="D313">
        <v>21.990606</v>
      </c>
      <c r="E313" s="1" t="s">
        <v>1127</v>
      </c>
      <c r="F313" s="1" t="s">
        <v>1126</v>
      </c>
    </row>
    <row r="314" spans="1:6" x14ac:dyDescent="0.25">
      <c r="A314" s="1" t="s">
        <v>843</v>
      </c>
      <c r="B314" s="1" t="s">
        <v>30</v>
      </c>
      <c r="C314">
        <v>-6.6803710000000001</v>
      </c>
      <c r="D314">
        <v>21.955673000000001</v>
      </c>
      <c r="E314" s="1" t="s">
        <v>1125</v>
      </c>
      <c r="F314" s="1" t="s">
        <v>1135</v>
      </c>
    </row>
    <row r="315" spans="1:6" x14ac:dyDescent="0.25">
      <c r="A315" s="1" t="s">
        <v>1170</v>
      </c>
      <c r="B315" s="1" t="s">
        <v>133</v>
      </c>
      <c r="C315">
        <v>-6.7304589999999997</v>
      </c>
      <c r="D315">
        <v>24.541906999999998</v>
      </c>
      <c r="E315" s="1" t="s">
        <v>1125</v>
      </c>
      <c r="F315" s="1" t="s">
        <v>1135</v>
      </c>
    </row>
    <row r="316" spans="1:6" x14ac:dyDescent="0.25">
      <c r="A316" s="1" t="s">
        <v>1161</v>
      </c>
      <c r="B316" s="1" t="s">
        <v>57</v>
      </c>
      <c r="C316">
        <v>-6.7420359999999997</v>
      </c>
      <c r="D316">
        <v>28.905578999999999</v>
      </c>
      <c r="E316" s="1" t="s">
        <v>1127</v>
      </c>
      <c r="F316" s="1" t="s">
        <v>1126</v>
      </c>
    </row>
    <row r="317" spans="1:6" x14ac:dyDescent="0.25">
      <c r="A317" s="1" t="s">
        <v>1139</v>
      </c>
      <c r="B317" s="1" t="s">
        <v>23</v>
      </c>
      <c r="C317">
        <v>-6.8054750000000004</v>
      </c>
      <c r="D317">
        <v>13.022683000000001</v>
      </c>
      <c r="E317" s="1" t="s">
        <v>1125</v>
      </c>
      <c r="F317" s="1" t="s">
        <v>1126</v>
      </c>
    </row>
    <row r="318" spans="1:6" x14ac:dyDescent="0.25">
      <c r="A318" s="1" t="s">
        <v>1090</v>
      </c>
      <c r="B318" s="1" t="s">
        <v>85</v>
      </c>
      <c r="C318">
        <v>-6.8149179999999996</v>
      </c>
      <c r="D318">
        <v>23.258102000000001</v>
      </c>
      <c r="E318" s="1" t="s">
        <v>1122</v>
      </c>
      <c r="F318" s="1" t="s">
        <v>1126</v>
      </c>
    </row>
    <row r="319" spans="1:6" x14ac:dyDescent="0.25">
      <c r="A319" s="1" t="s">
        <v>1225</v>
      </c>
      <c r="B319" s="1" t="s">
        <v>26</v>
      </c>
      <c r="C319">
        <v>-6.8161690000000004</v>
      </c>
      <c r="D319">
        <v>16.521000999999998</v>
      </c>
      <c r="E319" s="1" t="s">
        <v>1122</v>
      </c>
      <c r="F319" s="1" t="s">
        <v>1123</v>
      </c>
    </row>
    <row r="320" spans="1:6" x14ac:dyDescent="0.25">
      <c r="A320" s="1" t="s">
        <v>1194</v>
      </c>
      <c r="B320" s="1" t="s">
        <v>18</v>
      </c>
      <c r="C320">
        <v>-6.8779139999999996</v>
      </c>
      <c r="D320">
        <v>12.550860999999999</v>
      </c>
      <c r="E320" s="1" t="s">
        <v>1122</v>
      </c>
      <c r="F320" s="1" t="s">
        <v>1128</v>
      </c>
    </row>
    <row r="321" spans="1:6" x14ac:dyDescent="0.25">
      <c r="A321" s="1" t="s">
        <v>970</v>
      </c>
      <c r="B321" s="1" t="s">
        <v>123</v>
      </c>
      <c r="C321">
        <v>-6.9624990000000002</v>
      </c>
      <c r="D321">
        <v>20.759834999999999</v>
      </c>
      <c r="E321" s="1" t="s">
        <v>1125</v>
      </c>
      <c r="F321" s="1" t="s">
        <v>1126</v>
      </c>
    </row>
    <row r="322" spans="1:6" x14ac:dyDescent="0.25">
      <c r="A322" s="1" t="s">
        <v>1087</v>
      </c>
      <c r="B322" s="1" t="s">
        <v>34</v>
      </c>
      <c r="C322">
        <v>-7.0007840000000003</v>
      </c>
      <c r="D322">
        <v>22.787997000000001</v>
      </c>
      <c r="E322" s="1" t="s">
        <v>1122</v>
      </c>
      <c r="F322" s="1" t="s">
        <v>1128</v>
      </c>
    </row>
    <row r="323" spans="1:6" x14ac:dyDescent="0.25">
      <c r="A323" s="1" t="s">
        <v>829</v>
      </c>
      <c r="B323" s="1" t="s">
        <v>7</v>
      </c>
      <c r="C323">
        <v>-7.0076900000000002</v>
      </c>
      <c r="D323">
        <v>27.367121999999998</v>
      </c>
      <c r="E323" s="1" t="s">
        <v>1127</v>
      </c>
      <c r="F323" s="1" t="s">
        <v>1135</v>
      </c>
    </row>
    <row r="324" spans="1:6" x14ac:dyDescent="0.25">
      <c r="A324" s="1" t="s">
        <v>1094</v>
      </c>
      <c r="B324" s="1" t="s">
        <v>61</v>
      </c>
      <c r="C324">
        <v>-7.1079169999999996</v>
      </c>
      <c r="D324">
        <v>13.636272</v>
      </c>
      <c r="E324" s="1" t="s">
        <v>1122</v>
      </c>
      <c r="F324" s="1" t="s">
        <v>1135</v>
      </c>
    </row>
    <row r="325" spans="1:6" x14ac:dyDescent="0.25">
      <c r="A325" s="1" t="s">
        <v>994</v>
      </c>
      <c r="B325" s="1" t="s">
        <v>123</v>
      </c>
      <c r="C325">
        <v>-7.1483749999999997</v>
      </c>
      <c r="D325">
        <v>26.014271000000001</v>
      </c>
      <c r="E325" s="1" t="s">
        <v>1122</v>
      </c>
      <c r="F325" s="1" t="s">
        <v>1126</v>
      </c>
    </row>
    <row r="326" spans="1:6" x14ac:dyDescent="0.25">
      <c r="A326" s="1" t="s">
        <v>1062</v>
      </c>
      <c r="B326" s="1" t="s">
        <v>59</v>
      </c>
      <c r="C326">
        <v>-7.1587569999999996</v>
      </c>
      <c r="D326">
        <v>18.975141000000001</v>
      </c>
      <c r="E326" s="1" t="s">
        <v>1122</v>
      </c>
      <c r="F326" s="1" t="s">
        <v>1123</v>
      </c>
    </row>
    <row r="327" spans="1:6" x14ac:dyDescent="0.25">
      <c r="A327" s="1" t="s">
        <v>951</v>
      </c>
      <c r="B327" s="1" t="s">
        <v>15</v>
      </c>
      <c r="C327">
        <v>-7.1785899999999998</v>
      </c>
      <c r="D327">
        <v>24.4404</v>
      </c>
      <c r="E327" s="1" t="s">
        <v>1125</v>
      </c>
      <c r="F327" s="1" t="s">
        <v>1135</v>
      </c>
    </row>
    <row r="328" spans="1:6" x14ac:dyDescent="0.25">
      <c r="A328" s="1" t="s">
        <v>1111</v>
      </c>
      <c r="B328" s="1" t="s">
        <v>13</v>
      </c>
      <c r="C328">
        <v>-7.2267089999999996</v>
      </c>
      <c r="D328">
        <v>28.421362999999999</v>
      </c>
      <c r="E328" s="1" t="s">
        <v>1122</v>
      </c>
      <c r="F328" s="1" t="s">
        <v>1123</v>
      </c>
    </row>
    <row r="329" spans="1:6" x14ac:dyDescent="0.25">
      <c r="A329" s="1" t="s">
        <v>1136</v>
      </c>
      <c r="B329" s="1" t="s">
        <v>85</v>
      </c>
      <c r="C329">
        <v>-7.31691</v>
      </c>
      <c r="D329">
        <v>29.836627</v>
      </c>
      <c r="E329" s="1" t="s">
        <v>1122</v>
      </c>
      <c r="F329" s="1" t="s">
        <v>1128</v>
      </c>
    </row>
    <row r="330" spans="1:6" x14ac:dyDescent="0.25">
      <c r="A330" s="1" t="s">
        <v>1045</v>
      </c>
      <c r="B330" s="1" t="s">
        <v>30</v>
      </c>
      <c r="C330">
        <v>-7.3379339999999997</v>
      </c>
      <c r="D330">
        <v>28.404001999999998</v>
      </c>
      <c r="E330" s="1" t="s">
        <v>1127</v>
      </c>
      <c r="F330" s="1" t="s">
        <v>1135</v>
      </c>
    </row>
    <row r="331" spans="1:6" x14ac:dyDescent="0.25">
      <c r="A331" s="1" t="s">
        <v>1224</v>
      </c>
      <c r="B331" s="1" t="s">
        <v>7</v>
      </c>
      <c r="C331">
        <v>-7.3750049999999998</v>
      </c>
      <c r="D331">
        <v>30.878126000000002</v>
      </c>
      <c r="E331" s="1" t="s">
        <v>1122</v>
      </c>
      <c r="F331" s="1" t="s">
        <v>1126</v>
      </c>
    </row>
    <row r="332" spans="1:6" x14ac:dyDescent="0.25">
      <c r="A332" s="1" t="s">
        <v>1092</v>
      </c>
      <c r="B332" s="1" t="s">
        <v>23</v>
      </c>
      <c r="C332">
        <v>-7.3952039999999997</v>
      </c>
      <c r="D332">
        <v>21.651043999999999</v>
      </c>
      <c r="E332" s="1" t="s">
        <v>1125</v>
      </c>
      <c r="F332" s="1" t="s">
        <v>1126</v>
      </c>
    </row>
    <row r="333" spans="1:6" x14ac:dyDescent="0.25">
      <c r="A333" s="1" t="s">
        <v>1038</v>
      </c>
      <c r="B333" s="1" t="s">
        <v>48</v>
      </c>
      <c r="C333">
        <v>-7.402336</v>
      </c>
      <c r="D333">
        <v>27.376697</v>
      </c>
      <c r="E333" s="1" t="s">
        <v>1125</v>
      </c>
      <c r="F333" s="1" t="s">
        <v>1126</v>
      </c>
    </row>
    <row r="334" spans="1:6" x14ac:dyDescent="0.25">
      <c r="A334" s="1" t="s">
        <v>1197</v>
      </c>
      <c r="B334" s="1" t="s">
        <v>64</v>
      </c>
      <c r="C334">
        <v>-7.4135429999999998</v>
      </c>
      <c r="D334">
        <v>19.288392999999999</v>
      </c>
      <c r="E334" s="1" t="s">
        <v>1125</v>
      </c>
      <c r="F334" s="1" t="s">
        <v>1135</v>
      </c>
    </row>
    <row r="335" spans="1:6" x14ac:dyDescent="0.25">
      <c r="A335" s="1" t="s">
        <v>836</v>
      </c>
      <c r="B335" s="1" t="s">
        <v>133</v>
      </c>
      <c r="C335">
        <v>-7.4608439999999998</v>
      </c>
      <c r="D335">
        <v>23.268619999999999</v>
      </c>
      <c r="E335" s="1" t="s">
        <v>1125</v>
      </c>
      <c r="F335" s="1" t="s">
        <v>1126</v>
      </c>
    </row>
    <row r="336" spans="1:6" x14ac:dyDescent="0.25">
      <c r="A336" s="1" t="s">
        <v>1248</v>
      </c>
      <c r="B336" s="1" t="s">
        <v>133</v>
      </c>
      <c r="C336">
        <v>-7.4679279999999997</v>
      </c>
      <c r="D336">
        <v>19.828595</v>
      </c>
      <c r="E336" s="1" t="s">
        <v>1122</v>
      </c>
      <c r="F336" s="1" t="s">
        <v>1135</v>
      </c>
    </row>
    <row r="337" spans="1:6" x14ac:dyDescent="0.25">
      <c r="A337" s="1" t="s">
        <v>920</v>
      </c>
      <c r="B337" s="1" t="s">
        <v>37</v>
      </c>
      <c r="C337">
        <v>-7.5129409999999996</v>
      </c>
      <c r="D337">
        <v>18.701522000000001</v>
      </c>
      <c r="E337" s="1" t="s">
        <v>1125</v>
      </c>
      <c r="F337" s="1" t="s">
        <v>1135</v>
      </c>
    </row>
    <row r="338" spans="1:6" x14ac:dyDescent="0.25">
      <c r="A338" s="1" t="s">
        <v>1096</v>
      </c>
      <c r="B338" s="1" t="s">
        <v>32</v>
      </c>
      <c r="C338">
        <v>-7.513261</v>
      </c>
      <c r="D338">
        <v>24.338812000000001</v>
      </c>
      <c r="E338" s="1" t="s">
        <v>1122</v>
      </c>
      <c r="F338" s="1" t="s">
        <v>1126</v>
      </c>
    </row>
    <row r="339" spans="1:6" x14ac:dyDescent="0.25">
      <c r="A339" s="1" t="s">
        <v>1176</v>
      </c>
      <c r="B339" s="1" t="s">
        <v>133</v>
      </c>
      <c r="C339">
        <v>-7.5180249999999997</v>
      </c>
      <c r="D339">
        <v>20.478905999999998</v>
      </c>
      <c r="E339" s="1" t="s">
        <v>1122</v>
      </c>
      <c r="F339" s="1" t="s">
        <v>1135</v>
      </c>
    </row>
    <row r="340" spans="1:6" x14ac:dyDescent="0.25">
      <c r="A340" s="1" t="s">
        <v>883</v>
      </c>
      <c r="B340" s="1" t="s">
        <v>61</v>
      </c>
      <c r="C340">
        <v>-7.5418399999999997</v>
      </c>
      <c r="D340">
        <v>16.931206</v>
      </c>
      <c r="E340" s="1" t="s">
        <v>1127</v>
      </c>
      <c r="F340" s="1" t="s">
        <v>1135</v>
      </c>
    </row>
    <row r="341" spans="1:6" x14ac:dyDescent="0.25">
      <c r="A341" s="1" t="s">
        <v>1103</v>
      </c>
      <c r="B341" s="1" t="s">
        <v>41</v>
      </c>
      <c r="C341">
        <v>-7.5641280000000002</v>
      </c>
      <c r="D341">
        <v>18.129529999999999</v>
      </c>
      <c r="E341" s="1" t="s">
        <v>1127</v>
      </c>
      <c r="F341" s="1" t="s">
        <v>1126</v>
      </c>
    </row>
    <row r="342" spans="1:6" x14ac:dyDescent="0.25">
      <c r="A342" s="1" t="s">
        <v>908</v>
      </c>
      <c r="B342" s="1" t="s">
        <v>32</v>
      </c>
      <c r="C342">
        <v>-7.5969509999999998</v>
      </c>
      <c r="D342">
        <v>22.153986</v>
      </c>
      <c r="E342" s="1" t="s">
        <v>1127</v>
      </c>
      <c r="F342" s="1" t="s">
        <v>1123</v>
      </c>
    </row>
    <row r="343" spans="1:6" x14ac:dyDescent="0.25">
      <c r="A343" s="1" t="s">
        <v>1054</v>
      </c>
      <c r="B343" s="1" t="s">
        <v>26</v>
      </c>
      <c r="C343">
        <v>-7.6757720000000003</v>
      </c>
      <c r="D343">
        <v>30.222971000000001</v>
      </c>
      <c r="E343" s="1" t="s">
        <v>1122</v>
      </c>
      <c r="F343" s="1" t="s">
        <v>1123</v>
      </c>
    </row>
    <row r="344" spans="1:6" x14ac:dyDescent="0.25">
      <c r="A344" s="1" t="s">
        <v>1052</v>
      </c>
      <c r="B344" s="1" t="s">
        <v>13</v>
      </c>
      <c r="C344">
        <v>-7.6951369999999999</v>
      </c>
      <c r="D344">
        <v>13.346605</v>
      </c>
      <c r="E344" s="1" t="s">
        <v>1125</v>
      </c>
      <c r="F344" s="1" t="s">
        <v>1123</v>
      </c>
    </row>
    <row r="345" spans="1:6" x14ac:dyDescent="0.25">
      <c r="A345" s="1" t="s">
        <v>1071</v>
      </c>
      <c r="B345" s="1" t="s">
        <v>10</v>
      </c>
      <c r="C345">
        <v>-7.7587710000000003</v>
      </c>
      <c r="D345">
        <v>17.880848</v>
      </c>
      <c r="E345" s="1" t="s">
        <v>1127</v>
      </c>
      <c r="F345" s="1" t="s">
        <v>1123</v>
      </c>
    </row>
    <row r="346" spans="1:6" x14ac:dyDescent="0.25">
      <c r="A346" s="1" t="s">
        <v>917</v>
      </c>
      <c r="B346" s="1" t="s">
        <v>85</v>
      </c>
      <c r="C346">
        <v>-7.7839049999999999</v>
      </c>
      <c r="D346">
        <v>14.114281999999999</v>
      </c>
      <c r="E346" s="1" t="s">
        <v>1127</v>
      </c>
      <c r="F346" s="1" t="s">
        <v>1128</v>
      </c>
    </row>
    <row r="347" spans="1:6" x14ac:dyDescent="0.25">
      <c r="A347" s="1" t="s">
        <v>998</v>
      </c>
      <c r="B347" s="1" t="s">
        <v>10</v>
      </c>
      <c r="C347">
        <v>-7.789663</v>
      </c>
      <c r="D347">
        <v>26.529098000000001</v>
      </c>
      <c r="E347" s="1" t="s">
        <v>1122</v>
      </c>
      <c r="F347" s="1" t="s">
        <v>1135</v>
      </c>
    </row>
    <row r="348" spans="1:6" x14ac:dyDescent="0.25">
      <c r="A348" s="1" t="s">
        <v>1228</v>
      </c>
      <c r="B348" s="1" t="s">
        <v>26</v>
      </c>
      <c r="C348">
        <v>-7.7942479999999996</v>
      </c>
      <c r="D348">
        <v>15.184407999999999</v>
      </c>
      <c r="E348" s="1" t="s">
        <v>1127</v>
      </c>
      <c r="F348" s="1" t="s">
        <v>1128</v>
      </c>
    </row>
    <row r="349" spans="1:6" x14ac:dyDescent="0.25">
      <c r="A349" s="1" t="s">
        <v>1108</v>
      </c>
      <c r="B349" s="1" t="s">
        <v>57</v>
      </c>
      <c r="C349">
        <v>-7.8215969999999997</v>
      </c>
      <c r="D349">
        <v>26.797349000000001</v>
      </c>
      <c r="E349" s="1" t="s">
        <v>1127</v>
      </c>
      <c r="F349" s="1" t="s">
        <v>1123</v>
      </c>
    </row>
    <row r="350" spans="1:6" x14ac:dyDescent="0.25">
      <c r="A350" s="1" t="s">
        <v>1099</v>
      </c>
      <c r="B350" s="1" t="s">
        <v>85</v>
      </c>
      <c r="C350">
        <v>-7.8373179999999998</v>
      </c>
      <c r="D350">
        <v>20.527591999999999</v>
      </c>
      <c r="E350" s="1" t="s">
        <v>1125</v>
      </c>
      <c r="F350" s="1" t="s">
        <v>1123</v>
      </c>
    </row>
    <row r="351" spans="1:6" x14ac:dyDescent="0.25">
      <c r="A351" s="1" t="s">
        <v>1207</v>
      </c>
      <c r="B351" s="1" t="s">
        <v>123</v>
      </c>
      <c r="C351">
        <v>-7.8417870000000001</v>
      </c>
      <c r="D351">
        <v>14.730712</v>
      </c>
      <c r="E351" s="1" t="s">
        <v>1122</v>
      </c>
      <c r="F351" s="1" t="s">
        <v>1135</v>
      </c>
    </row>
    <row r="352" spans="1:6" x14ac:dyDescent="0.25">
      <c r="A352" s="1" t="s">
        <v>986</v>
      </c>
      <c r="B352" s="1" t="s">
        <v>64</v>
      </c>
      <c r="C352">
        <v>-7.8770429999999996</v>
      </c>
      <c r="D352">
        <v>16.357762999999998</v>
      </c>
      <c r="E352" s="1" t="s">
        <v>1125</v>
      </c>
      <c r="F352" s="1" t="s">
        <v>1123</v>
      </c>
    </row>
    <row r="353" spans="1:6" x14ac:dyDescent="0.25">
      <c r="A353" s="1" t="s">
        <v>1017</v>
      </c>
      <c r="B353" s="1" t="s">
        <v>34</v>
      </c>
      <c r="C353">
        <v>-7.9425049999999997</v>
      </c>
      <c r="D353">
        <v>24.111059000000001</v>
      </c>
      <c r="E353" s="1" t="s">
        <v>1127</v>
      </c>
      <c r="F353" s="1" t="s">
        <v>1128</v>
      </c>
    </row>
    <row r="354" spans="1:6" x14ac:dyDescent="0.25">
      <c r="A354" s="1" t="s">
        <v>1292</v>
      </c>
      <c r="B354" s="1" t="s">
        <v>32</v>
      </c>
      <c r="C354">
        <v>-7.9799689999999996</v>
      </c>
      <c r="D354">
        <v>21.042310000000001</v>
      </c>
      <c r="E354" s="1" t="s">
        <v>1125</v>
      </c>
      <c r="F354" s="1" t="s">
        <v>1128</v>
      </c>
    </row>
    <row r="355" spans="1:6" x14ac:dyDescent="0.25">
      <c r="A355" s="1" t="s">
        <v>1043</v>
      </c>
      <c r="B355" s="1" t="s">
        <v>127</v>
      </c>
      <c r="C355">
        <v>-7.9866700000000002</v>
      </c>
      <c r="D355">
        <v>17.757847000000002</v>
      </c>
      <c r="E355" s="1" t="s">
        <v>1122</v>
      </c>
      <c r="F355" s="1" t="s">
        <v>1126</v>
      </c>
    </row>
    <row r="356" spans="1:6" x14ac:dyDescent="0.25">
      <c r="A356" s="1" t="s">
        <v>859</v>
      </c>
      <c r="B356" s="1" t="s">
        <v>85</v>
      </c>
      <c r="C356">
        <v>-7.9987219999999999</v>
      </c>
      <c r="D356">
        <v>12.779335</v>
      </c>
      <c r="E356" s="1" t="s">
        <v>1122</v>
      </c>
      <c r="F356" s="1" t="s">
        <v>1135</v>
      </c>
    </row>
    <row r="357" spans="1:6" x14ac:dyDescent="0.25">
      <c r="A357" s="1" t="s">
        <v>1024</v>
      </c>
      <c r="B357" s="1" t="s">
        <v>133</v>
      </c>
      <c r="C357">
        <v>-8.0301989999999996</v>
      </c>
      <c r="D357">
        <v>24.122495000000001</v>
      </c>
      <c r="E357" s="1" t="s">
        <v>1122</v>
      </c>
      <c r="F357" s="1" t="s">
        <v>1128</v>
      </c>
    </row>
    <row r="358" spans="1:6" x14ac:dyDescent="0.25">
      <c r="A358" s="1" t="s">
        <v>1107</v>
      </c>
      <c r="B358" s="1" t="s">
        <v>30</v>
      </c>
      <c r="C358">
        <v>-8.0800809999999998</v>
      </c>
      <c r="D358">
        <v>30.147970999999998</v>
      </c>
      <c r="E358" s="1" t="s">
        <v>1122</v>
      </c>
      <c r="F358" s="1" t="s">
        <v>1126</v>
      </c>
    </row>
    <row r="359" spans="1:6" x14ac:dyDescent="0.25">
      <c r="A359" s="1" t="s">
        <v>981</v>
      </c>
      <c r="B359" s="1" t="s">
        <v>28</v>
      </c>
      <c r="C359">
        <v>-8.0864899999999995</v>
      </c>
      <c r="D359">
        <v>14.555277</v>
      </c>
      <c r="E359" s="1" t="s">
        <v>1127</v>
      </c>
      <c r="F359" s="1" t="s">
        <v>1123</v>
      </c>
    </row>
    <row r="360" spans="1:6" x14ac:dyDescent="0.25">
      <c r="A360" s="1" t="s">
        <v>841</v>
      </c>
      <c r="B360" s="1" t="s">
        <v>32</v>
      </c>
      <c r="C360">
        <v>-8.0922239999999999</v>
      </c>
      <c r="D360">
        <v>15.483708</v>
      </c>
      <c r="E360" s="1" t="s">
        <v>1122</v>
      </c>
      <c r="F360" s="1" t="s">
        <v>1135</v>
      </c>
    </row>
    <row r="361" spans="1:6" x14ac:dyDescent="0.25">
      <c r="A361" s="1" t="s">
        <v>962</v>
      </c>
      <c r="B361" s="1" t="s">
        <v>37</v>
      </c>
      <c r="C361">
        <v>-8.1210620000000002</v>
      </c>
      <c r="D361">
        <v>21.094390000000001</v>
      </c>
      <c r="E361" s="1" t="s">
        <v>1122</v>
      </c>
      <c r="F361" s="1" t="s">
        <v>1128</v>
      </c>
    </row>
    <row r="362" spans="1:6" x14ac:dyDescent="0.25">
      <c r="A362" s="1" t="s">
        <v>804</v>
      </c>
      <c r="B362" s="1" t="s">
        <v>85</v>
      </c>
      <c r="C362">
        <v>-8.1437910000000002</v>
      </c>
      <c r="D362">
        <v>28.946161</v>
      </c>
      <c r="E362" s="1" t="s">
        <v>1125</v>
      </c>
      <c r="F362" s="1" t="s">
        <v>1128</v>
      </c>
    </row>
    <row r="363" spans="1:6" x14ac:dyDescent="0.25">
      <c r="A363" s="1" t="s">
        <v>1301</v>
      </c>
      <c r="B363" s="1" t="s">
        <v>34</v>
      </c>
      <c r="C363">
        <v>-8.290025</v>
      </c>
      <c r="D363">
        <v>24.313573999999999</v>
      </c>
      <c r="E363" s="1" t="s">
        <v>1125</v>
      </c>
      <c r="F363" s="1" t="s">
        <v>1123</v>
      </c>
    </row>
    <row r="364" spans="1:6" x14ac:dyDescent="0.25">
      <c r="A364" s="1" t="s">
        <v>877</v>
      </c>
      <c r="B364" s="1" t="s">
        <v>28</v>
      </c>
      <c r="C364">
        <v>-8.3241560000000003</v>
      </c>
      <c r="D364">
        <v>19.543866000000001</v>
      </c>
      <c r="E364" s="1" t="s">
        <v>1125</v>
      </c>
      <c r="F364" s="1" t="s">
        <v>1128</v>
      </c>
    </row>
    <row r="365" spans="1:6" x14ac:dyDescent="0.25">
      <c r="A365" s="1" t="s">
        <v>1284</v>
      </c>
      <c r="B365" s="1" t="s">
        <v>15</v>
      </c>
      <c r="C365">
        <v>-8.3575920000000004</v>
      </c>
      <c r="D365">
        <v>25.538395000000001</v>
      </c>
      <c r="E365" s="1" t="s">
        <v>1127</v>
      </c>
      <c r="F365" s="1" t="s">
        <v>1128</v>
      </c>
    </row>
    <row r="366" spans="1:6" x14ac:dyDescent="0.25">
      <c r="A366" s="1" t="s">
        <v>795</v>
      </c>
      <c r="B366" s="1" t="s">
        <v>64</v>
      </c>
      <c r="C366">
        <v>-8.4227860000000003</v>
      </c>
      <c r="D366">
        <v>16.781293000000002</v>
      </c>
      <c r="E366" s="1" t="s">
        <v>1125</v>
      </c>
      <c r="F366" s="1" t="s">
        <v>1126</v>
      </c>
    </row>
    <row r="367" spans="1:6" x14ac:dyDescent="0.25">
      <c r="A367" s="1" t="s">
        <v>1149</v>
      </c>
      <c r="B367" s="1" t="s">
        <v>123</v>
      </c>
      <c r="C367">
        <v>-8.4403710000000007</v>
      </c>
      <c r="D367">
        <v>17.231165000000001</v>
      </c>
      <c r="E367" s="1" t="s">
        <v>1125</v>
      </c>
      <c r="F367" s="1" t="s">
        <v>1126</v>
      </c>
    </row>
    <row r="368" spans="1:6" x14ac:dyDescent="0.25">
      <c r="A368" s="1" t="s">
        <v>933</v>
      </c>
      <c r="B368" s="1" t="s">
        <v>75</v>
      </c>
      <c r="C368">
        <v>-8.4824669999999998</v>
      </c>
      <c r="D368">
        <v>21.897777999999999</v>
      </c>
      <c r="E368" s="1" t="s">
        <v>1122</v>
      </c>
      <c r="F368" s="1" t="s">
        <v>1123</v>
      </c>
    </row>
    <row r="369" spans="1:6" x14ac:dyDescent="0.25">
      <c r="A369" s="1" t="s">
        <v>1029</v>
      </c>
      <c r="B369" s="1" t="s">
        <v>85</v>
      </c>
      <c r="C369">
        <v>-8.4985189999999999</v>
      </c>
      <c r="D369">
        <v>12.929456999999999</v>
      </c>
      <c r="E369" s="1" t="s">
        <v>1125</v>
      </c>
      <c r="F369" s="1" t="s">
        <v>1123</v>
      </c>
    </row>
    <row r="370" spans="1:6" x14ac:dyDescent="0.25">
      <c r="A370" s="1" t="s">
        <v>862</v>
      </c>
      <c r="B370" s="1" t="s">
        <v>48</v>
      </c>
      <c r="C370">
        <v>-8.5675749999999997</v>
      </c>
      <c r="D370">
        <v>26.994581</v>
      </c>
      <c r="E370" s="1" t="s">
        <v>1127</v>
      </c>
      <c r="F370" s="1" t="s">
        <v>1135</v>
      </c>
    </row>
    <row r="371" spans="1:6" x14ac:dyDescent="0.25">
      <c r="A371" s="1" t="s">
        <v>1250</v>
      </c>
      <c r="B371" s="1" t="s">
        <v>28</v>
      </c>
      <c r="C371">
        <v>-8.6707929999999998</v>
      </c>
      <c r="D371">
        <v>30.643781000000001</v>
      </c>
      <c r="E371" s="1" t="s">
        <v>1125</v>
      </c>
      <c r="F371" s="1" t="s">
        <v>1126</v>
      </c>
    </row>
    <row r="372" spans="1:6" x14ac:dyDescent="0.25">
      <c r="A372" s="1" t="s">
        <v>1072</v>
      </c>
      <c r="B372" s="1" t="s">
        <v>123</v>
      </c>
      <c r="C372">
        <v>-8.8118569999999998</v>
      </c>
      <c r="D372">
        <v>14.465711000000001</v>
      </c>
      <c r="E372" s="1" t="s">
        <v>1122</v>
      </c>
      <c r="F372" s="1" t="s">
        <v>1135</v>
      </c>
    </row>
    <row r="373" spans="1:6" x14ac:dyDescent="0.25">
      <c r="A373" s="1" t="s">
        <v>1060</v>
      </c>
      <c r="B373" s="1" t="s">
        <v>127</v>
      </c>
      <c r="C373">
        <v>-8.9586360000000003</v>
      </c>
      <c r="D373">
        <v>17.157720000000001</v>
      </c>
      <c r="E373" s="1" t="s">
        <v>1127</v>
      </c>
      <c r="F373" s="1" t="s">
        <v>1135</v>
      </c>
    </row>
    <row r="374" spans="1:6" x14ac:dyDescent="0.25">
      <c r="A374" s="1" t="s">
        <v>848</v>
      </c>
      <c r="B374" s="1" t="s">
        <v>34</v>
      </c>
      <c r="C374">
        <v>-9.002459</v>
      </c>
      <c r="D374">
        <v>25.182109000000001</v>
      </c>
      <c r="E374" s="1" t="s">
        <v>1122</v>
      </c>
      <c r="F374" s="1" t="s">
        <v>1126</v>
      </c>
    </row>
    <row r="375" spans="1:6" x14ac:dyDescent="0.25">
      <c r="A375" s="1" t="s">
        <v>967</v>
      </c>
      <c r="B375" s="1" t="s">
        <v>37</v>
      </c>
      <c r="C375">
        <v>-9.0798120000000004</v>
      </c>
      <c r="D375">
        <v>14.945484</v>
      </c>
      <c r="E375" s="1" t="s">
        <v>1122</v>
      </c>
      <c r="F375" s="1" t="s">
        <v>1123</v>
      </c>
    </row>
    <row r="376" spans="1:6" x14ac:dyDescent="0.25">
      <c r="A376" s="1" t="s">
        <v>974</v>
      </c>
      <c r="B376" s="1" t="s">
        <v>57</v>
      </c>
      <c r="C376">
        <v>-9.1215879999999991</v>
      </c>
      <c r="D376">
        <v>16.457916999999998</v>
      </c>
      <c r="E376" s="1" t="s">
        <v>1125</v>
      </c>
      <c r="F376" s="1" t="s">
        <v>1135</v>
      </c>
    </row>
    <row r="377" spans="1:6" x14ac:dyDescent="0.25">
      <c r="A377" s="1" t="s">
        <v>1206</v>
      </c>
      <c r="B377" s="1" t="s">
        <v>54</v>
      </c>
      <c r="C377">
        <v>-9.2227779999999999</v>
      </c>
      <c r="D377">
        <v>20.940372</v>
      </c>
      <c r="E377" s="1" t="s">
        <v>1127</v>
      </c>
      <c r="F377" s="1" t="s">
        <v>1123</v>
      </c>
    </row>
    <row r="378" spans="1:6" x14ac:dyDescent="0.25">
      <c r="A378" s="1" t="s">
        <v>832</v>
      </c>
      <c r="B378" s="1" t="s">
        <v>85</v>
      </c>
      <c r="C378">
        <v>-9.3066320000000005</v>
      </c>
      <c r="D378">
        <v>20.470889</v>
      </c>
      <c r="E378" s="1" t="s">
        <v>1122</v>
      </c>
      <c r="F378" s="1" t="s">
        <v>1128</v>
      </c>
    </row>
    <row r="379" spans="1:6" x14ac:dyDescent="0.25">
      <c r="A379" s="1" t="s">
        <v>835</v>
      </c>
      <c r="B379" s="1" t="s">
        <v>28</v>
      </c>
      <c r="C379">
        <v>-9.3652239999999995</v>
      </c>
      <c r="D379">
        <v>22.593423999999999</v>
      </c>
      <c r="E379" s="1" t="s">
        <v>1122</v>
      </c>
      <c r="F379" s="1" t="s">
        <v>1135</v>
      </c>
    </row>
    <row r="380" spans="1:6" x14ac:dyDescent="0.25">
      <c r="A380" s="1" t="s">
        <v>889</v>
      </c>
      <c r="B380" s="1" t="s">
        <v>41</v>
      </c>
      <c r="C380">
        <v>-9.3652280000000001</v>
      </c>
      <c r="D380">
        <v>18.674116000000001</v>
      </c>
      <c r="E380" s="1" t="s">
        <v>1125</v>
      </c>
      <c r="F380" s="1" t="s">
        <v>1126</v>
      </c>
    </row>
    <row r="381" spans="1:6" x14ac:dyDescent="0.25">
      <c r="A381" s="1" t="s">
        <v>907</v>
      </c>
      <c r="B381" s="1" t="s">
        <v>18</v>
      </c>
      <c r="C381">
        <v>-9.3900009999999998</v>
      </c>
      <c r="D381">
        <v>30.001517</v>
      </c>
      <c r="E381" s="1" t="s">
        <v>1127</v>
      </c>
      <c r="F381" s="1" t="s">
        <v>1135</v>
      </c>
    </row>
    <row r="382" spans="1:6" x14ac:dyDescent="0.25">
      <c r="A382" s="1" t="s">
        <v>1172</v>
      </c>
      <c r="B382" s="1" t="s">
        <v>70</v>
      </c>
      <c r="C382">
        <v>-9.4056660000000001</v>
      </c>
      <c r="D382">
        <v>15.541930000000001</v>
      </c>
      <c r="E382" s="1" t="s">
        <v>1125</v>
      </c>
      <c r="F382" s="1" t="s">
        <v>1126</v>
      </c>
    </row>
    <row r="383" spans="1:6" x14ac:dyDescent="0.25">
      <c r="A383" s="1" t="s">
        <v>968</v>
      </c>
      <c r="B383" s="1" t="s">
        <v>70</v>
      </c>
      <c r="C383">
        <v>-9.4133639999999996</v>
      </c>
      <c r="D383">
        <v>15.682482</v>
      </c>
      <c r="E383" s="1" t="s">
        <v>1125</v>
      </c>
      <c r="F383" s="1" t="s">
        <v>1126</v>
      </c>
    </row>
    <row r="384" spans="1:6" x14ac:dyDescent="0.25">
      <c r="A384" s="1" t="s">
        <v>934</v>
      </c>
      <c r="B384" s="1" t="s">
        <v>21</v>
      </c>
      <c r="C384">
        <v>-9.4229749999999992</v>
      </c>
      <c r="D384">
        <v>29.375005999999999</v>
      </c>
      <c r="E384" s="1" t="s">
        <v>1127</v>
      </c>
      <c r="F384" s="1" t="s">
        <v>1123</v>
      </c>
    </row>
    <row r="385" spans="1:6" x14ac:dyDescent="0.25">
      <c r="A385" s="1" t="s">
        <v>845</v>
      </c>
      <c r="B385" s="1" t="s">
        <v>18</v>
      </c>
      <c r="C385">
        <v>-9.4702129999999993</v>
      </c>
      <c r="D385">
        <v>12.826158</v>
      </c>
      <c r="E385" s="1" t="s">
        <v>1127</v>
      </c>
      <c r="F385" s="1" t="s">
        <v>1123</v>
      </c>
    </row>
    <row r="386" spans="1:6" x14ac:dyDescent="0.25">
      <c r="A386" s="1" t="s">
        <v>798</v>
      </c>
      <c r="B386" s="1" t="s">
        <v>34</v>
      </c>
      <c r="C386">
        <v>-9.4708620000000003</v>
      </c>
      <c r="D386">
        <v>29.234387999999999</v>
      </c>
      <c r="E386" s="1" t="s">
        <v>1127</v>
      </c>
      <c r="F386" s="1" t="s">
        <v>1128</v>
      </c>
    </row>
    <row r="387" spans="1:6" x14ac:dyDescent="0.25">
      <c r="A387" s="1" t="s">
        <v>888</v>
      </c>
      <c r="B387" s="1" t="s">
        <v>133</v>
      </c>
      <c r="C387">
        <v>-9.5243310000000001</v>
      </c>
      <c r="D387">
        <v>30.541212000000002</v>
      </c>
      <c r="E387" s="1" t="s">
        <v>1127</v>
      </c>
      <c r="F387" s="1" t="s">
        <v>1123</v>
      </c>
    </row>
    <row r="388" spans="1:6" x14ac:dyDescent="0.25">
      <c r="A388" s="1" t="s">
        <v>831</v>
      </c>
      <c r="B388" s="1" t="s">
        <v>30</v>
      </c>
      <c r="C388">
        <v>-9.5266249999999992</v>
      </c>
      <c r="D388">
        <v>27.889690999999999</v>
      </c>
      <c r="E388" s="1" t="s">
        <v>1125</v>
      </c>
      <c r="F388" s="1" t="s">
        <v>1123</v>
      </c>
    </row>
    <row r="389" spans="1:6" x14ac:dyDescent="0.25">
      <c r="A389" s="1" t="s">
        <v>1063</v>
      </c>
      <c r="B389" s="1" t="s">
        <v>64</v>
      </c>
      <c r="C389">
        <v>-9.5619429999999994</v>
      </c>
      <c r="D389">
        <v>21.445726000000001</v>
      </c>
      <c r="E389" s="1" t="s">
        <v>1125</v>
      </c>
      <c r="F389" s="1" t="s">
        <v>1135</v>
      </c>
    </row>
    <row r="390" spans="1:6" x14ac:dyDescent="0.25">
      <c r="A390" s="1" t="s">
        <v>938</v>
      </c>
      <c r="B390" s="1" t="s">
        <v>59</v>
      </c>
      <c r="C390">
        <v>-9.5840350000000001</v>
      </c>
      <c r="D390">
        <v>15.966024000000001</v>
      </c>
      <c r="E390" s="1" t="s">
        <v>1122</v>
      </c>
      <c r="F390" s="1" t="s">
        <v>1135</v>
      </c>
    </row>
    <row r="391" spans="1:6" x14ac:dyDescent="0.25">
      <c r="A391" s="1" t="s">
        <v>1100</v>
      </c>
      <c r="B391" s="1" t="s">
        <v>15</v>
      </c>
      <c r="C391">
        <v>-9.6407190000000007</v>
      </c>
      <c r="D391">
        <v>21.336704999999998</v>
      </c>
      <c r="E391" s="1" t="s">
        <v>1125</v>
      </c>
      <c r="F391" s="1" t="s">
        <v>1128</v>
      </c>
    </row>
    <row r="392" spans="1:6" x14ac:dyDescent="0.25">
      <c r="A392" s="1" t="s">
        <v>826</v>
      </c>
      <c r="B392" s="1" t="s">
        <v>37</v>
      </c>
      <c r="C392">
        <v>-9.7712979999999998</v>
      </c>
      <c r="D392">
        <v>19.827895999999999</v>
      </c>
      <c r="E392" s="1" t="s">
        <v>1127</v>
      </c>
      <c r="F392" s="1" t="s">
        <v>1128</v>
      </c>
    </row>
    <row r="393" spans="1:6" x14ac:dyDescent="0.25">
      <c r="A393" s="1" t="s">
        <v>1184</v>
      </c>
      <c r="B393" s="1" t="s">
        <v>15</v>
      </c>
      <c r="C393">
        <v>-9.7801860000000005</v>
      </c>
      <c r="D393">
        <v>16.649550000000001</v>
      </c>
      <c r="E393" s="1" t="s">
        <v>1122</v>
      </c>
      <c r="F393" s="1" t="s">
        <v>1123</v>
      </c>
    </row>
    <row r="394" spans="1:6" x14ac:dyDescent="0.25">
      <c r="A394" s="1" t="s">
        <v>863</v>
      </c>
      <c r="B394" s="1" t="s">
        <v>133</v>
      </c>
      <c r="C394">
        <v>-9.7803979999999999</v>
      </c>
      <c r="D394">
        <v>17.686595000000001</v>
      </c>
      <c r="E394" s="1" t="s">
        <v>1125</v>
      </c>
      <c r="F394" s="1" t="s">
        <v>1123</v>
      </c>
    </row>
    <row r="395" spans="1:6" x14ac:dyDescent="0.25">
      <c r="A395" s="1" t="s">
        <v>991</v>
      </c>
      <c r="B395" s="1" t="s">
        <v>59</v>
      </c>
      <c r="C395">
        <v>-9.8208710000000004</v>
      </c>
      <c r="D395">
        <v>23.229807000000001</v>
      </c>
      <c r="E395" s="1" t="s">
        <v>1122</v>
      </c>
      <c r="F395" s="1" t="s">
        <v>1135</v>
      </c>
    </row>
    <row r="396" spans="1:6" x14ac:dyDescent="0.25">
      <c r="A396" s="1" t="s">
        <v>1270</v>
      </c>
      <c r="B396" s="1" t="s">
        <v>21</v>
      </c>
      <c r="C396">
        <v>-9.8451869999999992</v>
      </c>
      <c r="D396">
        <v>14.508520000000001</v>
      </c>
      <c r="E396" s="1" t="s">
        <v>1122</v>
      </c>
      <c r="F396" s="1" t="s">
        <v>1135</v>
      </c>
    </row>
    <row r="397" spans="1:6" x14ac:dyDescent="0.25">
      <c r="A397" s="1" t="s">
        <v>1278</v>
      </c>
      <c r="B397" s="1" t="s">
        <v>23</v>
      </c>
      <c r="C397">
        <v>-9.8519260000000006</v>
      </c>
      <c r="D397">
        <v>12.925583</v>
      </c>
      <c r="E397" s="1" t="s">
        <v>1122</v>
      </c>
      <c r="F397" s="1" t="s">
        <v>1123</v>
      </c>
    </row>
    <row r="398" spans="1:6" x14ac:dyDescent="0.25">
      <c r="A398" s="1" t="s">
        <v>1247</v>
      </c>
      <c r="B398" s="1" t="s">
        <v>37</v>
      </c>
      <c r="C398">
        <v>-9.8995180000000005</v>
      </c>
      <c r="D398">
        <v>24.156687999999999</v>
      </c>
      <c r="E398" s="1" t="s">
        <v>1125</v>
      </c>
      <c r="F398" s="1" t="s">
        <v>1123</v>
      </c>
    </row>
    <row r="399" spans="1:6" x14ac:dyDescent="0.25">
      <c r="A399" s="1" t="s">
        <v>1212</v>
      </c>
      <c r="B399" s="1" t="s">
        <v>21</v>
      </c>
      <c r="C399">
        <v>-9.9170499999999997</v>
      </c>
      <c r="D399">
        <v>22.918887000000002</v>
      </c>
      <c r="E399" s="1" t="s">
        <v>1125</v>
      </c>
      <c r="F399" s="1" t="s">
        <v>1126</v>
      </c>
    </row>
    <row r="400" spans="1:6" x14ac:dyDescent="0.25">
      <c r="A400" s="1" t="s">
        <v>969</v>
      </c>
      <c r="B400" s="1" t="s">
        <v>34</v>
      </c>
      <c r="C400">
        <v>-9.9565739999999998</v>
      </c>
      <c r="D400">
        <v>21.017202000000001</v>
      </c>
      <c r="E400" s="1" t="s">
        <v>1125</v>
      </c>
      <c r="F400" s="1" t="s">
        <v>1126</v>
      </c>
    </row>
    <row r="401" spans="1:6" x14ac:dyDescent="0.25">
      <c r="A401" s="1" t="s">
        <v>850</v>
      </c>
      <c r="B401" s="1" t="s">
        <v>64</v>
      </c>
      <c r="C401">
        <v>-9.9875139999999991</v>
      </c>
      <c r="D401">
        <v>12.013676999999999</v>
      </c>
      <c r="E401" s="1" t="s">
        <v>1127</v>
      </c>
      <c r="F401" s="1" t="s">
        <v>1128</v>
      </c>
    </row>
    <row r="402" spans="1:6" x14ac:dyDescent="0.25">
      <c r="A402" s="1" t="s">
        <v>807</v>
      </c>
      <c r="B402" s="1" t="s">
        <v>26</v>
      </c>
      <c r="C402">
        <v>-10.059846</v>
      </c>
      <c r="D402">
        <v>14.375757999999999</v>
      </c>
      <c r="E402" s="1" t="s">
        <v>1125</v>
      </c>
      <c r="F402" s="1" t="s">
        <v>1126</v>
      </c>
    </row>
    <row r="403" spans="1:6" x14ac:dyDescent="0.25">
      <c r="A403" s="1" t="s">
        <v>1016</v>
      </c>
      <c r="B403" s="1" t="s">
        <v>48</v>
      </c>
      <c r="C403">
        <v>-10.161428000000001</v>
      </c>
      <c r="D403">
        <v>19.362325999999999</v>
      </c>
      <c r="E403" s="1" t="s">
        <v>1127</v>
      </c>
      <c r="F403" s="1" t="s">
        <v>1135</v>
      </c>
    </row>
    <row r="404" spans="1:6" x14ac:dyDescent="0.25">
      <c r="A404" s="1" t="s">
        <v>911</v>
      </c>
      <c r="B404" s="1" t="s">
        <v>26</v>
      </c>
      <c r="C404">
        <v>-10.165072</v>
      </c>
      <c r="D404">
        <v>29.428024000000001</v>
      </c>
      <c r="E404" s="1" t="s">
        <v>1122</v>
      </c>
      <c r="F404" s="1" t="s">
        <v>1126</v>
      </c>
    </row>
    <row r="405" spans="1:6" x14ac:dyDescent="0.25">
      <c r="A405" s="1" t="s">
        <v>1065</v>
      </c>
      <c r="B405" s="1" t="s">
        <v>61</v>
      </c>
      <c r="C405">
        <v>-10.227569000000001</v>
      </c>
      <c r="D405">
        <v>18.887930999999998</v>
      </c>
      <c r="E405" s="1" t="s">
        <v>1127</v>
      </c>
      <c r="F405" s="1" t="s">
        <v>1128</v>
      </c>
    </row>
    <row r="406" spans="1:6" x14ac:dyDescent="0.25">
      <c r="A406" s="1" t="s">
        <v>851</v>
      </c>
      <c r="B406" s="1" t="s">
        <v>127</v>
      </c>
      <c r="C406">
        <v>-10.25074</v>
      </c>
      <c r="D406">
        <v>26.099086</v>
      </c>
      <c r="E406" s="1" t="s">
        <v>1125</v>
      </c>
      <c r="F406" s="1" t="s">
        <v>1126</v>
      </c>
    </row>
    <row r="407" spans="1:6" x14ac:dyDescent="0.25">
      <c r="A407" s="1" t="s">
        <v>1089</v>
      </c>
      <c r="B407" s="1" t="s">
        <v>127</v>
      </c>
      <c r="C407">
        <v>-10.298385</v>
      </c>
      <c r="D407">
        <v>29.698117</v>
      </c>
      <c r="E407" s="1" t="s">
        <v>1122</v>
      </c>
      <c r="F407" s="1" t="s">
        <v>1135</v>
      </c>
    </row>
    <row r="408" spans="1:6" x14ac:dyDescent="0.25">
      <c r="A408" s="1" t="s">
        <v>1097</v>
      </c>
      <c r="B408" s="1" t="s">
        <v>75</v>
      </c>
      <c r="C408">
        <v>-10.318835</v>
      </c>
      <c r="D408">
        <v>21.252382000000001</v>
      </c>
      <c r="E408" s="1" t="s">
        <v>1125</v>
      </c>
      <c r="F408" s="1" t="s">
        <v>1123</v>
      </c>
    </row>
    <row r="409" spans="1:6" x14ac:dyDescent="0.25">
      <c r="A409" s="1" t="s">
        <v>796</v>
      </c>
      <c r="B409" s="1" t="s">
        <v>85</v>
      </c>
      <c r="C409">
        <v>-10.375266999999999</v>
      </c>
      <c r="D409">
        <v>17.993663000000002</v>
      </c>
      <c r="E409" s="1" t="s">
        <v>1122</v>
      </c>
      <c r="F409" s="1" t="s">
        <v>1128</v>
      </c>
    </row>
    <row r="410" spans="1:6" x14ac:dyDescent="0.25">
      <c r="A410" s="1" t="s">
        <v>857</v>
      </c>
      <c r="B410" s="1" t="s">
        <v>30</v>
      </c>
      <c r="C410">
        <v>-10.414493</v>
      </c>
      <c r="D410">
        <v>12.333356999999999</v>
      </c>
      <c r="E410" s="1" t="s">
        <v>1127</v>
      </c>
      <c r="F410" s="1" t="s">
        <v>1123</v>
      </c>
    </row>
    <row r="411" spans="1:6" x14ac:dyDescent="0.25">
      <c r="A411" s="1" t="s">
        <v>865</v>
      </c>
      <c r="B411" s="1" t="s">
        <v>34</v>
      </c>
      <c r="C411">
        <v>-10.439686999999999</v>
      </c>
      <c r="D411">
        <v>20.714210000000001</v>
      </c>
      <c r="E411" s="1" t="s">
        <v>1125</v>
      </c>
      <c r="F411" s="1" t="s">
        <v>1128</v>
      </c>
    </row>
    <row r="412" spans="1:6" x14ac:dyDescent="0.25">
      <c r="A412" s="1" t="s">
        <v>886</v>
      </c>
      <c r="B412" s="1" t="s">
        <v>41</v>
      </c>
      <c r="C412">
        <v>-10.442425</v>
      </c>
      <c r="D412">
        <v>23.243632000000002</v>
      </c>
      <c r="E412" s="1" t="s">
        <v>1125</v>
      </c>
      <c r="F412" s="1" t="s">
        <v>1135</v>
      </c>
    </row>
    <row r="413" spans="1:6" x14ac:dyDescent="0.25">
      <c r="A413" s="1" t="s">
        <v>1243</v>
      </c>
      <c r="B413" s="1" t="s">
        <v>59</v>
      </c>
      <c r="C413">
        <v>-10.451371</v>
      </c>
      <c r="D413">
        <v>24.38336</v>
      </c>
      <c r="E413" s="1" t="s">
        <v>1127</v>
      </c>
      <c r="F413" s="1" t="s">
        <v>1123</v>
      </c>
    </row>
    <row r="414" spans="1:6" x14ac:dyDescent="0.25">
      <c r="A414" s="1" t="s">
        <v>894</v>
      </c>
      <c r="B414" s="1" t="s">
        <v>34</v>
      </c>
      <c r="C414">
        <v>-10.481026999999999</v>
      </c>
      <c r="D414">
        <v>18.160464000000001</v>
      </c>
      <c r="E414" s="1" t="s">
        <v>1122</v>
      </c>
      <c r="F414" s="1" t="s">
        <v>1126</v>
      </c>
    </row>
    <row r="415" spans="1:6" x14ac:dyDescent="0.25">
      <c r="A415" s="1" t="s">
        <v>800</v>
      </c>
      <c r="B415" s="1" t="s">
        <v>28</v>
      </c>
      <c r="C415">
        <v>-10.56448</v>
      </c>
      <c r="D415">
        <v>19.792876</v>
      </c>
      <c r="E415" s="1" t="s">
        <v>1122</v>
      </c>
      <c r="F415" s="1" t="s">
        <v>1123</v>
      </c>
    </row>
    <row r="416" spans="1:6" x14ac:dyDescent="0.25">
      <c r="A416" s="1" t="s">
        <v>1166</v>
      </c>
      <c r="B416" s="1" t="s">
        <v>133</v>
      </c>
      <c r="C416">
        <v>-10.572326</v>
      </c>
      <c r="D416">
        <v>25.276349</v>
      </c>
      <c r="E416" s="1" t="s">
        <v>1127</v>
      </c>
      <c r="F416" s="1" t="s">
        <v>1128</v>
      </c>
    </row>
    <row r="417" spans="1:6" x14ac:dyDescent="0.25">
      <c r="A417" s="1" t="s">
        <v>1074</v>
      </c>
      <c r="B417" s="1" t="s">
        <v>10</v>
      </c>
      <c r="C417">
        <v>-10.574821</v>
      </c>
      <c r="D417">
        <v>25.324966</v>
      </c>
      <c r="E417" s="1" t="s">
        <v>1122</v>
      </c>
      <c r="F417" s="1" t="s">
        <v>1123</v>
      </c>
    </row>
    <row r="418" spans="1:6" x14ac:dyDescent="0.25">
      <c r="A418" s="1" t="s">
        <v>931</v>
      </c>
      <c r="B418" s="1" t="s">
        <v>10</v>
      </c>
      <c r="C418">
        <v>-10.577049000000001</v>
      </c>
      <c r="D418">
        <v>23.721854</v>
      </c>
      <c r="E418" s="1" t="s">
        <v>1125</v>
      </c>
      <c r="F418" s="1" t="s">
        <v>1128</v>
      </c>
    </row>
    <row r="419" spans="1:6" x14ac:dyDescent="0.25">
      <c r="A419" s="1" t="s">
        <v>1132</v>
      </c>
      <c r="B419" s="1" t="s">
        <v>61</v>
      </c>
      <c r="C419">
        <v>-10.579510000000001</v>
      </c>
      <c r="D419">
        <v>23.502313999999998</v>
      </c>
      <c r="E419" s="1" t="s">
        <v>1125</v>
      </c>
      <c r="F419" s="1" t="s">
        <v>1128</v>
      </c>
    </row>
    <row r="420" spans="1:6" x14ac:dyDescent="0.25">
      <c r="A420" s="1" t="s">
        <v>976</v>
      </c>
      <c r="B420" s="1" t="s">
        <v>28</v>
      </c>
      <c r="C420">
        <v>-10.611184</v>
      </c>
      <c r="D420">
        <v>23.022268</v>
      </c>
      <c r="E420" s="1" t="s">
        <v>1122</v>
      </c>
      <c r="F420" s="1" t="s">
        <v>1128</v>
      </c>
    </row>
    <row r="421" spans="1:6" x14ac:dyDescent="0.25">
      <c r="A421" s="1" t="s">
        <v>1233</v>
      </c>
      <c r="B421" s="1" t="s">
        <v>23</v>
      </c>
      <c r="C421">
        <v>-10.614302</v>
      </c>
      <c r="D421">
        <v>29.436530999999999</v>
      </c>
      <c r="E421" s="1" t="s">
        <v>1127</v>
      </c>
      <c r="F421" s="1" t="s">
        <v>1123</v>
      </c>
    </row>
    <row r="422" spans="1:6" x14ac:dyDescent="0.25">
      <c r="A422" s="1" t="s">
        <v>1163</v>
      </c>
      <c r="B422" s="1" t="s">
        <v>28</v>
      </c>
      <c r="C422">
        <v>-10.620597</v>
      </c>
      <c r="D422">
        <v>12.432214</v>
      </c>
      <c r="E422" s="1" t="s">
        <v>1125</v>
      </c>
      <c r="F422" s="1" t="s">
        <v>1126</v>
      </c>
    </row>
    <row r="423" spans="1:6" x14ac:dyDescent="0.25">
      <c r="A423" s="1" t="s">
        <v>1095</v>
      </c>
      <c r="B423" s="1" t="s">
        <v>75</v>
      </c>
      <c r="C423">
        <v>-10.650321</v>
      </c>
      <c r="D423">
        <v>15.917044000000001</v>
      </c>
      <c r="E423" s="1" t="s">
        <v>1125</v>
      </c>
      <c r="F423" s="1" t="s">
        <v>1135</v>
      </c>
    </row>
    <row r="424" spans="1:6" x14ac:dyDescent="0.25">
      <c r="A424" s="1" t="s">
        <v>1025</v>
      </c>
      <c r="B424" s="1" t="s">
        <v>37</v>
      </c>
      <c r="C424">
        <v>-10.653247</v>
      </c>
      <c r="D424">
        <v>14.685601</v>
      </c>
      <c r="E424" s="1" t="s">
        <v>1125</v>
      </c>
      <c r="F424" s="1" t="s">
        <v>1123</v>
      </c>
    </row>
    <row r="425" spans="1:6" x14ac:dyDescent="0.25">
      <c r="A425" s="1" t="s">
        <v>1104</v>
      </c>
      <c r="B425" s="1" t="s">
        <v>30</v>
      </c>
      <c r="C425">
        <v>-10.735106</v>
      </c>
      <c r="D425">
        <v>27.868673999999999</v>
      </c>
      <c r="E425" s="1" t="s">
        <v>1127</v>
      </c>
      <c r="F425" s="1" t="s">
        <v>1123</v>
      </c>
    </row>
    <row r="426" spans="1:6" x14ac:dyDescent="0.25">
      <c r="A426" s="1" t="s">
        <v>1109</v>
      </c>
      <c r="B426" s="1" t="s">
        <v>32</v>
      </c>
      <c r="C426">
        <v>-10.764815</v>
      </c>
      <c r="D426">
        <v>14.602039</v>
      </c>
      <c r="E426" s="1" t="s">
        <v>1125</v>
      </c>
      <c r="F426" s="1" t="s">
        <v>1135</v>
      </c>
    </row>
    <row r="427" spans="1:6" x14ac:dyDescent="0.25">
      <c r="A427" s="1" t="s">
        <v>809</v>
      </c>
      <c r="B427" s="1" t="s">
        <v>34</v>
      </c>
      <c r="C427">
        <v>-10.776204</v>
      </c>
      <c r="D427">
        <v>24.672934000000001</v>
      </c>
      <c r="E427" s="1" t="s">
        <v>1125</v>
      </c>
      <c r="F427" s="1" t="s">
        <v>1123</v>
      </c>
    </row>
    <row r="428" spans="1:6" x14ac:dyDescent="0.25">
      <c r="A428" s="1" t="s">
        <v>1287</v>
      </c>
      <c r="B428" s="1" t="s">
        <v>75</v>
      </c>
      <c r="C428">
        <v>-10.790281</v>
      </c>
      <c r="D428">
        <v>12.624336</v>
      </c>
      <c r="E428" s="1" t="s">
        <v>1125</v>
      </c>
      <c r="F428" s="1" t="s">
        <v>1135</v>
      </c>
    </row>
    <row r="429" spans="1:6" x14ac:dyDescent="0.25">
      <c r="A429" s="1" t="s">
        <v>915</v>
      </c>
      <c r="B429" s="1" t="s">
        <v>127</v>
      </c>
      <c r="C429">
        <v>-10.846306999999999</v>
      </c>
      <c r="D429">
        <v>19.201827999999999</v>
      </c>
      <c r="E429" s="1" t="s">
        <v>1125</v>
      </c>
      <c r="F429" s="1" t="s">
        <v>1123</v>
      </c>
    </row>
    <row r="430" spans="1:6" x14ac:dyDescent="0.25">
      <c r="A430" s="1" t="s">
        <v>885</v>
      </c>
      <c r="B430" s="1" t="s">
        <v>133</v>
      </c>
      <c r="C430">
        <v>-10.872631999999999</v>
      </c>
      <c r="D430">
        <v>12.773279</v>
      </c>
      <c r="E430" s="1" t="s">
        <v>1127</v>
      </c>
      <c r="F430" s="1" t="s">
        <v>1128</v>
      </c>
    </row>
    <row r="431" spans="1:6" x14ac:dyDescent="0.25">
      <c r="A431" s="1" t="s">
        <v>827</v>
      </c>
      <c r="B431" s="1" t="s">
        <v>28</v>
      </c>
      <c r="C431">
        <v>-10.914952</v>
      </c>
      <c r="D431">
        <v>26.409648000000001</v>
      </c>
      <c r="E431" s="1" t="s">
        <v>1125</v>
      </c>
      <c r="F431" s="1" t="s">
        <v>1126</v>
      </c>
    </row>
    <row r="432" spans="1:6" x14ac:dyDescent="0.25">
      <c r="A432" s="1" t="s">
        <v>1008</v>
      </c>
      <c r="B432" s="1" t="s">
        <v>48</v>
      </c>
      <c r="C432">
        <v>-10.939712999999999</v>
      </c>
      <c r="D432">
        <v>18.276230999999999</v>
      </c>
      <c r="E432" s="1" t="s">
        <v>1125</v>
      </c>
      <c r="F432" s="1" t="s">
        <v>1128</v>
      </c>
    </row>
    <row r="433" spans="1:6" x14ac:dyDescent="0.25">
      <c r="A433" s="1" t="s">
        <v>1039</v>
      </c>
      <c r="B433" s="1" t="s">
        <v>21</v>
      </c>
      <c r="C433">
        <v>-10.945031</v>
      </c>
      <c r="D433">
        <v>27.922274000000002</v>
      </c>
      <c r="E433" s="1" t="s">
        <v>1125</v>
      </c>
      <c r="F433" s="1" t="s">
        <v>1123</v>
      </c>
    </row>
    <row r="434" spans="1:6" x14ac:dyDescent="0.25">
      <c r="A434" s="1" t="s">
        <v>1181</v>
      </c>
      <c r="B434" s="1" t="s">
        <v>7</v>
      </c>
      <c r="C434">
        <v>-10.962911</v>
      </c>
      <c r="D434">
        <v>28.771355</v>
      </c>
      <c r="E434" s="1" t="s">
        <v>1122</v>
      </c>
      <c r="F434" s="1" t="s">
        <v>1126</v>
      </c>
    </row>
    <row r="435" spans="1:6" x14ac:dyDescent="0.25">
      <c r="A435" s="1" t="s">
        <v>820</v>
      </c>
      <c r="B435" s="1" t="s">
        <v>37</v>
      </c>
      <c r="C435">
        <v>-10.963041</v>
      </c>
      <c r="D435">
        <v>12.269857</v>
      </c>
      <c r="E435" s="1" t="s">
        <v>1125</v>
      </c>
      <c r="F435" s="1" t="s">
        <v>1126</v>
      </c>
    </row>
    <row r="436" spans="1:6" x14ac:dyDescent="0.25">
      <c r="A436" s="1" t="s">
        <v>943</v>
      </c>
      <c r="B436" s="1" t="s">
        <v>133</v>
      </c>
      <c r="C436">
        <v>-10.967288</v>
      </c>
      <c r="D436">
        <v>17.617781000000001</v>
      </c>
      <c r="E436" s="1" t="s">
        <v>1125</v>
      </c>
      <c r="F436" s="1" t="s">
        <v>1123</v>
      </c>
    </row>
    <row r="437" spans="1:6" x14ac:dyDescent="0.25">
      <c r="A437" s="1" t="s">
        <v>1085</v>
      </c>
      <c r="B437" s="1" t="s">
        <v>59</v>
      </c>
      <c r="C437">
        <v>-10.977309</v>
      </c>
      <c r="D437">
        <v>12.408281000000001</v>
      </c>
      <c r="E437" s="1" t="s">
        <v>1122</v>
      </c>
      <c r="F437" s="1" t="s">
        <v>1128</v>
      </c>
    </row>
    <row r="438" spans="1:6" x14ac:dyDescent="0.25">
      <c r="A438" s="1" t="s">
        <v>960</v>
      </c>
      <c r="B438" s="1" t="s">
        <v>7</v>
      </c>
      <c r="C438">
        <v>-11.002602</v>
      </c>
      <c r="D438">
        <v>23.918247999999998</v>
      </c>
      <c r="E438" s="1" t="s">
        <v>1122</v>
      </c>
      <c r="F438" s="1" t="s">
        <v>1128</v>
      </c>
    </row>
    <row r="439" spans="1:6" x14ac:dyDescent="0.25">
      <c r="A439" s="1" t="s">
        <v>1294</v>
      </c>
      <c r="B439" s="1" t="s">
        <v>30</v>
      </c>
      <c r="C439">
        <v>-11.055339999999999</v>
      </c>
      <c r="D439">
        <v>21.627016000000001</v>
      </c>
      <c r="E439" s="1" t="s">
        <v>1122</v>
      </c>
      <c r="F439" s="1" t="s">
        <v>1135</v>
      </c>
    </row>
    <row r="440" spans="1:6" x14ac:dyDescent="0.25">
      <c r="A440" s="1" t="s">
        <v>788</v>
      </c>
      <c r="B440" s="1" t="s">
        <v>34</v>
      </c>
      <c r="C440">
        <v>-11.144149000000001</v>
      </c>
      <c r="D440">
        <v>27.244658999999999</v>
      </c>
      <c r="E440" s="1" t="s">
        <v>1125</v>
      </c>
      <c r="F440" s="1" t="s">
        <v>1135</v>
      </c>
    </row>
    <row r="441" spans="1:6" x14ac:dyDescent="0.25">
      <c r="A441" s="1" t="s">
        <v>1018</v>
      </c>
      <c r="B441" s="1" t="s">
        <v>59</v>
      </c>
      <c r="C441">
        <v>-11.157245</v>
      </c>
      <c r="D441">
        <v>21.262627999999999</v>
      </c>
      <c r="E441" s="1" t="s">
        <v>1122</v>
      </c>
      <c r="F441" s="1" t="s">
        <v>1128</v>
      </c>
    </row>
    <row r="442" spans="1:6" x14ac:dyDescent="0.25">
      <c r="A442" s="1" t="s">
        <v>1068</v>
      </c>
      <c r="B442" s="1" t="s">
        <v>18</v>
      </c>
      <c r="C442">
        <v>-11.207139</v>
      </c>
      <c r="D442">
        <v>18.702511999999999</v>
      </c>
      <c r="E442" s="1" t="s">
        <v>1122</v>
      </c>
      <c r="F442" s="1" t="s">
        <v>1123</v>
      </c>
    </row>
    <row r="443" spans="1:6" x14ac:dyDescent="0.25">
      <c r="A443" s="1" t="s">
        <v>840</v>
      </c>
      <c r="B443" s="1" t="s">
        <v>64</v>
      </c>
      <c r="C443">
        <v>-11.218453999999999</v>
      </c>
      <c r="D443">
        <v>28.230025000000001</v>
      </c>
      <c r="E443" s="1" t="s">
        <v>1122</v>
      </c>
      <c r="F443" s="1" t="s">
        <v>1128</v>
      </c>
    </row>
    <row r="444" spans="1:6" x14ac:dyDescent="0.25">
      <c r="A444" s="1" t="s">
        <v>1059</v>
      </c>
      <c r="B444" s="1" t="s">
        <v>127</v>
      </c>
      <c r="C444">
        <v>-11.231472</v>
      </c>
      <c r="D444">
        <v>25.388874000000001</v>
      </c>
      <c r="E444" s="1" t="s">
        <v>1125</v>
      </c>
      <c r="F444" s="1" t="s">
        <v>1126</v>
      </c>
    </row>
    <row r="445" spans="1:6" x14ac:dyDescent="0.25">
      <c r="A445" s="1" t="s">
        <v>1034</v>
      </c>
      <c r="B445" s="1" t="s">
        <v>70</v>
      </c>
      <c r="C445">
        <v>-11.265995</v>
      </c>
      <c r="D445">
        <v>28.935514999999999</v>
      </c>
      <c r="E445" s="1" t="s">
        <v>1125</v>
      </c>
      <c r="F445" s="1" t="s">
        <v>1123</v>
      </c>
    </row>
    <row r="446" spans="1:6" x14ac:dyDescent="0.25">
      <c r="A446" s="1" t="s">
        <v>972</v>
      </c>
      <c r="B446" s="1" t="s">
        <v>64</v>
      </c>
      <c r="C446">
        <v>-11.266565999999999</v>
      </c>
      <c r="D446">
        <v>26.245055000000001</v>
      </c>
      <c r="E446" s="1" t="s">
        <v>1127</v>
      </c>
      <c r="F446" s="1" t="s">
        <v>1123</v>
      </c>
    </row>
    <row r="447" spans="1:6" x14ac:dyDescent="0.25">
      <c r="A447" s="1" t="s">
        <v>1037</v>
      </c>
      <c r="B447" s="1" t="s">
        <v>133</v>
      </c>
      <c r="C447">
        <v>-11.354772000000001</v>
      </c>
      <c r="D447">
        <v>21.957325999999998</v>
      </c>
      <c r="E447" s="1" t="s">
        <v>1127</v>
      </c>
      <c r="F447" s="1" t="s">
        <v>1135</v>
      </c>
    </row>
    <row r="448" spans="1:6" x14ac:dyDescent="0.25">
      <c r="A448" s="1" t="s">
        <v>1253</v>
      </c>
      <c r="B448" s="1" t="s">
        <v>57</v>
      </c>
      <c r="C448">
        <v>-11.366868999999999</v>
      </c>
      <c r="D448">
        <v>26.155318000000001</v>
      </c>
      <c r="E448" s="1" t="s">
        <v>1125</v>
      </c>
      <c r="F448" s="1" t="s">
        <v>1126</v>
      </c>
    </row>
    <row r="449" spans="1:6" x14ac:dyDescent="0.25">
      <c r="A449" s="1" t="s">
        <v>966</v>
      </c>
      <c r="B449" s="1" t="s">
        <v>28</v>
      </c>
      <c r="C449">
        <v>-11.387295999999999</v>
      </c>
      <c r="D449">
        <v>19.384257999999999</v>
      </c>
      <c r="E449" s="1" t="s">
        <v>1127</v>
      </c>
      <c r="F449" s="1" t="s">
        <v>1126</v>
      </c>
    </row>
    <row r="450" spans="1:6" x14ac:dyDescent="0.25">
      <c r="A450" s="1" t="s">
        <v>971</v>
      </c>
      <c r="B450" s="1" t="s">
        <v>61</v>
      </c>
      <c r="C450">
        <v>-11.389362</v>
      </c>
      <c r="D450">
        <v>22.240174</v>
      </c>
      <c r="E450" s="1" t="s">
        <v>1122</v>
      </c>
      <c r="F450" s="1" t="s">
        <v>1128</v>
      </c>
    </row>
    <row r="451" spans="1:6" x14ac:dyDescent="0.25">
      <c r="A451" s="1" t="s">
        <v>1014</v>
      </c>
      <c r="B451" s="1" t="s">
        <v>13</v>
      </c>
      <c r="C451">
        <v>-11.407966</v>
      </c>
      <c r="D451">
        <v>28.378274000000001</v>
      </c>
      <c r="E451" s="1" t="s">
        <v>1125</v>
      </c>
      <c r="F451" s="1" t="s">
        <v>1128</v>
      </c>
    </row>
    <row r="452" spans="1:6" x14ac:dyDescent="0.25">
      <c r="A452" s="1" t="s">
        <v>1002</v>
      </c>
      <c r="B452" s="1" t="s">
        <v>21</v>
      </c>
      <c r="C452">
        <v>-11.468578000000001</v>
      </c>
      <c r="D452">
        <v>16.914501999999999</v>
      </c>
      <c r="E452" s="1" t="s">
        <v>1125</v>
      </c>
      <c r="F452" s="1" t="s">
        <v>1123</v>
      </c>
    </row>
    <row r="453" spans="1:6" x14ac:dyDescent="0.25">
      <c r="A453" s="1" t="s">
        <v>1235</v>
      </c>
      <c r="B453" s="1" t="s">
        <v>85</v>
      </c>
      <c r="C453">
        <v>-11.472474999999999</v>
      </c>
      <c r="D453">
        <v>27.418900000000001</v>
      </c>
      <c r="E453" s="1" t="s">
        <v>1125</v>
      </c>
      <c r="F453" s="1" t="s">
        <v>1128</v>
      </c>
    </row>
    <row r="454" spans="1:6" x14ac:dyDescent="0.25">
      <c r="A454" s="1" t="s">
        <v>830</v>
      </c>
      <c r="B454" s="1" t="s">
        <v>13</v>
      </c>
      <c r="C454">
        <v>-11.514188000000001</v>
      </c>
      <c r="D454">
        <v>15.971181</v>
      </c>
      <c r="E454" s="1" t="s">
        <v>1122</v>
      </c>
      <c r="F454" s="1" t="s">
        <v>1123</v>
      </c>
    </row>
    <row r="455" spans="1:6" x14ac:dyDescent="0.25">
      <c r="A455" s="1" t="s">
        <v>1048</v>
      </c>
      <c r="B455" s="1" t="s">
        <v>18</v>
      </c>
      <c r="C455">
        <v>-11.514817000000001</v>
      </c>
      <c r="D455">
        <v>24.891375</v>
      </c>
      <c r="E455" s="1" t="s">
        <v>1127</v>
      </c>
      <c r="F455" s="1" t="s">
        <v>1135</v>
      </c>
    </row>
    <row r="456" spans="1:6" x14ac:dyDescent="0.25">
      <c r="A456" s="1" t="s">
        <v>1265</v>
      </c>
      <c r="B456" s="1" t="s">
        <v>59</v>
      </c>
      <c r="C456">
        <v>-11.542737000000001</v>
      </c>
      <c r="D456">
        <v>30.175912</v>
      </c>
      <c r="E456" s="1" t="s">
        <v>1125</v>
      </c>
      <c r="F456" s="1" t="s">
        <v>1135</v>
      </c>
    </row>
    <row r="457" spans="1:6" x14ac:dyDescent="0.25">
      <c r="A457" s="1" t="s">
        <v>1050</v>
      </c>
      <c r="B457" s="1" t="s">
        <v>85</v>
      </c>
      <c r="C457">
        <v>-11.588665000000001</v>
      </c>
      <c r="D457">
        <v>15.241552</v>
      </c>
      <c r="E457" s="1" t="s">
        <v>1125</v>
      </c>
      <c r="F457" s="1" t="s">
        <v>1135</v>
      </c>
    </row>
    <row r="458" spans="1:6" x14ac:dyDescent="0.25">
      <c r="A458" s="1" t="s">
        <v>1219</v>
      </c>
      <c r="B458" s="1" t="s">
        <v>37</v>
      </c>
      <c r="C458">
        <v>-11.591777</v>
      </c>
      <c r="D458">
        <v>21.213452</v>
      </c>
      <c r="E458" s="1" t="s">
        <v>1122</v>
      </c>
      <c r="F458" s="1" t="s">
        <v>1123</v>
      </c>
    </row>
    <row r="459" spans="1:6" x14ac:dyDescent="0.25">
      <c r="A459" s="1" t="s">
        <v>935</v>
      </c>
      <c r="B459" s="1" t="s">
        <v>21</v>
      </c>
      <c r="C459">
        <v>-11.594525000000001</v>
      </c>
      <c r="D459">
        <v>29.744895</v>
      </c>
      <c r="E459" s="1" t="s">
        <v>1127</v>
      </c>
      <c r="F459" s="1" t="s">
        <v>1128</v>
      </c>
    </row>
    <row r="460" spans="1:6" x14ac:dyDescent="0.25">
      <c r="A460" s="1" t="s">
        <v>856</v>
      </c>
      <c r="B460" s="1" t="s">
        <v>10</v>
      </c>
      <c r="C460">
        <v>-11.622688999999999</v>
      </c>
      <c r="D460">
        <v>18.483874</v>
      </c>
      <c r="E460" s="1" t="s">
        <v>1122</v>
      </c>
      <c r="F460" s="1" t="s">
        <v>1128</v>
      </c>
    </row>
    <row r="461" spans="1:6" x14ac:dyDescent="0.25">
      <c r="A461" s="1" t="s">
        <v>814</v>
      </c>
      <c r="B461" s="1" t="s">
        <v>133</v>
      </c>
      <c r="C461">
        <v>-11.710407999999999</v>
      </c>
      <c r="D461">
        <v>23.741330999999999</v>
      </c>
      <c r="E461" s="1" t="s">
        <v>1127</v>
      </c>
      <c r="F461" s="1" t="s">
        <v>1126</v>
      </c>
    </row>
    <row r="462" spans="1:6" x14ac:dyDescent="0.25">
      <c r="A462" s="1" t="s">
        <v>1258</v>
      </c>
      <c r="B462" s="1" t="s">
        <v>54</v>
      </c>
      <c r="C462">
        <v>-11.727425</v>
      </c>
      <c r="D462">
        <v>27.198173000000001</v>
      </c>
      <c r="E462" s="1" t="s">
        <v>1127</v>
      </c>
      <c r="F462" s="1" t="s">
        <v>1123</v>
      </c>
    </row>
    <row r="463" spans="1:6" x14ac:dyDescent="0.25">
      <c r="A463" s="1" t="s">
        <v>1297</v>
      </c>
      <c r="B463" s="1" t="s">
        <v>61</v>
      </c>
      <c r="C463">
        <v>-11.771884</v>
      </c>
      <c r="D463">
        <v>18.089172999999999</v>
      </c>
      <c r="E463" s="1" t="s">
        <v>1125</v>
      </c>
      <c r="F463" s="1" t="s">
        <v>1135</v>
      </c>
    </row>
    <row r="464" spans="1:6" x14ac:dyDescent="0.25">
      <c r="A464" s="1" t="s">
        <v>996</v>
      </c>
      <c r="B464" s="1" t="s">
        <v>34</v>
      </c>
      <c r="C464">
        <v>-11.793894</v>
      </c>
      <c r="D464">
        <v>20.433340999999999</v>
      </c>
      <c r="E464" s="1" t="s">
        <v>1122</v>
      </c>
      <c r="F464" s="1" t="s">
        <v>1135</v>
      </c>
    </row>
    <row r="465" spans="1:6" x14ac:dyDescent="0.25">
      <c r="A465" s="1" t="s">
        <v>812</v>
      </c>
      <c r="B465" s="1" t="s">
        <v>127</v>
      </c>
      <c r="C465">
        <v>-11.866133</v>
      </c>
      <c r="D465">
        <v>27.068932</v>
      </c>
      <c r="E465" s="1" t="s">
        <v>1127</v>
      </c>
      <c r="F465" s="1" t="s">
        <v>1126</v>
      </c>
    </row>
    <row r="466" spans="1:6" x14ac:dyDescent="0.25">
      <c r="A466" s="1" t="s">
        <v>1082</v>
      </c>
      <c r="B466" s="1" t="s">
        <v>15</v>
      </c>
      <c r="C466">
        <v>-11.89448</v>
      </c>
      <c r="D466">
        <v>19.216214999999998</v>
      </c>
      <c r="E466" s="1" t="s">
        <v>1127</v>
      </c>
      <c r="F466" s="1" t="s">
        <v>1128</v>
      </c>
    </row>
    <row r="467" spans="1:6" x14ac:dyDescent="0.25">
      <c r="A467" s="1" t="s">
        <v>1044</v>
      </c>
      <c r="B467" s="1" t="s">
        <v>123</v>
      </c>
      <c r="C467">
        <v>-11.924048000000001</v>
      </c>
      <c r="D467">
        <v>24.177174999999998</v>
      </c>
      <c r="E467" s="1" t="s">
        <v>1127</v>
      </c>
      <c r="F467" s="1" t="s">
        <v>1135</v>
      </c>
    </row>
    <row r="468" spans="1:6" x14ac:dyDescent="0.25">
      <c r="A468" s="1" t="s">
        <v>878</v>
      </c>
      <c r="B468" s="1" t="s">
        <v>61</v>
      </c>
      <c r="C468">
        <v>-11.991020000000001</v>
      </c>
      <c r="D468">
        <v>22.514747</v>
      </c>
      <c r="E468" s="1" t="s">
        <v>1122</v>
      </c>
      <c r="F468" s="1" t="s">
        <v>1128</v>
      </c>
    </row>
    <row r="469" spans="1:6" x14ac:dyDescent="0.25">
      <c r="A469" s="1" t="s">
        <v>1267</v>
      </c>
      <c r="B469" s="1" t="s">
        <v>15</v>
      </c>
      <c r="C469">
        <v>-12.013389999999999</v>
      </c>
      <c r="D469">
        <v>25.24456</v>
      </c>
      <c r="E469" s="1" t="s">
        <v>1127</v>
      </c>
      <c r="F469" s="1" t="s">
        <v>1126</v>
      </c>
    </row>
    <row r="470" spans="1:6" x14ac:dyDescent="0.25">
      <c r="A470" s="1" t="s">
        <v>1179</v>
      </c>
      <c r="B470" s="1" t="s">
        <v>28</v>
      </c>
      <c r="C470">
        <v>-12.01816</v>
      </c>
      <c r="D470">
        <v>23.828645999999999</v>
      </c>
      <c r="E470" s="1" t="s">
        <v>1127</v>
      </c>
      <c r="F470" s="1" t="s">
        <v>1126</v>
      </c>
    </row>
    <row r="471" spans="1:6" x14ac:dyDescent="0.25">
      <c r="A471" s="1" t="s">
        <v>1175</v>
      </c>
      <c r="B471" s="1" t="s">
        <v>10</v>
      </c>
      <c r="C471">
        <v>-12.018316</v>
      </c>
      <c r="D471">
        <v>16.700451000000001</v>
      </c>
      <c r="E471" s="1" t="s">
        <v>1127</v>
      </c>
      <c r="F471" s="1" t="s">
        <v>1135</v>
      </c>
    </row>
    <row r="472" spans="1:6" x14ac:dyDescent="0.25">
      <c r="A472" s="1" t="s">
        <v>1296</v>
      </c>
      <c r="B472" s="1" t="s">
        <v>26</v>
      </c>
      <c r="C472">
        <v>-12.048655999999999</v>
      </c>
      <c r="D472">
        <v>30.577876</v>
      </c>
      <c r="E472" s="1" t="s">
        <v>1122</v>
      </c>
      <c r="F472" s="1" t="s">
        <v>1128</v>
      </c>
    </row>
    <row r="473" spans="1:6" x14ac:dyDescent="0.25">
      <c r="A473" s="1" t="s">
        <v>1022</v>
      </c>
      <c r="B473" s="1" t="s">
        <v>28</v>
      </c>
      <c r="C473">
        <v>-12.050063</v>
      </c>
      <c r="D473">
        <v>26.636987999999999</v>
      </c>
      <c r="E473" s="1" t="s">
        <v>1127</v>
      </c>
      <c r="F473" s="1" t="s">
        <v>1135</v>
      </c>
    </row>
    <row r="474" spans="1:6" x14ac:dyDescent="0.25">
      <c r="A474" s="1" t="s">
        <v>1080</v>
      </c>
      <c r="B474" s="1" t="s">
        <v>70</v>
      </c>
      <c r="C474">
        <v>-12.070842000000001</v>
      </c>
      <c r="D474">
        <v>14.757847</v>
      </c>
      <c r="E474" s="1" t="s">
        <v>1125</v>
      </c>
      <c r="F474" s="1" t="s">
        <v>1128</v>
      </c>
    </row>
    <row r="475" spans="1:6" x14ac:dyDescent="0.25">
      <c r="A475" s="1" t="s">
        <v>1214</v>
      </c>
      <c r="B475" s="1" t="s">
        <v>30</v>
      </c>
      <c r="C475">
        <v>-12.086929</v>
      </c>
      <c r="D475">
        <v>14.032645</v>
      </c>
      <c r="E475" s="1" t="s">
        <v>1127</v>
      </c>
      <c r="F475" s="1" t="s">
        <v>1128</v>
      </c>
    </row>
    <row r="476" spans="1:6" x14ac:dyDescent="0.25">
      <c r="A476" s="1" t="s">
        <v>847</v>
      </c>
      <c r="B476" s="1" t="s">
        <v>123</v>
      </c>
      <c r="C476">
        <v>-12.100756000000001</v>
      </c>
      <c r="D476">
        <v>21.938649999999999</v>
      </c>
      <c r="E476" s="1" t="s">
        <v>1125</v>
      </c>
      <c r="F476" s="1" t="s">
        <v>1126</v>
      </c>
    </row>
    <row r="477" spans="1:6" x14ac:dyDescent="0.25">
      <c r="A477" s="1" t="s">
        <v>923</v>
      </c>
      <c r="B477" s="1" t="s">
        <v>59</v>
      </c>
      <c r="C477">
        <v>-12.112399999999999</v>
      </c>
      <c r="D477">
        <v>15.872226</v>
      </c>
      <c r="E477" s="1" t="s">
        <v>1125</v>
      </c>
      <c r="F477" s="1" t="s">
        <v>1135</v>
      </c>
    </row>
    <row r="478" spans="1:6" x14ac:dyDescent="0.25">
      <c r="A478" s="1" t="s">
        <v>891</v>
      </c>
      <c r="B478" s="1" t="s">
        <v>15</v>
      </c>
      <c r="C478">
        <v>-12.112682</v>
      </c>
      <c r="D478">
        <v>19.972052000000001</v>
      </c>
      <c r="E478" s="1" t="s">
        <v>1125</v>
      </c>
      <c r="F478" s="1" t="s">
        <v>1126</v>
      </c>
    </row>
    <row r="479" spans="1:6" x14ac:dyDescent="0.25">
      <c r="A479" s="1" t="s">
        <v>825</v>
      </c>
      <c r="B479" s="1" t="s">
        <v>28</v>
      </c>
      <c r="C479">
        <v>-12.141233</v>
      </c>
      <c r="D479">
        <v>15.179043999999999</v>
      </c>
      <c r="E479" s="1" t="s">
        <v>1122</v>
      </c>
      <c r="F479" s="1" t="s">
        <v>1123</v>
      </c>
    </row>
    <row r="480" spans="1:6" x14ac:dyDescent="0.25">
      <c r="A480" s="1" t="s">
        <v>1246</v>
      </c>
      <c r="B480" s="1" t="s">
        <v>18</v>
      </c>
      <c r="C480">
        <v>-12.17557</v>
      </c>
      <c r="D480">
        <v>26.678691000000001</v>
      </c>
      <c r="E480" s="1" t="s">
        <v>1125</v>
      </c>
      <c r="F480" s="1" t="s">
        <v>1126</v>
      </c>
    </row>
    <row r="481" spans="1:6" x14ac:dyDescent="0.25">
      <c r="A481" s="1" t="s">
        <v>1004</v>
      </c>
      <c r="B481" s="1" t="s">
        <v>41</v>
      </c>
      <c r="C481">
        <v>-12.192204</v>
      </c>
      <c r="D481">
        <v>28.468682000000001</v>
      </c>
      <c r="E481" s="1" t="s">
        <v>1127</v>
      </c>
      <c r="F481" s="1" t="s">
        <v>1128</v>
      </c>
    </row>
    <row r="482" spans="1:6" x14ac:dyDescent="0.25">
      <c r="A482" s="1" t="s">
        <v>1201</v>
      </c>
      <c r="B482" s="1" t="s">
        <v>21</v>
      </c>
      <c r="C482">
        <v>-12.207461</v>
      </c>
      <c r="D482">
        <v>13.492367</v>
      </c>
      <c r="E482" s="1" t="s">
        <v>1127</v>
      </c>
      <c r="F482" s="1" t="s">
        <v>1123</v>
      </c>
    </row>
    <row r="483" spans="1:6" x14ac:dyDescent="0.25">
      <c r="A483" s="1" t="s">
        <v>946</v>
      </c>
      <c r="B483" s="1" t="s">
        <v>34</v>
      </c>
      <c r="C483">
        <v>-12.229338</v>
      </c>
      <c r="D483">
        <v>29.587834999999998</v>
      </c>
      <c r="E483" s="1" t="s">
        <v>1125</v>
      </c>
      <c r="F483" s="1" t="s">
        <v>1135</v>
      </c>
    </row>
    <row r="484" spans="1:6" x14ac:dyDescent="0.25">
      <c r="A484" s="1" t="s">
        <v>1151</v>
      </c>
      <c r="B484" s="1" t="s">
        <v>23</v>
      </c>
      <c r="C484">
        <v>-12.244119</v>
      </c>
      <c r="D484">
        <v>28.279755999999999</v>
      </c>
      <c r="E484" s="1" t="s">
        <v>1122</v>
      </c>
      <c r="F484" s="1" t="s">
        <v>1128</v>
      </c>
    </row>
    <row r="485" spans="1:6" x14ac:dyDescent="0.25">
      <c r="A485" s="1" t="s">
        <v>918</v>
      </c>
      <c r="B485" s="1" t="s">
        <v>10</v>
      </c>
      <c r="C485">
        <v>-12.292039000000001</v>
      </c>
      <c r="D485">
        <v>27.538202999999999</v>
      </c>
      <c r="E485" s="1" t="s">
        <v>1127</v>
      </c>
      <c r="F485" s="1" t="s">
        <v>1126</v>
      </c>
    </row>
    <row r="486" spans="1:6" x14ac:dyDescent="0.25">
      <c r="A486" s="1" t="s">
        <v>854</v>
      </c>
      <c r="B486" s="1" t="s">
        <v>54</v>
      </c>
      <c r="C486">
        <v>-12.333232000000001</v>
      </c>
      <c r="D486">
        <v>25.229620000000001</v>
      </c>
      <c r="E486" s="1" t="s">
        <v>1122</v>
      </c>
      <c r="F486" s="1" t="s">
        <v>1135</v>
      </c>
    </row>
    <row r="487" spans="1:6" x14ac:dyDescent="0.25">
      <c r="A487" s="1" t="s">
        <v>880</v>
      </c>
      <c r="B487" s="1" t="s">
        <v>127</v>
      </c>
      <c r="C487">
        <v>-12.336202</v>
      </c>
      <c r="D487">
        <v>13.693683999999999</v>
      </c>
      <c r="E487" s="1" t="s">
        <v>1122</v>
      </c>
      <c r="F487" s="1" t="s">
        <v>1126</v>
      </c>
    </row>
    <row r="488" spans="1:6" x14ac:dyDescent="0.25">
      <c r="A488" s="1" t="s">
        <v>900</v>
      </c>
      <c r="B488" s="1" t="s">
        <v>28</v>
      </c>
      <c r="C488">
        <v>-12.342053999999999</v>
      </c>
      <c r="D488">
        <v>18.756862000000002</v>
      </c>
      <c r="E488" s="1" t="s">
        <v>1127</v>
      </c>
      <c r="F488" s="1" t="s">
        <v>1123</v>
      </c>
    </row>
    <row r="489" spans="1:6" x14ac:dyDescent="0.25">
      <c r="A489" s="1" t="s">
        <v>1032</v>
      </c>
      <c r="B489" s="1" t="s">
        <v>7</v>
      </c>
      <c r="C489">
        <v>-12.364127999999999</v>
      </c>
      <c r="D489">
        <v>19.576150999999999</v>
      </c>
      <c r="E489" s="1" t="s">
        <v>1127</v>
      </c>
      <c r="F489" s="1" t="s">
        <v>1135</v>
      </c>
    </row>
    <row r="490" spans="1:6" x14ac:dyDescent="0.25">
      <c r="A490" s="1" t="s">
        <v>1260</v>
      </c>
      <c r="B490" s="1" t="s">
        <v>85</v>
      </c>
      <c r="C490">
        <v>-12.411144999999999</v>
      </c>
      <c r="D490">
        <v>29.876642</v>
      </c>
      <c r="E490" s="1" t="s">
        <v>1125</v>
      </c>
      <c r="F490" s="1" t="s">
        <v>1123</v>
      </c>
    </row>
    <row r="491" spans="1:6" x14ac:dyDescent="0.25">
      <c r="A491" s="1" t="s">
        <v>914</v>
      </c>
      <c r="B491" s="1" t="s">
        <v>37</v>
      </c>
      <c r="C491">
        <v>-12.431227</v>
      </c>
      <c r="D491">
        <v>18.414290999999999</v>
      </c>
      <c r="E491" s="1" t="s">
        <v>1122</v>
      </c>
      <c r="F491" s="1" t="s">
        <v>1126</v>
      </c>
    </row>
    <row r="492" spans="1:6" x14ac:dyDescent="0.25">
      <c r="A492" s="1" t="s">
        <v>1015</v>
      </c>
      <c r="B492" s="1" t="s">
        <v>123</v>
      </c>
      <c r="C492">
        <v>-12.488033</v>
      </c>
      <c r="D492">
        <v>16.139648000000001</v>
      </c>
      <c r="E492" s="1" t="s">
        <v>1125</v>
      </c>
      <c r="F492" s="1" t="s">
        <v>1126</v>
      </c>
    </row>
    <row r="493" spans="1:6" x14ac:dyDescent="0.25">
      <c r="A493" s="1" t="s">
        <v>1046</v>
      </c>
      <c r="B493" s="1" t="s">
        <v>30</v>
      </c>
      <c r="C493">
        <v>-12.560556999999999</v>
      </c>
      <c r="D493">
        <v>13.204014000000001</v>
      </c>
      <c r="E493" s="1" t="s">
        <v>1125</v>
      </c>
      <c r="F493" s="1" t="s">
        <v>1123</v>
      </c>
    </row>
    <row r="494" spans="1:6" x14ac:dyDescent="0.25">
      <c r="A494" s="1" t="s">
        <v>913</v>
      </c>
      <c r="B494" s="1" t="s">
        <v>59</v>
      </c>
      <c r="C494">
        <v>-12.564277000000001</v>
      </c>
      <c r="D494">
        <v>28.480798</v>
      </c>
      <c r="E494" s="1" t="s">
        <v>1122</v>
      </c>
      <c r="F494" s="1" t="s">
        <v>1128</v>
      </c>
    </row>
    <row r="495" spans="1:6" x14ac:dyDescent="0.25">
      <c r="A495" s="1" t="s">
        <v>1033</v>
      </c>
      <c r="B495" s="1" t="s">
        <v>7</v>
      </c>
      <c r="C495">
        <v>-12.595355</v>
      </c>
      <c r="D495">
        <v>17.897442000000002</v>
      </c>
      <c r="E495" s="1" t="s">
        <v>1125</v>
      </c>
      <c r="F495" s="1" t="s">
        <v>1126</v>
      </c>
    </row>
    <row r="496" spans="1:6" x14ac:dyDescent="0.25">
      <c r="A496" s="1" t="s">
        <v>1252</v>
      </c>
      <c r="B496" s="1" t="s">
        <v>21</v>
      </c>
      <c r="C496">
        <v>-12.776386</v>
      </c>
      <c r="D496">
        <v>14.157596</v>
      </c>
      <c r="E496" s="1" t="s">
        <v>1127</v>
      </c>
      <c r="F496" s="1" t="s">
        <v>1135</v>
      </c>
    </row>
    <row r="497" spans="1:6" x14ac:dyDescent="0.25">
      <c r="A497" s="1" t="s">
        <v>1131</v>
      </c>
      <c r="B497" s="1" t="s">
        <v>34</v>
      </c>
      <c r="C497">
        <v>-12.824638999999999</v>
      </c>
      <c r="D497">
        <v>24.407249</v>
      </c>
      <c r="E497" s="1" t="s">
        <v>1122</v>
      </c>
      <c r="F497" s="1" t="s">
        <v>1126</v>
      </c>
    </row>
    <row r="498" spans="1:6" x14ac:dyDescent="0.25">
      <c r="A498" s="1" t="s">
        <v>1023</v>
      </c>
      <c r="B498" s="1" t="s">
        <v>57</v>
      </c>
      <c r="C498">
        <v>-12.839263000000001</v>
      </c>
      <c r="D498">
        <v>12.355677</v>
      </c>
      <c r="E498" s="1" t="s">
        <v>1127</v>
      </c>
      <c r="F498" s="1" t="s">
        <v>1126</v>
      </c>
    </row>
    <row r="499" spans="1:6" x14ac:dyDescent="0.25">
      <c r="A499" s="1" t="s">
        <v>1276</v>
      </c>
      <c r="B499" s="1" t="s">
        <v>70</v>
      </c>
      <c r="C499">
        <v>-12.88086</v>
      </c>
      <c r="D499">
        <v>18.862106000000001</v>
      </c>
      <c r="E499" s="1" t="s">
        <v>1127</v>
      </c>
      <c r="F499" s="1" t="s">
        <v>1135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8CAE-244A-45E1-B099-F3B42C013261}">
  <sheetPr>
    <tabColor rgb="FFC00000"/>
  </sheetPr>
  <dimension ref="A3:A4"/>
  <sheetViews>
    <sheetView tabSelected="1" workbookViewId="0">
      <selection activeCell="A5" sqref="A5"/>
    </sheetView>
  </sheetViews>
  <sheetFormatPr baseColWidth="10" defaultRowHeight="15" x14ac:dyDescent="0.25"/>
  <cols>
    <col min="1" max="1" width="25.85546875" bestFit="1" customWidth="1"/>
  </cols>
  <sheetData>
    <row r="3" spans="1:1" x14ac:dyDescent="0.25">
      <c r="A3" t="s">
        <v>1317</v>
      </c>
    </row>
    <row r="4" spans="1:1" x14ac:dyDescent="0.25">
      <c r="A4" s="9">
        <v>10883.900999999991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A7C80-D308-4D6F-84A7-357BCEF348F4}">
  <dimension ref="A3:B30"/>
  <sheetViews>
    <sheetView topLeftCell="A9" workbookViewId="0">
      <selection activeCell="A3" sqref="A3"/>
    </sheetView>
  </sheetViews>
  <sheetFormatPr baseColWidth="10" defaultRowHeight="15" x14ac:dyDescent="0.25"/>
  <cols>
    <col min="1" max="1" width="21" bestFit="1" customWidth="1"/>
    <col min="2" max="2" width="17.85546875" bestFit="1" customWidth="1"/>
  </cols>
  <sheetData>
    <row r="3" spans="1:2" x14ac:dyDescent="0.25">
      <c r="A3" s="6" t="s">
        <v>1315</v>
      </c>
      <c r="B3" t="s">
        <v>1316</v>
      </c>
    </row>
    <row r="4" spans="1:2" x14ac:dyDescent="0.25">
      <c r="A4" s="7" t="s">
        <v>23</v>
      </c>
      <c r="B4" s="1">
        <v>24</v>
      </c>
    </row>
    <row r="5" spans="1:2" x14ac:dyDescent="0.25">
      <c r="A5" s="7" t="s">
        <v>57</v>
      </c>
      <c r="B5" s="1">
        <v>18</v>
      </c>
    </row>
    <row r="6" spans="1:2" x14ac:dyDescent="0.25">
      <c r="A6" s="7" t="s">
        <v>21</v>
      </c>
      <c r="B6" s="1">
        <v>27</v>
      </c>
    </row>
    <row r="7" spans="1:2" x14ac:dyDescent="0.25">
      <c r="A7" s="7" t="s">
        <v>15</v>
      </c>
      <c r="B7" s="1">
        <v>21</v>
      </c>
    </row>
    <row r="8" spans="1:2" x14ac:dyDescent="0.25">
      <c r="A8" s="7" t="s">
        <v>123</v>
      </c>
      <c r="B8" s="1">
        <v>23</v>
      </c>
    </row>
    <row r="9" spans="1:2" x14ac:dyDescent="0.25">
      <c r="A9" s="7" t="s">
        <v>7</v>
      </c>
      <c r="B9" s="1">
        <v>15</v>
      </c>
    </row>
    <row r="10" spans="1:2" x14ac:dyDescent="0.25">
      <c r="A10" s="7" t="s">
        <v>26</v>
      </c>
      <c r="B10" s="1">
        <v>16</v>
      </c>
    </row>
    <row r="11" spans="1:2" x14ac:dyDescent="0.25">
      <c r="A11" s="7" t="s">
        <v>30</v>
      </c>
      <c r="B11" s="1">
        <v>20</v>
      </c>
    </row>
    <row r="12" spans="1:2" x14ac:dyDescent="0.25">
      <c r="A12" s="7" t="s">
        <v>54</v>
      </c>
      <c r="B12" s="1">
        <v>11</v>
      </c>
    </row>
    <row r="13" spans="1:2" x14ac:dyDescent="0.25">
      <c r="A13" s="7" t="s">
        <v>61</v>
      </c>
      <c r="B13" s="1">
        <v>21</v>
      </c>
    </row>
    <row r="14" spans="1:2" x14ac:dyDescent="0.25">
      <c r="A14" s="7" t="s">
        <v>59</v>
      </c>
      <c r="B14" s="1">
        <v>29</v>
      </c>
    </row>
    <row r="15" spans="1:2" x14ac:dyDescent="0.25">
      <c r="A15" s="7" t="s">
        <v>37</v>
      </c>
      <c r="B15" s="1">
        <v>17</v>
      </c>
    </row>
    <row r="16" spans="1:2" x14ac:dyDescent="0.25">
      <c r="A16" s="7" t="s">
        <v>48</v>
      </c>
      <c r="B16" s="1">
        <v>22</v>
      </c>
    </row>
    <row r="17" spans="1:2" x14ac:dyDescent="0.25">
      <c r="A17" s="7" t="s">
        <v>64</v>
      </c>
      <c r="B17" s="1">
        <v>18</v>
      </c>
    </row>
    <row r="18" spans="1:2" x14ac:dyDescent="0.25">
      <c r="A18" s="7" t="s">
        <v>133</v>
      </c>
      <c r="B18" s="1">
        <v>23</v>
      </c>
    </row>
    <row r="19" spans="1:2" x14ac:dyDescent="0.25">
      <c r="A19" s="7" t="s">
        <v>41</v>
      </c>
      <c r="B19" s="1">
        <v>12</v>
      </c>
    </row>
    <row r="20" spans="1:2" x14ac:dyDescent="0.25">
      <c r="A20" s="7" t="s">
        <v>75</v>
      </c>
      <c r="B20" s="1">
        <v>18</v>
      </c>
    </row>
    <row r="21" spans="1:2" x14ac:dyDescent="0.25">
      <c r="A21" s="7" t="s">
        <v>13</v>
      </c>
      <c r="B21" s="1">
        <v>15</v>
      </c>
    </row>
    <row r="22" spans="1:2" x14ac:dyDescent="0.25">
      <c r="A22" s="7" t="s">
        <v>127</v>
      </c>
      <c r="B22" s="1">
        <v>44</v>
      </c>
    </row>
    <row r="23" spans="1:2" x14ac:dyDescent="0.25">
      <c r="A23" s="7" t="s">
        <v>85</v>
      </c>
      <c r="B23" s="1">
        <v>26</v>
      </c>
    </row>
    <row r="24" spans="1:2" x14ac:dyDescent="0.25">
      <c r="A24" s="7" t="s">
        <v>32</v>
      </c>
      <c r="B24" s="1">
        <v>13</v>
      </c>
    </row>
    <row r="25" spans="1:2" x14ac:dyDescent="0.25">
      <c r="A25" s="7" t="s">
        <v>18</v>
      </c>
      <c r="B25" s="1">
        <v>31</v>
      </c>
    </row>
    <row r="26" spans="1:2" x14ac:dyDescent="0.25">
      <c r="A26" s="7" t="s">
        <v>28</v>
      </c>
      <c r="B26" s="1">
        <v>20</v>
      </c>
    </row>
    <row r="27" spans="1:2" x14ac:dyDescent="0.25">
      <c r="A27" s="7" t="s">
        <v>34</v>
      </c>
      <c r="B27" s="1">
        <v>25</v>
      </c>
    </row>
    <row r="28" spans="1:2" x14ac:dyDescent="0.25">
      <c r="A28" s="7" t="s">
        <v>70</v>
      </c>
      <c r="B28" s="1">
        <v>19</v>
      </c>
    </row>
    <row r="29" spans="1:2" x14ac:dyDescent="0.25">
      <c r="A29" s="7" t="s">
        <v>10</v>
      </c>
      <c r="B29" s="1">
        <v>20</v>
      </c>
    </row>
    <row r="30" spans="1:2" x14ac:dyDescent="0.25">
      <c r="A30" s="7" t="s">
        <v>1306</v>
      </c>
      <c r="B30" s="1">
        <v>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0A85-E5E3-462F-8CBD-2F1AD1B7AC3A}">
  <sheetPr>
    <tabColor rgb="FFFFFF00"/>
  </sheetPr>
  <dimension ref="A3:B30"/>
  <sheetViews>
    <sheetView topLeftCell="A10" workbookViewId="0">
      <selection activeCell="D18" sqref="D18"/>
    </sheetView>
  </sheetViews>
  <sheetFormatPr baseColWidth="10" defaultRowHeight="15" x14ac:dyDescent="0.25"/>
  <cols>
    <col min="1" max="1" width="13.7109375" bestFit="1" customWidth="1"/>
    <col min="2" max="2" width="17.7109375" bestFit="1" customWidth="1"/>
  </cols>
  <sheetData>
    <row r="3" spans="1:2" x14ac:dyDescent="0.25">
      <c r="A3" s="6" t="s">
        <v>1312</v>
      </c>
      <c r="B3" t="s">
        <v>1314</v>
      </c>
    </row>
    <row r="4" spans="1:2" x14ac:dyDescent="0.25">
      <c r="A4" s="7" t="s">
        <v>23</v>
      </c>
      <c r="B4" s="1">
        <v>32</v>
      </c>
    </row>
    <row r="5" spans="1:2" x14ac:dyDescent="0.25">
      <c r="A5" s="7" t="s">
        <v>57</v>
      </c>
      <c r="B5" s="1">
        <v>24</v>
      </c>
    </row>
    <row r="6" spans="1:2" x14ac:dyDescent="0.25">
      <c r="A6" s="7" t="s">
        <v>21</v>
      </c>
      <c r="B6" s="1">
        <v>38</v>
      </c>
    </row>
    <row r="7" spans="1:2" x14ac:dyDescent="0.25">
      <c r="A7" s="7" t="s">
        <v>15</v>
      </c>
      <c r="B7" s="1">
        <v>33</v>
      </c>
    </row>
    <row r="8" spans="1:2" x14ac:dyDescent="0.25">
      <c r="A8" s="7" t="s">
        <v>123</v>
      </c>
      <c r="B8" s="1">
        <v>15</v>
      </c>
    </row>
    <row r="9" spans="1:2" x14ac:dyDescent="0.25">
      <c r="A9" s="7" t="s">
        <v>7</v>
      </c>
      <c r="B9" s="1">
        <v>37</v>
      </c>
    </row>
    <row r="10" spans="1:2" x14ac:dyDescent="0.25">
      <c r="A10" s="7" t="s">
        <v>26</v>
      </c>
      <c r="B10" s="1">
        <v>27</v>
      </c>
    </row>
    <row r="11" spans="1:2" x14ac:dyDescent="0.25">
      <c r="A11" s="7" t="s">
        <v>30</v>
      </c>
      <c r="B11" s="1">
        <v>27</v>
      </c>
    </row>
    <row r="12" spans="1:2" x14ac:dyDescent="0.25">
      <c r="A12" s="7" t="s">
        <v>54</v>
      </c>
      <c r="B12" s="1">
        <v>30</v>
      </c>
    </row>
    <row r="13" spans="1:2" x14ac:dyDescent="0.25">
      <c r="A13" s="7" t="s">
        <v>61</v>
      </c>
      <c r="B13" s="1">
        <v>26</v>
      </c>
    </row>
    <row r="14" spans="1:2" x14ac:dyDescent="0.25">
      <c r="A14" s="7" t="s">
        <v>59</v>
      </c>
      <c r="B14" s="1">
        <v>23</v>
      </c>
    </row>
    <row r="15" spans="1:2" x14ac:dyDescent="0.25">
      <c r="A15" s="7" t="s">
        <v>37</v>
      </c>
      <c r="B15" s="1">
        <v>29</v>
      </c>
    </row>
    <row r="16" spans="1:2" x14ac:dyDescent="0.25">
      <c r="A16" s="7" t="s">
        <v>48</v>
      </c>
      <c r="B16" s="1">
        <v>39</v>
      </c>
    </row>
    <row r="17" spans="1:2" x14ac:dyDescent="0.25">
      <c r="A17" s="7" t="s">
        <v>64</v>
      </c>
      <c r="B17" s="1">
        <v>24</v>
      </c>
    </row>
    <row r="18" spans="1:2" x14ac:dyDescent="0.25">
      <c r="A18" s="7" t="s">
        <v>133</v>
      </c>
      <c r="B18" s="1">
        <v>20</v>
      </c>
    </row>
    <row r="19" spans="1:2" x14ac:dyDescent="0.25">
      <c r="A19" s="7" t="s">
        <v>41</v>
      </c>
      <c r="B19" s="1">
        <v>33</v>
      </c>
    </row>
    <row r="20" spans="1:2" x14ac:dyDescent="0.25">
      <c r="A20" s="7" t="s">
        <v>75</v>
      </c>
      <c r="B20" s="1">
        <v>26</v>
      </c>
    </row>
    <row r="21" spans="1:2" x14ac:dyDescent="0.25">
      <c r="A21" s="7" t="s">
        <v>13</v>
      </c>
      <c r="B21" s="1">
        <v>30</v>
      </c>
    </row>
    <row r="22" spans="1:2" x14ac:dyDescent="0.25">
      <c r="A22" s="7" t="s">
        <v>127</v>
      </c>
      <c r="B22" s="1">
        <v>34</v>
      </c>
    </row>
    <row r="23" spans="1:2" x14ac:dyDescent="0.25">
      <c r="A23" s="7" t="s">
        <v>85</v>
      </c>
      <c r="B23" s="1">
        <v>28</v>
      </c>
    </row>
    <row r="24" spans="1:2" x14ac:dyDescent="0.25">
      <c r="A24" s="7" t="s">
        <v>32</v>
      </c>
      <c r="B24" s="1">
        <v>32</v>
      </c>
    </row>
    <row r="25" spans="1:2" x14ac:dyDescent="0.25">
      <c r="A25" s="7" t="s">
        <v>18</v>
      </c>
      <c r="B25" s="1">
        <v>26</v>
      </c>
    </row>
    <row r="26" spans="1:2" x14ac:dyDescent="0.25">
      <c r="A26" s="7" t="s">
        <v>28</v>
      </c>
      <c r="B26" s="1">
        <v>32</v>
      </c>
    </row>
    <row r="27" spans="1:2" x14ac:dyDescent="0.25">
      <c r="A27" s="7" t="s">
        <v>34</v>
      </c>
      <c r="B27" s="1">
        <v>30</v>
      </c>
    </row>
    <row r="28" spans="1:2" x14ac:dyDescent="0.25">
      <c r="A28" s="7" t="s">
        <v>70</v>
      </c>
      <c r="B28" s="1">
        <v>26</v>
      </c>
    </row>
    <row r="29" spans="1:2" x14ac:dyDescent="0.25">
      <c r="A29" s="7" t="s">
        <v>10</v>
      </c>
      <c r="B29" s="1">
        <v>27</v>
      </c>
    </row>
    <row r="30" spans="1:2" x14ac:dyDescent="0.25">
      <c r="A30" s="7" t="s">
        <v>1306</v>
      </c>
      <c r="B30" s="1">
        <v>748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AB19-2A7E-4F49-815A-C850D4CEBC25}">
  <sheetPr>
    <tabColor rgb="FF7030A0"/>
  </sheetPr>
  <dimension ref="A2:E32"/>
  <sheetViews>
    <sheetView workbookViewId="0">
      <selection activeCell="E17" sqref="E17"/>
    </sheetView>
  </sheetViews>
  <sheetFormatPr baseColWidth="10" defaultRowHeight="15" x14ac:dyDescent="0.25"/>
  <cols>
    <col min="1" max="1" width="15.5703125" bestFit="1" customWidth="1"/>
    <col min="2" max="2" width="25.85546875" bestFit="1" customWidth="1"/>
    <col min="3" max="3" width="9.5703125" bestFit="1" customWidth="1"/>
  </cols>
  <sheetData>
    <row r="2" spans="1:5" x14ac:dyDescent="0.25">
      <c r="B2" s="11" t="s">
        <v>1318</v>
      </c>
      <c r="C2" s="11"/>
      <c r="D2" s="11"/>
      <c r="E2" s="11"/>
    </row>
    <row r="3" spans="1:5" x14ac:dyDescent="0.25">
      <c r="B3" s="11"/>
      <c r="C3" s="11"/>
      <c r="D3" s="11"/>
      <c r="E3" s="11"/>
    </row>
    <row r="5" spans="1:5" x14ac:dyDescent="0.25">
      <c r="A5" s="6" t="s">
        <v>1312</v>
      </c>
      <c r="B5" t="s">
        <v>1313</v>
      </c>
      <c r="C5" t="s">
        <v>1311</v>
      </c>
      <c r="E5" s="8"/>
    </row>
    <row r="6" spans="1:5" x14ac:dyDescent="0.25">
      <c r="A6" s="7" t="s">
        <v>23</v>
      </c>
      <c r="B6" s="1">
        <v>15</v>
      </c>
      <c r="C6" s="10">
        <v>0.57692307692307687</v>
      </c>
    </row>
    <row r="7" spans="1:5" x14ac:dyDescent="0.25">
      <c r="A7" s="7" t="s">
        <v>57</v>
      </c>
      <c r="B7" s="1">
        <v>14</v>
      </c>
      <c r="C7" s="10">
        <v>0.53846153846153844</v>
      </c>
    </row>
    <row r="8" spans="1:5" x14ac:dyDescent="0.25">
      <c r="A8" s="7" t="s">
        <v>21</v>
      </c>
      <c r="B8" s="1">
        <v>19</v>
      </c>
      <c r="C8" s="10">
        <v>0.73076923076923073</v>
      </c>
    </row>
    <row r="9" spans="1:5" x14ac:dyDescent="0.25">
      <c r="A9" s="7" t="s">
        <v>15</v>
      </c>
      <c r="B9" s="1">
        <v>16</v>
      </c>
      <c r="C9" s="10">
        <v>0.61538461538461542</v>
      </c>
    </row>
    <row r="10" spans="1:5" x14ac:dyDescent="0.25">
      <c r="A10" s="7" t="s">
        <v>123</v>
      </c>
      <c r="B10" s="1">
        <v>12</v>
      </c>
      <c r="C10" s="10">
        <v>0.46153846153846156</v>
      </c>
    </row>
    <row r="11" spans="1:5" x14ac:dyDescent="0.25">
      <c r="A11" s="7" t="s">
        <v>7</v>
      </c>
      <c r="B11" s="1">
        <v>9</v>
      </c>
      <c r="C11" s="10">
        <v>0.34615384615384615</v>
      </c>
    </row>
    <row r="12" spans="1:5" x14ac:dyDescent="0.25">
      <c r="A12" s="7" t="s">
        <v>26</v>
      </c>
      <c r="B12" s="1">
        <v>12</v>
      </c>
      <c r="C12" s="10">
        <v>0.46153846153846156</v>
      </c>
    </row>
    <row r="13" spans="1:5" x14ac:dyDescent="0.25">
      <c r="A13" s="7" t="s">
        <v>30</v>
      </c>
      <c r="B13" s="1">
        <v>12</v>
      </c>
      <c r="C13" s="10">
        <v>0.46153846153846156</v>
      </c>
    </row>
    <row r="14" spans="1:5" x14ac:dyDescent="0.25">
      <c r="A14" s="7" t="s">
        <v>54</v>
      </c>
      <c r="B14" s="1">
        <v>10</v>
      </c>
      <c r="C14" s="10">
        <v>0.38461538461538464</v>
      </c>
    </row>
    <row r="15" spans="1:5" x14ac:dyDescent="0.25">
      <c r="A15" s="7" t="s">
        <v>61</v>
      </c>
      <c r="B15" s="1">
        <v>14</v>
      </c>
      <c r="C15" s="10">
        <v>0.53846153846153844</v>
      </c>
    </row>
    <row r="16" spans="1:5" x14ac:dyDescent="0.25">
      <c r="A16" s="7" t="s">
        <v>59</v>
      </c>
      <c r="B16" s="1">
        <v>17</v>
      </c>
      <c r="C16" s="10">
        <v>0.65384615384615385</v>
      </c>
    </row>
    <row r="17" spans="1:3" x14ac:dyDescent="0.25">
      <c r="A17" s="7" t="s">
        <v>37</v>
      </c>
      <c r="B17" s="1">
        <v>8</v>
      </c>
      <c r="C17" s="10">
        <v>0.30769230769230771</v>
      </c>
    </row>
    <row r="18" spans="1:3" x14ac:dyDescent="0.25">
      <c r="A18" s="7" t="s">
        <v>48</v>
      </c>
      <c r="B18" s="1">
        <v>15</v>
      </c>
      <c r="C18" s="10">
        <v>0.57692307692307687</v>
      </c>
    </row>
    <row r="19" spans="1:3" x14ac:dyDescent="0.25">
      <c r="A19" s="7" t="s">
        <v>64</v>
      </c>
      <c r="B19" s="1">
        <v>15</v>
      </c>
      <c r="C19" s="10">
        <v>0.57692307692307687</v>
      </c>
    </row>
    <row r="20" spans="1:3" x14ac:dyDescent="0.25">
      <c r="A20" s="7" t="s">
        <v>133</v>
      </c>
      <c r="B20" s="1">
        <v>16</v>
      </c>
      <c r="C20" s="10">
        <v>0.61538461538461542</v>
      </c>
    </row>
    <row r="21" spans="1:3" x14ac:dyDescent="0.25">
      <c r="A21" s="7" t="s">
        <v>41</v>
      </c>
      <c r="B21" s="1">
        <v>9</v>
      </c>
      <c r="C21" s="10">
        <v>0.34615384615384615</v>
      </c>
    </row>
    <row r="22" spans="1:3" x14ac:dyDescent="0.25">
      <c r="A22" s="7" t="s">
        <v>75</v>
      </c>
      <c r="B22" s="1">
        <v>12</v>
      </c>
      <c r="C22" s="10">
        <v>0.46153846153846156</v>
      </c>
    </row>
    <row r="23" spans="1:3" x14ac:dyDescent="0.25">
      <c r="A23" s="7" t="s">
        <v>13</v>
      </c>
      <c r="B23" s="1">
        <v>8</v>
      </c>
      <c r="C23" s="10">
        <v>0.30769230769230771</v>
      </c>
    </row>
    <row r="24" spans="1:3" x14ac:dyDescent="0.25">
      <c r="A24" s="7" t="s">
        <v>127</v>
      </c>
      <c r="B24" s="1">
        <v>27</v>
      </c>
      <c r="C24" s="10">
        <v>1.0384615384615385</v>
      </c>
    </row>
    <row r="25" spans="1:3" x14ac:dyDescent="0.25">
      <c r="A25" s="7" t="s">
        <v>85</v>
      </c>
      <c r="B25" s="1">
        <v>22</v>
      </c>
      <c r="C25" s="10">
        <v>0.84615384615384615</v>
      </c>
    </row>
    <row r="26" spans="1:3" x14ac:dyDescent="0.25">
      <c r="A26" s="7" t="s">
        <v>32</v>
      </c>
      <c r="B26" s="1">
        <v>8</v>
      </c>
      <c r="C26" s="10">
        <v>0.30769230769230771</v>
      </c>
    </row>
    <row r="27" spans="1:3" x14ac:dyDescent="0.25">
      <c r="A27" s="7" t="s">
        <v>18</v>
      </c>
      <c r="B27" s="1">
        <v>20</v>
      </c>
      <c r="C27" s="10">
        <v>0.76923076923076927</v>
      </c>
    </row>
    <row r="28" spans="1:3" x14ac:dyDescent="0.25">
      <c r="A28" s="7" t="s">
        <v>28</v>
      </c>
      <c r="B28" s="1">
        <v>15</v>
      </c>
      <c r="C28" s="10">
        <v>0.57692307692307687</v>
      </c>
    </row>
    <row r="29" spans="1:3" x14ac:dyDescent="0.25">
      <c r="A29" s="7" t="s">
        <v>34</v>
      </c>
      <c r="B29" s="1">
        <v>12</v>
      </c>
      <c r="C29" s="10">
        <v>0.46153846153846156</v>
      </c>
    </row>
    <row r="30" spans="1:3" x14ac:dyDescent="0.25">
      <c r="A30" s="7" t="s">
        <v>70</v>
      </c>
      <c r="B30" s="1">
        <v>13</v>
      </c>
      <c r="C30" s="10">
        <v>0.5</v>
      </c>
    </row>
    <row r="31" spans="1:3" x14ac:dyDescent="0.25">
      <c r="A31" s="7" t="s">
        <v>10</v>
      </c>
      <c r="B31" s="1">
        <v>13</v>
      </c>
      <c r="C31" s="10">
        <v>0.5</v>
      </c>
    </row>
    <row r="32" spans="1:3" x14ac:dyDescent="0.25">
      <c r="A32" s="7" t="s">
        <v>1306</v>
      </c>
      <c r="B32" s="1">
        <v>363</v>
      </c>
      <c r="C32" s="10">
        <v>13.961538461538462</v>
      </c>
    </row>
  </sheetData>
  <mergeCells count="1">
    <mergeCell ref="B2:E3"/>
  </mergeCell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7C839F-9BC3-43E5-B676-48C1DEF5E4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Fichier Client</vt:lpstr>
      <vt:lpstr>Master_Logs</vt:lpstr>
      <vt:lpstr>Fichier_Registre</vt:lpstr>
      <vt:lpstr>TCD_MontantDepense</vt:lpstr>
      <vt:lpstr>TCD_NombreAntenne</vt:lpstr>
      <vt:lpstr>TCD_NombreClient</vt:lpstr>
      <vt:lpstr>TCD_Master_Logs_Moyenne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Gaetan Tutondele</dc:creator>
  <cp:lastModifiedBy>Gaetan Tutondele</cp:lastModifiedBy>
  <dcterms:created xsi:type="dcterms:W3CDTF">2026-03-23T13:12:20Z</dcterms:created>
  <dcterms:modified xsi:type="dcterms:W3CDTF">2026-03-30T17:25:50Z</dcterms:modified>
</cp:coreProperties>
</file>