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https://d.docs.live.net/014b0dfa241f4418/Desktop/TopperNav/docs/"/>
    </mc:Choice>
  </mc:AlternateContent>
  <xr:revisionPtr revIDLastSave="134" documentId="11_3C4179B01545E19DD6C385890107473B0B440F85" xr6:coauthVersionLast="47" xr6:coauthVersionMax="47" xr10:uidLastSave="{103C8527-B2C6-4E2A-B497-FA330A4EA448}"/>
  <bookViews>
    <workbookView minimized="1" xWindow="3348" yWindow="3348" windowWidth="17280" windowHeight="888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1" l="1"/>
  <c r="F14" i="11"/>
  <c r="E14" i="11"/>
  <c r="F10" i="11"/>
  <c r="E10" i="11"/>
  <c r="F15" i="11"/>
  <c r="F12" i="11"/>
  <c r="E13" i="11" s="1"/>
  <c r="H7" i="11"/>
  <c r="I5" i="11" l="1"/>
  <c r="I4" i="11" s="1"/>
  <c r="H35" i="11"/>
  <c r="H34" i="11"/>
  <c r="H28" i="11"/>
  <c r="H22" i="11"/>
  <c r="H16" i="11"/>
  <c r="H8" i="11"/>
  <c r="E17" i="11" l="1"/>
  <c r="E18" i="11" s="1"/>
  <c r="I6" i="11"/>
  <c r="F18" i="11" l="1"/>
  <c r="F17" i="11"/>
  <c r="H17" i="11" s="1"/>
  <c r="H14" i="11"/>
  <c r="J5" i="11"/>
  <c r="K5" i="11" l="1"/>
  <c r="L5" i="11" s="1"/>
  <c r="M5" i="11" s="1"/>
  <c r="N5" i="11" s="1"/>
  <c r="O5" i="11" s="1"/>
  <c r="P5" i="11" s="1"/>
  <c r="E9" i="11"/>
  <c r="E12" i="11"/>
  <c r="H18" i="11"/>
  <c r="E19" i="11"/>
  <c r="E20" i="11" s="1"/>
  <c r="E21" i="11" s="1"/>
  <c r="H12" i="11"/>
  <c r="F13" i="11"/>
  <c r="H13" i="11" s="1"/>
  <c r="P4" i="11"/>
  <c r="Q5" i="11"/>
  <c r="R5" i="11" s="1"/>
  <c r="S5" i="11" s="1"/>
  <c r="J6" i="11"/>
  <c r="F9" i="11" l="1"/>
  <c r="H9" i="11" s="1"/>
  <c r="E23" i="11"/>
  <c r="T5" i="11"/>
  <c r="U5" i="11" s="1"/>
  <c r="V5" i="11" s="1"/>
  <c r="W5" i="11" s="1"/>
  <c r="E11" i="11"/>
  <c r="F21" i="11"/>
  <c r="H21" i="11" s="1"/>
  <c r="F20" i="11"/>
  <c r="H20" i="11" s="1"/>
  <c r="F19" i="11"/>
  <c r="H19" i="11" s="1"/>
  <c r="W4" i="11"/>
  <c r="X5" i="11"/>
  <c r="Y5" i="11" s="1"/>
  <c r="Z5" i="11" s="1"/>
  <c r="AA5" i="11" s="1"/>
  <c r="AB5" i="11" s="1"/>
  <c r="AC5" i="11" s="1"/>
  <c r="AD5" i="11" s="1"/>
  <c r="K6" i="11"/>
  <c r="F11" i="11" l="1"/>
  <c r="H11" i="11" s="1"/>
  <c r="F23" i="11"/>
  <c r="E24" i="11" s="1"/>
  <c r="E29" i="11"/>
  <c r="H23" i="11"/>
  <c r="AE5" i="11"/>
  <c r="AF5" i="11" s="1"/>
  <c r="AG5" i="11" s="1"/>
  <c r="AH5" i="11" s="1"/>
  <c r="AI5" i="11" s="1"/>
  <c r="AJ5" i="11" s="1"/>
  <c r="AD4" i="11"/>
  <c r="L6" i="11"/>
  <c r="F29" i="11" l="1"/>
  <c r="E30" i="11" s="1"/>
  <c r="E32" i="11"/>
  <c r="F32" i="11" s="1"/>
  <c r="H32" i="11" s="1"/>
  <c r="E33" i="11"/>
  <c r="F33" i="11" s="1"/>
  <c r="H33" i="11" s="1"/>
  <c r="H29" i="11"/>
  <c r="E25" i="11"/>
  <c r="F24" i="11"/>
  <c r="H24" i="11" s="1"/>
  <c r="AK5" i="11"/>
  <c r="AL5" i="11" s="1"/>
  <c r="AM5" i="11" s="1"/>
  <c r="AN5" i="11" s="1"/>
  <c r="AO5" i="11" s="1"/>
  <c r="AP5" i="11" s="1"/>
  <c r="AQ5" i="11" s="1"/>
  <c r="M6" i="11"/>
  <c r="F25" i="11" l="1"/>
  <c r="E26" i="11" s="1"/>
  <c r="F26" i="11" s="1"/>
  <c r="H26" i="11" s="1"/>
  <c r="E27" i="11"/>
  <c r="F27" i="11" s="1"/>
  <c r="H27" i="11" s="1"/>
  <c r="H25" i="11"/>
  <c r="F30" i="11"/>
  <c r="E31" i="11" s="1"/>
  <c r="F31" i="11" s="1"/>
  <c r="H31" i="11" s="1"/>
  <c r="H30" i="11"/>
  <c r="AR5" i="1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<sst xmlns="http://schemas.openxmlformats.org/spreadsheetml/2006/main" count="59" uniqueCount="46">
  <si>
    <t>TopperNav</t>
  </si>
  <si>
    <t>Project start:</t>
  </si>
  <si>
    <t>Project Lead: Kayden Hunt</t>
  </si>
  <si>
    <t>Display week:</t>
  </si>
  <si>
    <t>By: Aaron Downing, Kayden Hunt, Ryerson Brower</t>
  </si>
  <si>
    <t>TASK</t>
  </si>
  <si>
    <t>ASSIGNED TO</t>
  </si>
  <si>
    <t>PROGRESS</t>
  </si>
  <si>
    <t>START</t>
  </si>
  <si>
    <t>END</t>
  </si>
  <si>
    <t xml:space="preserve">Do not delete this row. This row is hidden to preserve a formula that is used to highlight the current day within the project schedule. </t>
  </si>
  <si>
    <t>Sprint 1</t>
  </si>
  <si>
    <t>Task 1</t>
  </si>
  <si>
    <t>Task 2</t>
  </si>
  <si>
    <t>Task 3</t>
  </si>
  <si>
    <t>Task 4</t>
  </si>
  <si>
    <t>Task 5</t>
  </si>
  <si>
    <t>Sprint 2</t>
  </si>
  <si>
    <t>Sprint 3</t>
  </si>
  <si>
    <t>Sprint 4</t>
  </si>
  <si>
    <t>Insert new rows ABOVE this one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</si>
  <si>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</si>
  <si>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</si>
  <si>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</si>
  <si>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</si>
  <si>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</si>
  <si>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</si>
  <si>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</si>
  <si>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</si>
  <si>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</si>
  <si>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</si>
  <si>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</si>
  <si>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</si>
  <si>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</si>
  <si>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</si>
  <si>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 xml:space="preserve">Team Creation </t>
  </si>
  <si>
    <t xml:space="preserve">Presentation </t>
  </si>
  <si>
    <t>CATME</t>
  </si>
  <si>
    <t xml:space="preserve">Research </t>
  </si>
  <si>
    <t>All</t>
  </si>
  <si>
    <t>Kayden</t>
  </si>
  <si>
    <t xml:space="preserve">Gantt Chart </t>
  </si>
  <si>
    <t xml:space="preserve">Aaron </t>
  </si>
  <si>
    <t>Orginzational Doc</t>
  </si>
  <si>
    <t>Techical Doc</t>
  </si>
  <si>
    <t>Ryerson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</si>
</sst>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5"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sz val="11"/>
      <color rgb="FF1D2129"/>
      <name val="Arial"/>
      <family val="2"/>
      <scheme val="minor"/>
    </font>
    <font>
      <u/>
      <sz val="11"/>
      <color indexed="12"/>
      <name val="Arial"/>
      <family val="2"/>
      <scheme val="minor"/>
    </font>
    <font>
      <b/>
      <sz val="40"/>
      <color rgb="FFFF0000"/>
      <name val="Arial Black"/>
      <scheme val="major"/>
    </font>
    <font>
      <b/>
      <sz val="16"/>
      <color rgb="FFFF0000"/>
      <name val="Arial"/>
      <scheme val="minor"/>
    </font>
    <font>
      <b/>
      <sz val="16"/>
      <color rgb="FFFF0000"/>
      <name val="Arial Black"/>
      <family val="2"/>
      <scheme val="major"/>
    </font>
    <font>
      <sz val="11"/>
      <color rgb="FFFF0000"/>
      <name val="Arial Black"/>
      <family val="2"/>
      <scheme val="major"/>
    </font>
    <font>
      <b/>
      <sz val="16"/>
      <color rgb="FFFF0000"/>
      <name val="Arial"/>
      <family val="2"/>
      <scheme val="minor"/>
    </font>
    <font>
      <sz val="11"/>
      <color rgb="FFFF0000"/>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1" applyFont="1" applyAlignment="1" applyProtection="1">
      <alignment horizontal="left" vertical="top" indent="1"/>
    </xf>
    <xf numFmtId="0" fontId="1" fillId="0" borderId="0" xfId="0" applyFont="1" applyAlignment="1">
      <alignment horizontal="left" vertical="top" indent="1"/>
    </xf>
    <xf numFmtId="0" fontId="29" fillId="0" borderId="0" xfId="5" applyFont="1" applyAlignment="1">
      <alignment horizontal="left"/>
    </xf>
    <xf numFmtId="0" fontId="30" fillId="0" borderId="0" xfId="6" applyFont="1" applyAlignment="1">
      <alignment horizontal="left" vertical="center"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31" fillId="0" borderId="0" xfId="0" applyFont="1" applyAlignment="1">
      <alignment horizontal="left"/>
    </xf>
    <xf numFmtId="0" fontId="32" fillId="0" borderId="0" xfId="0" applyFont="1"/>
    <xf numFmtId="165" fontId="31" fillId="0" borderId="0" xfId="9" applyFont="1" applyBorder="1" applyAlignment="1">
      <alignment horizontal="left"/>
    </xf>
    <xf numFmtId="0" fontId="30" fillId="0" borderId="0" xfId="8" applyFont="1" applyAlignment="1">
      <alignment horizontal="left"/>
    </xf>
    <xf numFmtId="0" fontId="4" fillId="0" borderId="0" xfId="0" applyFont="1"/>
    <xf numFmtId="0" fontId="33" fillId="0" borderId="0" xfId="8" applyFont="1" applyAlignment="1">
      <alignment horizontal="left"/>
    </xf>
    <xf numFmtId="0" fontId="3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19" fillId="3" borderId="0" xfId="12" applyFont="1" applyFill="1" applyBorder="1">
      <alignment horizontal="left" vertical="center" indent="2"/>
    </xf>
    <xf numFmtId="0" fontId="19" fillId="3" borderId="0" xfId="11" applyFont="1" applyFill="1" applyBorder="1" applyAlignment="1">
      <alignment vertical="center"/>
    </xf>
    <xf numFmtId="9" fontId="1" fillId="3" borderId="0" xfId="2" applyFont="1" applyFill="1" applyBorder="1" applyAlignment="1">
      <alignment horizontal="center" vertical="center"/>
    </xf>
    <xf numFmtId="164" fontId="19" fillId="3" borderId="0" xfId="10" applyFont="1" applyFill="1" applyBorder="1">
      <alignment horizontal="center" vertical="center"/>
    </xf>
    <xf numFmtId="0" fontId="4" fillId="0" borderId="0" xfId="0" applyFont="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topLeftCell="A3" zoomScaleNormal="100" zoomScalePageLayoutView="70" workbookViewId="0">
      <selection activeCell="I15" sqref="I15"/>
    </sheetView>
  </sheetViews>
  <sheetFormatPr defaultColWidth="8.69921875" defaultRowHeight="30" customHeight="1" x14ac:dyDescent="0.25"/>
  <cols>
    <col min="1" max="1" width="2.69921875" style="13" customWidth="1"/>
    <col min="2" max="2" width="22.69921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103" t="s">
        <v>0</v>
      </c>
      <c r="C1" s="18"/>
      <c r="D1" s="19"/>
      <c r="E1" s="20"/>
      <c r="F1" s="21"/>
      <c r="H1" s="1"/>
      <c r="I1" s="114" t="s">
        <v>1</v>
      </c>
      <c r="J1" s="115"/>
      <c r="K1" s="115"/>
      <c r="L1" s="115"/>
      <c r="M1" s="115"/>
      <c r="N1" s="115"/>
      <c r="O1" s="115"/>
      <c r="P1" s="24"/>
      <c r="Q1" s="113">
        <v>45888</v>
      </c>
      <c r="R1" s="112"/>
      <c r="S1" s="112"/>
      <c r="T1" s="112"/>
      <c r="U1" s="112"/>
      <c r="V1" s="112"/>
      <c r="W1" s="112"/>
      <c r="X1" s="112"/>
      <c r="Y1" s="112"/>
      <c r="Z1" s="112"/>
    </row>
    <row r="2" spans="1:64" ht="30" customHeight="1" x14ac:dyDescent="0.6">
      <c r="B2" s="104" t="s">
        <v>2</v>
      </c>
      <c r="C2" s="95"/>
      <c r="D2" s="22"/>
      <c r="E2" s="23"/>
      <c r="F2" s="22"/>
      <c r="I2" s="116" t="s">
        <v>3</v>
      </c>
      <c r="J2" s="117"/>
      <c r="K2" s="117"/>
      <c r="L2" s="117"/>
      <c r="M2" s="117"/>
      <c r="N2" s="117"/>
      <c r="O2" s="117"/>
      <c r="P2" s="24"/>
      <c r="Q2" s="111">
        <v>1</v>
      </c>
      <c r="R2" s="112"/>
      <c r="S2" s="112"/>
      <c r="T2" s="112"/>
      <c r="U2" s="112"/>
      <c r="V2" s="112"/>
      <c r="W2" s="112"/>
      <c r="X2" s="112"/>
      <c r="Y2" s="112"/>
      <c r="Z2" s="112"/>
    </row>
    <row r="3" spans="1:64" s="26" customFormat="1" ht="30" customHeight="1" x14ac:dyDescent="0.25">
      <c r="A3" s="13"/>
      <c r="B3" s="25" t="s">
        <v>4</v>
      </c>
      <c r="D3" s="27"/>
      <c r="E3" s="28"/>
    </row>
    <row r="4" spans="1:64" s="26" customFormat="1" ht="30" customHeight="1" x14ac:dyDescent="0.25">
      <c r="A4" s="14"/>
      <c r="B4" s="29"/>
      <c r="E4" s="30"/>
      <c r="I4" s="120">
        <f>I5</f>
        <v>45887</v>
      </c>
      <c r="J4" s="118"/>
      <c r="K4" s="118"/>
      <c r="L4" s="118"/>
      <c r="M4" s="118"/>
      <c r="N4" s="118"/>
      <c r="O4" s="118"/>
      <c r="P4" s="118">
        <f>P5</f>
        <v>45894</v>
      </c>
      <c r="Q4" s="118"/>
      <c r="R4" s="118"/>
      <c r="S4" s="118"/>
      <c r="T4" s="118"/>
      <c r="U4" s="118"/>
      <c r="V4" s="118"/>
      <c r="W4" s="118">
        <f>W5</f>
        <v>45901</v>
      </c>
      <c r="X4" s="118"/>
      <c r="Y4" s="118"/>
      <c r="Z4" s="118"/>
      <c r="AA4" s="118"/>
      <c r="AB4" s="118"/>
      <c r="AC4" s="118"/>
      <c r="AD4" s="118">
        <f>AD5</f>
        <v>45908</v>
      </c>
      <c r="AE4" s="118"/>
      <c r="AF4" s="118"/>
      <c r="AG4" s="118"/>
      <c r="AH4" s="118"/>
      <c r="AI4" s="118"/>
      <c r="AJ4" s="118"/>
      <c r="AK4" s="118">
        <f>AK5</f>
        <v>45915</v>
      </c>
      <c r="AL4" s="118"/>
      <c r="AM4" s="118"/>
      <c r="AN4" s="118"/>
      <c r="AO4" s="118"/>
      <c r="AP4" s="118"/>
      <c r="AQ4" s="118"/>
      <c r="AR4" s="118">
        <f>AR5</f>
        <v>45922</v>
      </c>
      <c r="AS4" s="118"/>
      <c r="AT4" s="118"/>
      <c r="AU4" s="118"/>
      <c r="AV4" s="118"/>
      <c r="AW4" s="118"/>
      <c r="AX4" s="118"/>
      <c r="AY4" s="118">
        <f>AY5</f>
        <v>45929</v>
      </c>
      <c r="AZ4" s="118"/>
      <c r="BA4" s="118"/>
      <c r="BB4" s="118"/>
      <c r="BC4" s="118"/>
      <c r="BD4" s="118"/>
      <c r="BE4" s="118"/>
      <c r="BF4" s="118">
        <f>BF5</f>
        <v>45936</v>
      </c>
      <c r="BG4" s="118"/>
      <c r="BH4" s="118"/>
      <c r="BI4" s="118"/>
      <c r="BJ4" s="118"/>
      <c r="BK4" s="118"/>
      <c r="BL4" s="119"/>
    </row>
    <row r="5" spans="1:64" s="26" customFormat="1" ht="15" customHeight="1" x14ac:dyDescent="0.25">
      <c r="A5" s="105"/>
      <c r="B5" s="106" t="s">
        <v>5</v>
      </c>
      <c r="C5" s="108" t="s">
        <v>6</v>
      </c>
      <c r="D5" s="110" t="s">
        <v>7</v>
      </c>
      <c r="E5" s="110" t="s">
        <v>8</v>
      </c>
      <c r="F5" s="110" t="s">
        <v>9</v>
      </c>
      <c r="I5" s="31">
        <f>Project_Start-WEEKDAY(Project_Start,1)+2+7*(Display_Week-1)</f>
        <v>45887</v>
      </c>
      <c r="J5" s="31">
        <f>I5+1</f>
        <v>45888</v>
      </c>
      <c r="K5" s="31">
        <f t="shared" ref="K5:AX5" si="0">J5+1</f>
        <v>45889</v>
      </c>
      <c r="L5" s="31">
        <f t="shared" si="0"/>
        <v>45890</v>
      </c>
      <c r="M5" s="31">
        <f t="shared" si="0"/>
        <v>45891</v>
      </c>
      <c r="N5" s="31">
        <f t="shared" si="0"/>
        <v>45892</v>
      </c>
      <c r="O5" s="32">
        <f t="shared" si="0"/>
        <v>45893</v>
      </c>
      <c r="P5" s="33">
        <f>O5+1</f>
        <v>45894</v>
      </c>
      <c r="Q5" s="31">
        <f>P5+1</f>
        <v>45895</v>
      </c>
      <c r="R5" s="31">
        <f t="shared" si="0"/>
        <v>45896</v>
      </c>
      <c r="S5" s="31">
        <f t="shared" si="0"/>
        <v>45897</v>
      </c>
      <c r="T5" s="31">
        <f t="shared" si="0"/>
        <v>45898</v>
      </c>
      <c r="U5" s="31">
        <f t="shared" si="0"/>
        <v>45899</v>
      </c>
      <c r="V5" s="32">
        <f t="shared" si="0"/>
        <v>45900</v>
      </c>
      <c r="W5" s="33">
        <f>V5+1</f>
        <v>45901</v>
      </c>
      <c r="X5" s="31">
        <f>W5+1</f>
        <v>45902</v>
      </c>
      <c r="Y5" s="31">
        <f t="shared" si="0"/>
        <v>45903</v>
      </c>
      <c r="Z5" s="31">
        <f t="shared" si="0"/>
        <v>45904</v>
      </c>
      <c r="AA5" s="31">
        <f t="shared" si="0"/>
        <v>45905</v>
      </c>
      <c r="AB5" s="31">
        <f t="shared" si="0"/>
        <v>45906</v>
      </c>
      <c r="AC5" s="32">
        <f t="shared" si="0"/>
        <v>45907</v>
      </c>
      <c r="AD5" s="33">
        <f>AC5+1</f>
        <v>45908</v>
      </c>
      <c r="AE5" s="31">
        <f>AD5+1</f>
        <v>45909</v>
      </c>
      <c r="AF5" s="31">
        <f t="shared" si="0"/>
        <v>45910</v>
      </c>
      <c r="AG5" s="31">
        <f t="shared" si="0"/>
        <v>45911</v>
      </c>
      <c r="AH5" s="31">
        <f t="shared" si="0"/>
        <v>45912</v>
      </c>
      <c r="AI5" s="31">
        <f t="shared" si="0"/>
        <v>45913</v>
      </c>
      <c r="AJ5" s="32">
        <f t="shared" si="0"/>
        <v>45914</v>
      </c>
      <c r="AK5" s="33">
        <f>AJ5+1</f>
        <v>45915</v>
      </c>
      <c r="AL5" s="31">
        <f>AK5+1</f>
        <v>45916</v>
      </c>
      <c r="AM5" s="31">
        <f t="shared" si="0"/>
        <v>45917</v>
      </c>
      <c r="AN5" s="31">
        <f t="shared" si="0"/>
        <v>45918</v>
      </c>
      <c r="AO5" s="31">
        <f t="shared" si="0"/>
        <v>45919</v>
      </c>
      <c r="AP5" s="31">
        <f t="shared" si="0"/>
        <v>45920</v>
      </c>
      <c r="AQ5" s="32">
        <f t="shared" si="0"/>
        <v>45921</v>
      </c>
      <c r="AR5" s="33">
        <f>AQ5+1</f>
        <v>45922</v>
      </c>
      <c r="AS5" s="31">
        <f>AR5+1</f>
        <v>45923</v>
      </c>
      <c r="AT5" s="31">
        <f t="shared" si="0"/>
        <v>45924</v>
      </c>
      <c r="AU5" s="31">
        <f t="shared" si="0"/>
        <v>45925</v>
      </c>
      <c r="AV5" s="31">
        <f t="shared" si="0"/>
        <v>45926</v>
      </c>
      <c r="AW5" s="31">
        <f t="shared" si="0"/>
        <v>45927</v>
      </c>
      <c r="AX5" s="32">
        <f t="shared" si="0"/>
        <v>45928</v>
      </c>
      <c r="AY5" s="33">
        <f>AX5+1</f>
        <v>45929</v>
      </c>
      <c r="AZ5" s="31">
        <f>AY5+1</f>
        <v>45930</v>
      </c>
      <c r="BA5" s="31">
        <f t="shared" ref="BA5:BE5" si="1">AZ5+1</f>
        <v>45931</v>
      </c>
      <c r="BB5" s="31">
        <f t="shared" si="1"/>
        <v>45932</v>
      </c>
      <c r="BC5" s="31">
        <f t="shared" si="1"/>
        <v>45933</v>
      </c>
      <c r="BD5" s="31">
        <f t="shared" si="1"/>
        <v>45934</v>
      </c>
      <c r="BE5" s="32">
        <f t="shared" si="1"/>
        <v>45935</v>
      </c>
      <c r="BF5" s="33">
        <f>BE5+1</f>
        <v>45936</v>
      </c>
      <c r="BG5" s="31">
        <f>BF5+1</f>
        <v>45937</v>
      </c>
      <c r="BH5" s="31">
        <f t="shared" ref="BH5:BL5" si="2">BG5+1</f>
        <v>45938</v>
      </c>
      <c r="BI5" s="31">
        <f t="shared" si="2"/>
        <v>45939</v>
      </c>
      <c r="BJ5" s="31">
        <f t="shared" si="2"/>
        <v>45940</v>
      </c>
      <c r="BK5" s="31">
        <f t="shared" si="2"/>
        <v>45941</v>
      </c>
      <c r="BL5" s="31">
        <f t="shared" si="2"/>
        <v>45942</v>
      </c>
    </row>
    <row r="6" spans="1:64" s="26" customFormat="1" ht="15" customHeight="1" thickBot="1" x14ac:dyDescent="0.3">
      <c r="A6" s="105"/>
      <c r="B6" s="107"/>
      <c r="C6" s="109"/>
      <c r="D6" s="109"/>
      <c r="E6" s="109"/>
      <c r="F6" s="109"/>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3">
      <c r="A7" s="13" t="s">
        <v>10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3">
      <c r="A8" s="14"/>
      <c r="B8" s="40" t="s">
        <v>11</v>
      </c>
      <c r="C8" s="41"/>
      <c r="D8" s="42"/>
      <c r="E8" s="43"/>
      <c r="F8" s="44"/>
      <c r="G8" s="17"/>
      <c r="H8" s="5" t="str">
        <f t="shared" ref="H8:H35"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3">
      <c r="A9" s="14"/>
      <c r="B9" s="47" t="s">
        <v>44</v>
      </c>
      <c r="C9" s="48" t="s">
        <v>39</v>
      </c>
      <c r="D9" s="49">
        <v>1</v>
      </c>
      <c r="E9" s="50">
        <f>J5</f>
        <v>45888</v>
      </c>
      <c r="F9" s="50">
        <f>E9+14</f>
        <v>45902</v>
      </c>
      <c r="G9" s="17"/>
      <c r="H9" s="5">
        <f t="shared" si="5"/>
        <v>15</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3">
      <c r="A10" s="14"/>
      <c r="B10" s="47" t="s">
        <v>43</v>
      </c>
      <c r="C10" s="48" t="s">
        <v>45</v>
      </c>
      <c r="D10" s="49">
        <v>1</v>
      </c>
      <c r="E10" s="50">
        <f>J5</f>
        <v>45888</v>
      </c>
      <c r="F10" s="50">
        <f>X5</f>
        <v>45902</v>
      </c>
      <c r="G10" s="17"/>
      <c r="H10" s="5"/>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3">
      <c r="A11" s="14"/>
      <c r="B11" s="47" t="s">
        <v>36</v>
      </c>
      <c r="C11" s="52" t="s">
        <v>40</v>
      </c>
      <c r="D11" s="53">
        <v>1</v>
      </c>
      <c r="E11" s="54">
        <f>S5</f>
        <v>45897</v>
      </c>
      <c r="F11" s="54">
        <f>E11+2</f>
        <v>45899</v>
      </c>
      <c r="G11" s="17"/>
      <c r="H11" s="5">
        <f t="shared" si="5"/>
        <v>3</v>
      </c>
      <c r="I11" s="51"/>
      <c r="J11" s="51"/>
      <c r="K11" s="51"/>
      <c r="L11" s="51"/>
      <c r="M11" s="51"/>
      <c r="N11" s="51"/>
      <c r="O11" s="51"/>
      <c r="P11" s="51"/>
      <c r="Q11" s="51"/>
      <c r="R11" s="51"/>
      <c r="S11" s="51"/>
      <c r="T11" s="51"/>
      <c r="U11" s="55"/>
      <c r="V11" s="55"/>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3">
      <c r="A12" s="13"/>
      <c r="B12" s="47" t="s">
        <v>38</v>
      </c>
      <c r="C12" s="52" t="s">
        <v>39</v>
      </c>
      <c r="D12" s="53"/>
      <c r="E12" s="54">
        <f>J5</f>
        <v>45888</v>
      </c>
      <c r="F12" s="54">
        <f ca="1">TODAY()</f>
        <v>45897</v>
      </c>
      <c r="G12" s="17"/>
      <c r="H12" s="5">
        <f t="shared" ca="1" si="5"/>
        <v>10</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3"/>
      <c r="B13" s="47" t="s">
        <v>37</v>
      </c>
      <c r="C13" s="52" t="s">
        <v>39</v>
      </c>
      <c r="D13" s="53">
        <v>1</v>
      </c>
      <c r="E13" s="54">
        <f ca="1">F12</f>
        <v>45897</v>
      </c>
      <c r="F13" s="54">
        <f ca="1">E13+5</f>
        <v>45902</v>
      </c>
      <c r="G13" s="17"/>
      <c r="H13" s="5">
        <f t="shared" ca="1" si="5"/>
        <v>6</v>
      </c>
      <c r="I13" s="51"/>
      <c r="J13" s="51"/>
      <c r="K13" s="51"/>
      <c r="L13" s="51"/>
      <c r="M13" s="51"/>
      <c r="N13" s="51"/>
      <c r="O13" s="51"/>
      <c r="P13" s="51"/>
      <c r="Q13" s="51"/>
      <c r="R13" s="51"/>
      <c r="S13" s="51"/>
      <c r="T13" s="51"/>
      <c r="U13" s="51"/>
      <c r="V13" s="51"/>
      <c r="W13" s="51"/>
      <c r="X13" s="51"/>
      <c r="Y13" s="55"/>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47" t="s">
        <v>35</v>
      </c>
      <c r="C14" s="52" t="s">
        <v>39</v>
      </c>
      <c r="D14" s="53">
        <v>1</v>
      </c>
      <c r="E14" s="54">
        <f>Q1</f>
        <v>45888</v>
      </c>
      <c r="F14" s="54">
        <f>Q1</f>
        <v>45888</v>
      </c>
      <c r="G14" s="17"/>
      <c r="H14" s="5">
        <f t="shared" si="5"/>
        <v>1</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
      <c r="A15" s="13"/>
      <c r="B15" s="121" t="s">
        <v>41</v>
      </c>
      <c r="C15" s="122" t="s">
        <v>42</v>
      </c>
      <c r="D15" s="123">
        <v>1</v>
      </c>
      <c r="E15" s="124">
        <f>I5</f>
        <v>45887</v>
      </c>
      <c r="F15" s="124">
        <f>X5</f>
        <v>45902</v>
      </c>
      <c r="G15" s="17"/>
      <c r="H15" s="5"/>
      <c r="I15" s="125"/>
      <c r="J15" s="125"/>
      <c r="K15" s="125"/>
      <c r="L15" s="125"/>
      <c r="M15" s="125"/>
      <c r="N15" s="125"/>
      <c r="O15" s="125"/>
      <c r="P15" s="125"/>
      <c r="Q15" s="125"/>
      <c r="R15" s="125"/>
      <c r="S15" s="125"/>
      <c r="T15" s="125"/>
      <c r="U15" s="125"/>
      <c r="V15" s="125"/>
      <c r="W15" s="125"/>
      <c r="X15" s="125"/>
      <c r="Y15" s="125"/>
      <c r="Z15" s="125"/>
      <c r="AA15" s="125"/>
      <c r="AB15" s="125"/>
      <c r="AC15" s="125"/>
      <c r="AD15" s="125"/>
      <c r="AE15" s="125"/>
      <c r="AF15" s="125"/>
      <c r="AG15" s="125"/>
      <c r="AH15" s="125"/>
      <c r="AI15" s="125"/>
      <c r="AJ15" s="125"/>
      <c r="AK15" s="125"/>
      <c r="AL15" s="125"/>
      <c r="AM15" s="125"/>
      <c r="AN15" s="125"/>
      <c r="AO15" s="125"/>
      <c r="AP15" s="125"/>
      <c r="AQ15" s="125"/>
      <c r="AR15" s="125"/>
      <c r="AS15" s="125"/>
      <c r="AT15" s="125"/>
      <c r="AU15" s="125"/>
      <c r="AV15" s="125"/>
      <c r="AW15" s="125"/>
      <c r="AX15" s="125"/>
      <c r="AY15" s="125"/>
      <c r="AZ15" s="125"/>
      <c r="BA15" s="125"/>
      <c r="BB15" s="125"/>
      <c r="BC15" s="125"/>
      <c r="BD15" s="125"/>
      <c r="BE15" s="125"/>
      <c r="BF15" s="125"/>
      <c r="BG15" s="125"/>
      <c r="BH15" s="125"/>
      <c r="BI15" s="125"/>
      <c r="BJ15" s="125"/>
      <c r="BK15" s="125"/>
      <c r="BL15" s="125"/>
    </row>
    <row r="16" spans="1:64" s="46" customFormat="1" ht="30" customHeight="1" thickBot="1" x14ac:dyDescent="0.3">
      <c r="A16" s="14"/>
      <c r="B16" s="56" t="s">
        <v>17</v>
      </c>
      <c r="C16" s="57"/>
      <c r="D16" s="58"/>
      <c r="E16" s="59"/>
      <c r="F16" s="60"/>
      <c r="G16" s="17"/>
      <c r="H16" s="5" t="str">
        <f t="shared" si="5"/>
        <v/>
      </c>
    </row>
    <row r="17" spans="1:64" s="46" customFormat="1" ht="30" customHeight="1" thickBot="1" x14ac:dyDescent="0.3">
      <c r="A17" s="14"/>
      <c r="B17" s="61" t="s">
        <v>12</v>
      </c>
      <c r="C17" s="62"/>
      <c r="D17" s="63">
        <v>0.5</v>
      </c>
      <c r="E17" s="64">
        <f>E14+1</f>
        <v>45889</v>
      </c>
      <c r="F17" s="64">
        <f>E17+4</f>
        <v>45893</v>
      </c>
      <c r="G17" s="17"/>
      <c r="H17" s="5">
        <f t="shared" si="5"/>
        <v>5</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
      <c r="A18" s="13"/>
      <c r="B18" s="61" t="s">
        <v>13</v>
      </c>
      <c r="C18" s="62"/>
      <c r="D18" s="63">
        <v>0.5</v>
      </c>
      <c r="E18" s="64">
        <f>E17+2</f>
        <v>45891</v>
      </c>
      <c r="F18" s="64">
        <f>E18+5</f>
        <v>45896</v>
      </c>
      <c r="G18" s="17"/>
      <c r="H18" s="5">
        <f t="shared" si="5"/>
        <v>6</v>
      </c>
      <c r="I18" s="51"/>
      <c r="J18" s="51"/>
      <c r="K18" s="51"/>
      <c r="L18" s="51"/>
      <c r="M18" s="51"/>
      <c r="N18" s="51"/>
      <c r="O18" s="51"/>
      <c r="P18" s="51"/>
      <c r="Q18" s="51"/>
      <c r="R18" s="51"/>
      <c r="S18" s="51"/>
      <c r="T18" s="51"/>
      <c r="U18" s="55"/>
      <c r="V18" s="55"/>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1" t="s">
        <v>14</v>
      </c>
      <c r="C19" s="62"/>
      <c r="D19" s="63"/>
      <c r="E19" s="64">
        <f>F18</f>
        <v>45896</v>
      </c>
      <c r="F19" s="64">
        <f>E19+3</f>
        <v>45899</v>
      </c>
      <c r="G19" s="17"/>
      <c r="H19" s="5">
        <f t="shared" si="5"/>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1" t="s">
        <v>15</v>
      </c>
      <c r="C20" s="62"/>
      <c r="D20" s="63"/>
      <c r="E20" s="64">
        <f>E19</f>
        <v>45896</v>
      </c>
      <c r="F20" s="64">
        <f>E20+2</f>
        <v>45898</v>
      </c>
      <c r="G20" s="17"/>
      <c r="H20" s="5">
        <f t="shared" si="5"/>
        <v>3</v>
      </c>
      <c r="I20" s="51"/>
      <c r="J20" s="51"/>
      <c r="K20" s="51"/>
      <c r="L20" s="51"/>
      <c r="M20" s="51"/>
      <c r="N20" s="51"/>
      <c r="O20" s="51"/>
      <c r="P20" s="51"/>
      <c r="Q20" s="51"/>
      <c r="R20" s="51"/>
      <c r="S20" s="51"/>
      <c r="T20" s="51"/>
      <c r="U20" s="51"/>
      <c r="V20" s="51"/>
      <c r="W20" s="51"/>
      <c r="X20" s="51"/>
      <c r="Y20" s="55"/>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3"/>
      <c r="B21" s="61" t="s">
        <v>16</v>
      </c>
      <c r="C21" s="62"/>
      <c r="D21" s="63"/>
      <c r="E21" s="64">
        <f>E20</f>
        <v>45896</v>
      </c>
      <c r="F21" s="64">
        <f>E21+3</f>
        <v>45899</v>
      </c>
      <c r="G21" s="17"/>
      <c r="H21" s="5">
        <f t="shared" si="5"/>
        <v>4</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65" t="s">
        <v>18</v>
      </c>
      <c r="C22" s="66"/>
      <c r="D22" s="67"/>
      <c r="E22" s="68"/>
      <c r="F22" s="69"/>
      <c r="G22" s="17"/>
      <c r="H22" s="5" t="str">
        <f t="shared" si="5"/>
        <v/>
      </c>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row>
    <row r="23" spans="1:64" s="46" customFormat="1" ht="30" customHeight="1" thickBot="1" x14ac:dyDescent="0.3">
      <c r="A23" s="13"/>
      <c r="B23" s="71" t="s">
        <v>12</v>
      </c>
      <c r="C23" s="72"/>
      <c r="D23" s="73">
        <v>0.5</v>
      </c>
      <c r="E23" s="74">
        <f>E9+15</f>
        <v>45903</v>
      </c>
      <c r="F23" s="74">
        <f>E23+5</f>
        <v>45908</v>
      </c>
      <c r="G23" s="17"/>
      <c r="H23" s="5">
        <f t="shared" si="5"/>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
      <c r="A24" s="13"/>
      <c r="B24" s="71" t="s">
        <v>13</v>
      </c>
      <c r="C24" s="72"/>
      <c r="D24" s="73">
        <v>0.6</v>
      </c>
      <c r="E24" s="74">
        <f>F23+1</f>
        <v>45909</v>
      </c>
      <c r="F24" s="74">
        <f>E24+4</f>
        <v>45913</v>
      </c>
      <c r="G24" s="17"/>
      <c r="H24" s="5">
        <f t="shared"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71" t="s">
        <v>14</v>
      </c>
      <c r="C25" s="72"/>
      <c r="D25" s="73">
        <v>0.5</v>
      </c>
      <c r="E25" s="74">
        <f>E24+5</f>
        <v>45914</v>
      </c>
      <c r="F25" s="74">
        <f>E25+5</f>
        <v>45919</v>
      </c>
      <c r="G25" s="17"/>
      <c r="H25" s="5">
        <f t="shared" si="5"/>
        <v>6</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71" t="s">
        <v>15</v>
      </c>
      <c r="C26" s="72"/>
      <c r="D26" s="73">
        <v>0.25</v>
      </c>
      <c r="E26" s="74">
        <f>F25+1</f>
        <v>45920</v>
      </c>
      <c r="F26" s="74">
        <f>E26+4</f>
        <v>45924</v>
      </c>
      <c r="G26" s="17"/>
      <c r="H26" s="5">
        <f t="shared" si="5"/>
        <v>5</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
      <c r="A27" s="13"/>
      <c r="B27" s="71" t="s">
        <v>16</v>
      </c>
      <c r="C27" s="72"/>
      <c r="D27" s="73">
        <v>0.25</v>
      </c>
      <c r="E27" s="74">
        <f>E25</f>
        <v>45914</v>
      </c>
      <c r="F27" s="74">
        <f>E27+4</f>
        <v>45918</v>
      </c>
      <c r="G27" s="17"/>
      <c r="H27" s="5">
        <f t="shared" si="5"/>
        <v>5</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75" t="s">
        <v>19</v>
      </c>
      <c r="C28" s="76"/>
      <c r="D28" s="77"/>
      <c r="E28" s="78"/>
      <c r="F28" s="79"/>
      <c r="G28" s="17"/>
      <c r="H28" s="5" t="str">
        <f t="shared" si="5"/>
        <v/>
      </c>
      <c r="I28" s="80"/>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0"/>
      <c r="AT28" s="80"/>
      <c r="AU28" s="80"/>
      <c r="AV28" s="80"/>
      <c r="AW28" s="80"/>
      <c r="AX28" s="80"/>
      <c r="AY28" s="80"/>
      <c r="AZ28" s="80"/>
      <c r="BA28" s="80"/>
      <c r="BB28" s="80"/>
      <c r="BC28" s="80"/>
      <c r="BD28" s="80"/>
      <c r="BE28" s="80"/>
      <c r="BF28" s="80"/>
      <c r="BG28" s="80"/>
      <c r="BH28" s="80"/>
      <c r="BI28" s="80"/>
      <c r="BJ28" s="80"/>
      <c r="BK28" s="80"/>
      <c r="BL28" s="80"/>
    </row>
    <row r="29" spans="1:64" s="46" customFormat="1" ht="30" customHeight="1" thickBot="1" x14ac:dyDescent="0.3">
      <c r="A29" s="13"/>
      <c r="B29" s="81" t="s">
        <v>12</v>
      </c>
      <c r="C29" s="82"/>
      <c r="D29" s="83">
        <v>0.25</v>
      </c>
      <c r="E29" s="84">
        <f>E23+2</f>
        <v>45905</v>
      </c>
      <c r="F29" s="84">
        <f>E29+3</f>
        <v>45908</v>
      </c>
      <c r="G29" s="17"/>
      <c r="H29" s="5">
        <f t="shared" si="5"/>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3">
      <c r="A30" s="13"/>
      <c r="B30" s="81" t="s">
        <v>13</v>
      </c>
      <c r="C30" s="82"/>
      <c r="D30" s="83">
        <v>0.25</v>
      </c>
      <c r="E30" s="84">
        <f>F29</f>
        <v>45908</v>
      </c>
      <c r="F30" s="84">
        <f>E30+4</f>
        <v>45912</v>
      </c>
      <c r="G30" s="17"/>
      <c r="H30" s="5">
        <f t="shared" si="5"/>
        <v>5</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81" t="s">
        <v>14</v>
      </c>
      <c r="C31" s="82"/>
      <c r="D31" s="83">
        <v>0.5</v>
      </c>
      <c r="E31" s="84">
        <f>F30+1</f>
        <v>45913</v>
      </c>
      <c r="F31" s="84">
        <f>E31+3</f>
        <v>45916</v>
      </c>
      <c r="G31" s="17"/>
      <c r="H31" s="5">
        <f t="shared" si="5"/>
        <v>4</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81" t="s">
        <v>15</v>
      </c>
      <c r="C32" s="82"/>
      <c r="D32" s="83">
        <v>0.6</v>
      </c>
      <c r="E32" s="84">
        <f>E29+5</f>
        <v>45910</v>
      </c>
      <c r="F32" s="84">
        <f>E32+3</f>
        <v>45913</v>
      </c>
      <c r="G32" s="17"/>
      <c r="H32" s="5">
        <f t="shared" si="5"/>
        <v>4</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
      <c r="A33" s="13"/>
      <c r="B33" s="81" t="s">
        <v>16</v>
      </c>
      <c r="C33" s="82"/>
      <c r="D33" s="83">
        <v>0.5</v>
      </c>
      <c r="E33" s="84">
        <f>E29+7</f>
        <v>45912</v>
      </c>
      <c r="F33" s="84">
        <f>E33+5</f>
        <v>45917</v>
      </c>
      <c r="G33" s="17"/>
      <c r="H33" s="5">
        <f t="shared" si="5"/>
        <v>6</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3">
      <c r="A34" s="13"/>
      <c r="B34" s="85"/>
      <c r="C34" s="86"/>
      <c r="D34" s="87"/>
      <c r="E34" s="88"/>
      <c r="F34" s="88"/>
      <c r="G34" s="17"/>
      <c r="H34" s="5" t="str">
        <f t="shared" si="5"/>
        <v/>
      </c>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row>
    <row r="35" spans="1:64" s="46" customFormat="1" ht="30" customHeight="1" thickBot="1" x14ac:dyDescent="0.3">
      <c r="A35" s="14"/>
      <c r="B35" s="89" t="s">
        <v>20</v>
      </c>
      <c r="C35" s="90"/>
      <c r="D35" s="91"/>
      <c r="E35" s="92"/>
      <c r="F35" s="93"/>
      <c r="G35" s="17"/>
      <c r="H35" s="6" t="str">
        <f t="shared" si="5"/>
        <v/>
      </c>
      <c r="I35" s="94"/>
      <c r="J35" s="94"/>
      <c r="K35" s="94"/>
      <c r="L35" s="94"/>
      <c r="M35" s="94"/>
      <c r="N35" s="94"/>
      <c r="O35" s="94"/>
      <c r="P35" s="94"/>
      <c r="Q35" s="94"/>
      <c r="R35" s="94"/>
      <c r="S35" s="94"/>
      <c r="T35" s="94"/>
      <c r="U35" s="94"/>
      <c r="V35" s="94"/>
      <c r="W35" s="94"/>
      <c r="X35" s="94"/>
      <c r="Y35" s="94"/>
      <c r="Z35" s="94"/>
      <c r="AA35" s="94"/>
      <c r="AB35" s="94"/>
      <c r="AC35" s="94"/>
      <c r="AD35" s="94"/>
      <c r="AE35" s="94"/>
      <c r="AF35" s="94"/>
      <c r="AG35" s="94"/>
      <c r="AH35" s="94"/>
      <c r="AI35" s="94"/>
      <c r="AJ35" s="94"/>
      <c r="AK35" s="94"/>
      <c r="AL35" s="94"/>
      <c r="AM35" s="94"/>
      <c r="AN35" s="94"/>
      <c r="AO35" s="94"/>
      <c r="AP35" s="94"/>
      <c r="AQ35" s="94"/>
      <c r="AR35" s="94"/>
      <c r="AS35" s="94"/>
      <c r="AT35" s="94"/>
      <c r="AU35" s="94"/>
      <c r="AV35" s="94"/>
      <c r="AW35" s="94"/>
      <c r="AX35" s="94"/>
      <c r="AY35" s="94"/>
      <c r="AZ35" s="94"/>
      <c r="BA35" s="94"/>
      <c r="BB35" s="94"/>
      <c r="BC35" s="94"/>
      <c r="BD35" s="94"/>
      <c r="BE35" s="94"/>
      <c r="BF35" s="94"/>
      <c r="BG35" s="94"/>
      <c r="BH35" s="94"/>
      <c r="BI35" s="94"/>
      <c r="BJ35" s="94"/>
      <c r="BK35" s="94"/>
      <c r="BL35" s="94"/>
    </row>
    <row r="36" spans="1:64" ht="30" customHeight="1" x14ac:dyDescent="0.25">
      <c r="G36" s="3"/>
    </row>
    <row r="37" spans="1:64" ht="30" customHeight="1" x14ac:dyDescent="0.25">
      <c r="C37" s="16"/>
      <c r="F37" s="15"/>
    </row>
    <row r="38" spans="1:64" ht="30" customHeight="1" x14ac:dyDescent="0.25">
      <c r="C38"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5">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3">
    <cfRule type="expression" dxfId="8" priority="1">
      <formula>AND(TODAY()&gt;=I$5, TODAY()&lt;J$5)</formula>
    </cfRule>
  </conditionalFormatting>
  <conditionalFormatting sqref="I9:BL15">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7:BL21">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3:BL27">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9:BL33">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6" xr:uid="{4F48FC41-E335-47F1-87AA-3333A52AD81C}"/>
    <dataValidation allowBlank="1" showInputMessage="1" showErrorMessage="1" prompt="Phase 3's sample block starts in cell B20." sqref="A22" xr:uid="{956902D1-D3B5-416D-BB69-9362D193BC0A}"/>
    <dataValidation allowBlank="1" showInputMessage="1" showErrorMessage="1" prompt="Phase 4's sample block starts in cell B26." sqref="A28"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5"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0 F24:F25 E25 F3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6" t="s">
        <v>21</v>
      </c>
      <c r="B2" s="8"/>
    </row>
    <row r="3" spans="1:2" s="11" customFormat="1" ht="27" customHeight="1" x14ac:dyDescent="0.25">
      <c r="A3" s="97"/>
      <c r="B3" s="12"/>
    </row>
    <row r="4" spans="1:2" s="10" customFormat="1" ht="30" x14ac:dyDescent="0.7">
      <c r="A4" s="98" t="s">
        <v>22</v>
      </c>
    </row>
    <row r="5" spans="1:2" ht="74.25" customHeight="1" x14ac:dyDescent="0.25">
      <c r="A5" s="99" t="s">
        <v>23</v>
      </c>
    </row>
    <row r="6" spans="1:2" ht="26.25" customHeight="1" x14ac:dyDescent="0.25">
      <c r="A6" s="98" t="s">
        <v>24</v>
      </c>
    </row>
    <row r="7" spans="1:2" s="7" customFormat="1" ht="205.2" customHeight="1" x14ac:dyDescent="0.25">
      <c r="A7" s="100" t="s">
        <v>25</v>
      </c>
    </row>
    <row r="8" spans="1:2" s="10" customFormat="1" ht="30" x14ac:dyDescent="0.7">
      <c r="A8" s="98" t="s">
        <v>26</v>
      </c>
    </row>
    <row r="9" spans="1:2" ht="41.4" x14ac:dyDescent="0.25">
      <c r="A9" s="99" t="s">
        <v>27</v>
      </c>
    </row>
    <row r="10" spans="1:2" s="7" customFormat="1" ht="28.2" customHeight="1" x14ac:dyDescent="0.25">
      <c r="A10" s="101" t="s">
        <v>28</v>
      </c>
    </row>
    <row r="11" spans="1:2" s="10" customFormat="1" ht="30" x14ac:dyDescent="0.7">
      <c r="A11" s="98" t="s">
        <v>29</v>
      </c>
    </row>
    <row r="12" spans="1:2" ht="27.6" x14ac:dyDescent="0.25">
      <c r="A12" s="99" t="s">
        <v>30</v>
      </c>
    </row>
    <row r="13" spans="1:2" s="7" customFormat="1" ht="28.2" customHeight="1" x14ac:dyDescent="0.25">
      <c r="A13" s="101" t="s">
        <v>31</v>
      </c>
    </row>
    <row r="14" spans="1:2" s="10" customFormat="1" ht="30" x14ac:dyDescent="0.7">
      <c r="A14" s="98" t="s">
        <v>32</v>
      </c>
    </row>
    <row r="15" spans="1:2" ht="75" customHeight="1" x14ac:dyDescent="0.25">
      <c r="A15" s="99" t="s">
        <v>33</v>
      </c>
    </row>
    <row r="16" spans="1:2" ht="69" x14ac:dyDescent="0.25">
      <c r="A16" s="99" t="s">
        <v>34</v>
      </c>
    </row>
    <row r="17" spans="1:1" x14ac:dyDescent="0.25">
      <c r="A17" s="102"/>
    </row>
    <row r="18" spans="1:1" x14ac:dyDescent="0.25">
      <c r="A18" s="102"/>
    </row>
    <row r="19" spans="1:1" x14ac:dyDescent="0.25">
      <c r="A19" s="102"/>
    </row>
    <row r="20" spans="1:1" x14ac:dyDescent="0.25">
      <c r="A20" s="102"/>
    </row>
    <row r="21" spans="1:1" x14ac:dyDescent="0.25">
      <c r="A21" s="102"/>
    </row>
    <row r="22" spans="1:1" x14ac:dyDescent="0.25">
      <c r="A22" s="102"/>
    </row>
    <row r="23" spans="1:1" x14ac:dyDescent="0.25">
      <c r="A23" s="102"/>
    </row>
    <row r="24" spans="1:1" x14ac:dyDescent="0.25">
      <c r="A24" s="102"/>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Aaron Downing</cp:lastModifiedBy>
  <cp:revision/>
  <dcterms:created xsi:type="dcterms:W3CDTF">2025-08-28T14:51:31Z</dcterms:created>
  <dcterms:modified xsi:type="dcterms:W3CDTF">2025-08-28T20:00:51Z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