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d.docs.live.net/014b0dfa241f4418/Desktop/TopperNav/docs/"/>
    </mc:Choice>
  </mc:AlternateContent>
  <xr:revisionPtr revIDLastSave="218" documentId="11_3C4179B01545E19DD6C385890107473B0B440F85" xr6:coauthVersionLast="47" xr6:coauthVersionMax="47" xr10:uidLastSave="{0EE62A62-0FFE-444A-942B-7DE6E2EA5E0C}"/>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1" l="1"/>
  <c r="E26" i="11"/>
  <c r="F14" i="11"/>
  <c r="E14" i="11"/>
  <c r="F12" i="11"/>
  <c r="E13" i="11" s="1"/>
  <c r="H7" i="11"/>
  <c r="I5" i="11" l="1"/>
  <c r="E15" i="11" s="1"/>
  <c r="H41" i="11"/>
  <c r="H40" i="11"/>
  <c r="H34" i="11"/>
  <c r="H28" i="11"/>
  <c r="H16" i="11"/>
  <c r="H8" i="11"/>
  <c r="I4" i="11" l="1"/>
  <c r="I6" i="11"/>
  <c r="H14" i="11" l="1"/>
  <c r="J5" i="11"/>
  <c r="E10" i="11" s="1"/>
  <c r="K5" i="11" l="1"/>
  <c r="L5" i="11" s="1"/>
  <c r="M5" i="11" s="1"/>
  <c r="N5" i="11" s="1"/>
  <c r="O5" i="11" s="1"/>
  <c r="P5" i="11" s="1"/>
  <c r="P4" i="11" s="1"/>
  <c r="E9" i="11"/>
  <c r="E12" i="11"/>
  <c r="H12" i="11"/>
  <c r="F13" i="11"/>
  <c r="H13" i="11" s="1"/>
  <c r="J6" i="11"/>
  <c r="Q5" i="11" l="1"/>
  <c r="R5" i="11" s="1"/>
  <c r="S5" i="11" s="1"/>
  <c r="T5" i="11" s="1"/>
  <c r="U5" i="11" s="1"/>
  <c r="V5" i="11" s="1"/>
  <c r="W5" i="11" s="1"/>
  <c r="F9" i="11"/>
  <c r="E29" i="11"/>
  <c r="K6" i="11"/>
  <c r="H9" i="11" l="1"/>
  <c r="E27" i="11"/>
  <c r="W4" i="11"/>
  <c r="X5" i="11"/>
  <c r="E11" i="11"/>
  <c r="F11" i="11" s="1"/>
  <c r="H11" i="11" s="1"/>
  <c r="F29" i="11"/>
  <c r="E30" i="11" s="1"/>
  <c r="E35" i="11"/>
  <c r="H29" i="11"/>
  <c r="L6" i="11"/>
  <c r="Y5" i="11" l="1"/>
  <c r="Z5" i="11" s="1"/>
  <c r="AA5" i="11" s="1"/>
  <c r="AB5" i="11" s="1"/>
  <c r="AC5" i="11" s="1"/>
  <c r="F10" i="11"/>
  <c r="F15" i="11"/>
  <c r="F35" i="11"/>
  <c r="E36" i="11" s="1"/>
  <c r="E38" i="11"/>
  <c r="F38" i="11" s="1"/>
  <c r="H38" i="11" s="1"/>
  <c r="E39" i="11"/>
  <c r="F39" i="11" s="1"/>
  <c r="H39" i="11" s="1"/>
  <c r="H35" i="11"/>
  <c r="E31" i="11"/>
  <c r="F30" i="11"/>
  <c r="H30" i="11" s="1"/>
  <c r="M6" i="11"/>
  <c r="AD5" i="11" l="1"/>
  <c r="E17" i="11"/>
  <c r="AE5" i="11"/>
  <c r="AF5" i="11" s="1"/>
  <c r="AD4" i="11"/>
  <c r="F31" i="11"/>
  <c r="E32" i="11" s="1"/>
  <c r="F32" i="11" s="1"/>
  <c r="H32" i="11" s="1"/>
  <c r="E33" i="11"/>
  <c r="F33" i="11" s="1"/>
  <c r="H33" i="11" s="1"/>
  <c r="F36" i="11"/>
  <c r="E37" i="11" s="1"/>
  <c r="F37" i="11" s="1"/>
  <c r="H37" i="11" s="1"/>
  <c r="N6" i="11"/>
  <c r="H36" i="11" l="1"/>
  <c r="AG5" i="11"/>
  <c r="AH5" i="11" s="1"/>
  <c r="AI5" i="11" s="1"/>
  <c r="AJ5" i="11" s="1"/>
  <c r="E18" i="11"/>
  <c r="H31" i="11"/>
  <c r="O6" i="11"/>
  <c r="AK5" i="11" l="1"/>
  <c r="F17" i="11"/>
  <c r="H17" i="11" s="1"/>
  <c r="AL5" i="11" l="1"/>
  <c r="AM5" i="11" s="1"/>
  <c r="E19" i="11"/>
  <c r="AK4" i="11"/>
  <c r="P6" i="11"/>
  <c r="Q6" i="11"/>
  <c r="F19" i="11" l="1"/>
  <c r="E22" i="11" s="1"/>
  <c r="H19" i="11"/>
  <c r="AN5" i="11"/>
  <c r="E23" i="11"/>
  <c r="F23" i="11" s="1"/>
  <c r="F24" i="11" s="1"/>
  <c r="R6" i="11"/>
  <c r="AO5" i="11" l="1"/>
  <c r="AP5" i="11" s="1"/>
  <c r="F18" i="11"/>
  <c r="F22" i="11"/>
  <c r="E24" i="11"/>
  <c r="H22" i="11"/>
  <c r="S6" i="11"/>
  <c r="AQ5" i="11" l="1"/>
  <c r="AR5" i="11" s="1"/>
  <c r="E20" i="11"/>
  <c r="T6" i="11"/>
  <c r="E21" i="11" l="1"/>
  <c r="F21" i="11"/>
  <c r="F20" i="11"/>
  <c r="AS5" i="11"/>
  <c r="AR4" i="11"/>
  <c r="U6" i="11"/>
  <c r="AT5" i="11" l="1"/>
  <c r="AS6" i="11"/>
  <c r="V6" i="11"/>
  <c r="AU5" i="11" l="1"/>
  <c r="AT6" i="11"/>
  <c r="W6" i="11"/>
  <c r="AV5" i="11" l="1"/>
  <c r="AU6" i="11"/>
  <c r="X6" i="11"/>
  <c r="E25" i="11" l="1"/>
  <c r="AW5" i="11"/>
  <c r="AV6" i="11"/>
  <c r="Y6" i="11"/>
  <c r="AX5" i="11" l="1"/>
  <c r="F27" i="11" s="1"/>
  <c r="AW6" i="11"/>
  <c r="F25" i="11"/>
  <c r="H25" i="11" s="1"/>
  <c r="Z6" i="11"/>
  <c r="AY5" i="11" l="1"/>
  <c r="AX6" i="11"/>
  <c r="AA6" i="11"/>
  <c r="AY6" i="11" l="1"/>
  <c r="AY4" i="11"/>
  <c r="AZ5" i="11"/>
  <c r="AB6" i="11"/>
  <c r="BA5" i="11" l="1"/>
  <c r="AZ6" i="11"/>
  <c r="AC6" i="11"/>
  <c r="BB5" i="11" l="1"/>
  <c r="BA6" i="11"/>
  <c r="AD6" i="11"/>
  <c r="BB6" i="11" l="1"/>
  <c r="BC5" i="11"/>
  <c r="AE6" i="11"/>
  <c r="BD5" i="11" l="1"/>
  <c r="BC6" i="11"/>
  <c r="AF6" i="11"/>
  <c r="BD6" i="11" l="1"/>
  <c r="BE5" i="11"/>
  <c r="AG6" i="11"/>
  <c r="BE6" i="11" l="1"/>
  <c r="BF5" i="11"/>
  <c r="AH6" i="11"/>
  <c r="BF6" i="11" l="1"/>
  <c r="BF4" i="11"/>
  <c r="BG5" i="11"/>
  <c r="AI6" i="11"/>
  <c r="BG6" i="11" l="1"/>
  <c r="BH5" i="11"/>
  <c r="AJ6" i="11"/>
  <c r="BI5" i="11" l="1"/>
  <c r="BH6" i="11"/>
  <c r="AK6" i="11"/>
  <c r="BJ5" i="11" l="1"/>
  <c r="BI6" i="11"/>
  <c r="AL6" i="11"/>
  <c r="BK5" i="11" l="1"/>
  <c r="BJ6" i="11"/>
  <c r="AM6" i="11"/>
  <c r="BL5" i="11" l="1"/>
  <c r="BL6" i="11" s="1"/>
  <c r="BK6" i="11"/>
  <c r="AN6" i="11"/>
  <c r="AO6" i="11" l="1"/>
  <c r="AP6" i="11" l="1"/>
  <c r="AQ6" i="11" l="1"/>
  <c r="AR6" i="11" l="1"/>
</calcChain>
</file>

<file path=xl/sharedStrings.xml><?xml version="1.0" encoding="utf-8"?>
<sst xmlns="http://schemas.openxmlformats.org/spreadsheetml/2006/main" count="76" uniqueCount="55">
  <si>
    <t>TopperNav</t>
  </si>
  <si>
    <t>Project start:</t>
  </si>
  <si>
    <t>Project Lead: Kayden Hunt</t>
  </si>
  <si>
    <t>Display week:</t>
  </si>
  <si>
    <t>By: Aaron Downing, Kayden Hunt, Ryerson Brower</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</si>
  <si>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</si>
  <si>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</si>
  <si>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</si>
  <si>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</si>
  <si>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</si>
  <si>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</si>
  <si>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</si>
  <si>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</si>
  <si>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</si>
  <si>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</si>
  <si>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</si>
  <si>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</si>
  <si>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</si>
  <si>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</si>
  <si>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</si>
  <si>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</si>
  <si>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</si>
  <si>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</si>
  <si>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</si>
  <si>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</si>
  <si>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</si>
  <si>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</si>
  <si>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</si>
  <si>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</si>
  <si>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</si>
  <si>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</si>
  <si>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</si>
  <si>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</si>
  <si>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</si>
  <si>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</si>
  <si>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</si>
  <si>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 xml:space="preserve">Presentation </t>
  </si>
  <si>
    <t>CATME</t>
  </si>
  <si>
    <t xml:space="preserve">Research </t>
  </si>
  <si>
    <t>All</t>
  </si>
  <si>
    <t>Kayden</t>
  </si>
  <si>
    <t xml:space="preserve">Gantt Chart </t>
  </si>
  <si>
    <t xml:space="preserve">Aaron </t>
  </si>
  <si>
    <t>Orginzational Doc</t>
  </si>
  <si>
    <t>Techical Doc</t>
  </si>
  <si>
    <t>Ryerson</t>
  </si>
  <si>
    <t xml:space="preserve">Define System Boundries </t>
  </si>
  <si>
    <t>Use Case Diagrams</t>
  </si>
  <si>
    <t xml:space="preserve">Sequance / Deployment  </t>
  </si>
  <si>
    <t xml:space="preserve">Requirments Tracability </t>
  </si>
  <si>
    <t>Kaden</t>
  </si>
  <si>
    <t>Structual Design (Façade)</t>
  </si>
  <si>
    <t>State / Component</t>
  </si>
  <si>
    <t>Behavioral Desgin (State)</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</si>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</sst>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4" fontId="19" fillId="4" borderId="0"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topLeftCell="A13" zoomScale="93" zoomScaleNormal="100" zoomScalePageLayoutView="70" workbookViewId="0">
      <selection activeCell="F27" sqref="F27"/>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03" t="s">
        <v>0</v>
      </c>
      <c r="C1" s="18"/>
      <c r="D1" s="19"/>
      <c r="E1" s="20"/>
      <c r="F1" s="21"/>
      <c r="H1" s="1"/>
      <c r="I1" s="117" t="s">
        <v>1</v>
      </c>
      <c r="J1" s="118"/>
      <c r="K1" s="118"/>
      <c r="L1" s="118"/>
      <c r="M1" s="118"/>
      <c r="N1" s="118"/>
      <c r="O1" s="118"/>
      <c r="P1" s="24"/>
      <c r="Q1" s="116">
        <v>45888</v>
      </c>
      <c r="R1" s="115"/>
      <c r="S1" s="115"/>
      <c r="T1" s="115"/>
      <c r="U1" s="115"/>
      <c r="V1" s="115"/>
      <c r="W1" s="115"/>
      <c r="X1" s="115"/>
      <c r="Y1" s="115"/>
      <c r="Z1" s="115"/>
    </row>
    <row r="2" spans="1:64" ht="30" customHeight="1" x14ac:dyDescent="0.6">
      <c r="B2" s="104" t="s">
        <v>2</v>
      </c>
      <c r="C2" s="95"/>
      <c r="D2" s="22"/>
      <c r="E2" s="23"/>
      <c r="F2" s="22"/>
      <c r="I2" s="119" t="s">
        <v>3</v>
      </c>
      <c r="J2" s="120"/>
      <c r="K2" s="120"/>
      <c r="L2" s="120"/>
      <c r="M2" s="120"/>
      <c r="N2" s="120"/>
      <c r="O2" s="120"/>
      <c r="P2" s="24"/>
      <c r="Q2" s="114">
        <v>1</v>
      </c>
      <c r="R2" s="115"/>
      <c r="S2" s="115"/>
      <c r="T2" s="115"/>
      <c r="U2" s="115"/>
      <c r="V2" s="115"/>
      <c r="W2" s="115"/>
      <c r="X2" s="115"/>
      <c r="Y2" s="115"/>
      <c r="Z2" s="115"/>
    </row>
    <row r="3" spans="1:64" s="26" customFormat="1" ht="30" customHeight="1" x14ac:dyDescent="0.25">
      <c r="A3" s="13"/>
      <c r="B3" s="25" t="s">
        <v>4</v>
      </c>
      <c r="D3" s="27"/>
      <c r="E3" s="28"/>
    </row>
    <row r="4" spans="1:64" s="26" customFormat="1" ht="30" customHeight="1" x14ac:dyDescent="0.25">
      <c r="A4" s="14"/>
      <c r="B4" s="29"/>
      <c r="E4" s="30"/>
      <c r="I4" s="111">
        <f>I5</f>
        <v>45887</v>
      </c>
      <c r="J4" s="109"/>
      <c r="K4" s="109"/>
      <c r="L4" s="109"/>
      <c r="M4" s="109"/>
      <c r="N4" s="109"/>
      <c r="O4" s="109"/>
      <c r="P4" s="109">
        <f>P5</f>
        <v>45894</v>
      </c>
      <c r="Q4" s="109"/>
      <c r="R4" s="109"/>
      <c r="S4" s="109"/>
      <c r="T4" s="109"/>
      <c r="U4" s="109"/>
      <c r="V4" s="109"/>
      <c r="W4" s="109">
        <f>W5</f>
        <v>45901</v>
      </c>
      <c r="X4" s="109"/>
      <c r="Y4" s="109"/>
      <c r="Z4" s="109"/>
      <c r="AA4" s="109"/>
      <c r="AB4" s="109"/>
      <c r="AC4" s="109"/>
      <c r="AD4" s="109">
        <f>AD5</f>
        <v>45908</v>
      </c>
      <c r="AE4" s="109"/>
      <c r="AF4" s="109"/>
      <c r="AG4" s="109"/>
      <c r="AH4" s="109"/>
      <c r="AI4" s="109"/>
      <c r="AJ4" s="109"/>
      <c r="AK4" s="109">
        <f>AK5</f>
        <v>45915</v>
      </c>
      <c r="AL4" s="109"/>
      <c r="AM4" s="109"/>
      <c r="AN4" s="109"/>
      <c r="AO4" s="109"/>
      <c r="AP4" s="109"/>
      <c r="AQ4" s="109"/>
      <c r="AR4" s="109">
        <f>AR5</f>
        <v>45922</v>
      </c>
      <c r="AS4" s="109"/>
      <c r="AT4" s="109"/>
      <c r="AU4" s="109"/>
      <c r="AV4" s="109"/>
      <c r="AW4" s="109"/>
      <c r="AX4" s="109"/>
      <c r="AY4" s="109">
        <f>AY5</f>
        <v>45929</v>
      </c>
      <c r="AZ4" s="109"/>
      <c r="BA4" s="109"/>
      <c r="BB4" s="109"/>
      <c r="BC4" s="109"/>
      <c r="BD4" s="109"/>
      <c r="BE4" s="109"/>
      <c r="BF4" s="109">
        <f>BF5</f>
        <v>45936</v>
      </c>
      <c r="BG4" s="109"/>
      <c r="BH4" s="109"/>
      <c r="BI4" s="109"/>
      <c r="BJ4" s="109"/>
      <c r="BK4" s="109"/>
      <c r="BL4" s="110"/>
    </row>
    <row r="5" spans="1:64" s="26" customFormat="1" ht="15" customHeight="1" x14ac:dyDescent="0.25">
      <c r="A5" s="121"/>
      <c r="B5" s="122" t="s">
        <v>5</v>
      </c>
      <c r="C5" s="124" t="s">
        <v>6</v>
      </c>
      <c r="D5" s="112" t="s">
        <v>7</v>
      </c>
      <c r="E5" s="112" t="s">
        <v>8</v>
      </c>
      <c r="F5" s="112" t="s">
        <v>9</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x14ac:dyDescent="0.3">
      <c r="A6" s="121"/>
      <c r="B6" s="123"/>
      <c r="C6" s="113"/>
      <c r="D6" s="113"/>
      <c r="E6" s="113"/>
      <c r="F6" s="113"/>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10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11</v>
      </c>
      <c r="C8" s="41"/>
      <c r="D8" s="42"/>
      <c r="E8" s="43"/>
      <c r="F8" s="44"/>
      <c r="G8" s="17"/>
      <c r="H8" s="5" t="str">
        <f t="shared" ref="H8:H4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44</v>
      </c>
      <c r="C9" s="48" t="s">
        <v>39</v>
      </c>
      <c r="D9" s="49">
        <v>1</v>
      </c>
      <c r="E9" s="50">
        <f>J5</f>
        <v>45888</v>
      </c>
      <c r="F9" s="50">
        <f>E9+14</f>
        <v>45902</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47" t="s">
        <v>43</v>
      </c>
      <c r="C10" s="48" t="s">
        <v>45</v>
      </c>
      <c r="D10" s="49">
        <v>1</v>
      </c>
      <c r="E10" s="50">
        <f>J5</f>
        <v>45888</v>
      </c>
      <c r="F10" s="50">
        <f>X5</f>
        <v>45902</v>
      </c>
      <c r="G10" s="17"/>
      <c r="H10" s="5"/>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4"/>
      <c r="B11" s="47" t="s">
        <v>36</v>
      </c>
      <c r="C11" s="52" t="s">
        <v>40</v>
      </c>
      <c r="D11" s="53">
        <v>1</v>
      </c>
      <c r="E11" s="54">
        <f>S5</f>
        <v>45897</v>
      </c>
      <c r="F11" s="54">
        <f>E11+2</f>
        <v>45899</v>
      </c>
      <c r="G11" s="17"/>
      <c r="H11" s="5">
        <f t="shared" si="5"/>
        <v>3</v>
      </c>
      <c r="I11" s="51"/>
      <c r="J11" s="51"/>
      <c r="K11" s="51"/>
      <c r="L11" s="51"/>
      <c r="M11" s="51"/>
      <c r="N11" s="51"/>
      <c r="O11" s="51"/>
      <c r="P11" s="51"/>
      <c r="Q11" s="51"/>
      <c r="R11" s="51"/>
      <c r="S11" s="51"/>
      <c r="T11" s="51"/>
      <c r="U11" s="55"/>
      <c r="V11" s="55"/>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47" t="s">
        <v>38</v>
      </c>
      <c r="C12" s="52" t="s">
        <v>39</v>
      </c>
      <c r="D12" s="53"/>
      <c r="E12" s="54">
        <f>J5</f>
        <v>45888</v>
      </c>
      <c r="F12" s="54">
        <f ca="1">TODAY()</f>
        <v>45928</v>
      </c>
      <c r="G12" s="17"/>
      <c r="H12" s="5">
        <f t="shared" ca="1" si="5"/>
        <v>41</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47" t="s">
        <v>37</v>
      </c>
      <c r="C13" s="52" t="s">
        <v>39</v>
      </c>
      <c r="D13" s="53">
        <v>1</v>
      </c>
      <c r="E13" s="54">
        <f ca="1">F12</f>
        <v>45928</v>
      </c>
      <c r="F13" s="54">
        <f ca="1">E13+5</f>
        <v>45933</v>
      </c>
      <c r="G13" s="17"/>
      <c r="H13" s="5">
        <f t="shared" ca="1" si="5"/>
        <v>6</v>
      </c>
      <c r="I13" s="51"/>
      <c r="J13" s="51"/>
      <c r="K13" s="51"/>
      <c r="L13" s="51"/>
      <c r="M13" s="51"/>
      <c r="N13" s="51"/>
      <c r="O13" s="51"/>
      <c r="P13" s="51"/>
      <c r="Q13" s="51"/>
      <c r="R13" s="51"/>
      <c r="S13" s="51"/>
      <c r="T13" s="51"/>
      <c r="U13" s="51"/>
      <c r="V13" s="51"/>
      <c r="W13" s="51"/>
      <c r="X13" s="51"/>
      <c r="Y13" s="55"/>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47" t="s">
        <v>35</v>
      </c>
      <c r="C14" s="52" t="s">
        <v>39</v>
      </c>
      <c r="D14" s="53">
        <v>1</v>
      </c>
      <c r="E14" s="54">
        <f>Q1</f>
        <v>45888</v>
      </c>
      <c r="F14" s="54">
        <f>Q1</f>
        <v>45888</v>
      </c>
      <c r="G14" s="17"/>
      <c r="H14" s="5">
        <f t="shared" si="5"/>
        <v>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105" t="s">
        <v>41</v>
      </c>
      <c r="C15" s="106" t="s">
        <v>42</v>
      </c>
      <c r="D15" s="107">
        <v>1</v>
      </c>
      <c r="E15" s="108">
        <f>I5</f>
        <v>45887</v>
      </c>
      <c r="F15" s="108">
        <f>X5</f>
        <v>45902</v>
      </c>
      <c r="G15" s="17"/>
      <c r="H15" s="5"/>
    </row>
    <row r="16" spans="1:64" s="46" customFormat="1" ht="30" customHeight="1" thickBot="1" x14ac:dyDescent="0.3">
      <c r="A16" s="14"/>
      <c r="B16" s="56" t="s">
        <v>17</v>
      </c>
      <c r="C16" s="57"/>
      <c r="D16" s="58"/>
      <c r="E16" s="59"/>
      <c r="F16" s="60"/>
      <c r="G16" s="17"/>
      <c r="H16" s="5" t="str">
        <f t="shared" si="5"/>
        <v/>
      </c>
    </row>
    <row r="17" spans="1:64" s="46" customFormat="1" ht="30" customHeight="1" thickBot="1" x14ac:dyDescent="0.3">
      <c r="A17" s="14"/>
      <c r="B17" s="61" t="s">
        <v>46</v>
      </c>
      <c r="C17" s="62" t="s">
        <v>45</v>
      </c>
      <c r="D17" s="63">
        <v>1</v>
      </c>
      <c r="E17" s="64">
        <f>AC5</f>
        <v>45907</v>
      </c>
      <c r="F17" s="64">
        <f>AJ5</f>
        <v>45914</v>
      </c>
      <c r="G17" s="17"/>
      <c r="H17" s="5">
        <f t="shared" si="5"/>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4"/>
      <c r="B18" s="61" t="s">
        <v>49</v>
      </c>
      <c r="C18" s="62" t="s">
        <v>45</v>
      </c>
      <c r="D18" s="63">
        <v>1</v>
      </c>
      <c r="E18" s="64">
        <f>AF5</f>
        <v>45910</v>
      </c>
      <c r="F18" s="64">
        <f>AN5</f>
        <v>45918</v>
      </c>
      <c r="G18" s="17"/>
      <c r="H18" s="5"/>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1" t="s">
        <v>47</v>
      </c>
      <c r="C19" s="62" t="s">
        <v>45</v>
      </c>
      <c r="D19" s="63">
        <v>1</v>
      </c>
      <c r="E19" s="64">
        <f>AK5</f>
        <v>45915</v>
      </c>
      <c r="F19" s="64">
        <f>E19+5</f>
        <v>45920</v>
      </c>
      <c r="G19" s="17"/>
      <c r="H19" s="5">
        <f t="shared" si="5"/>
        <v>6</v>
      </c>
      <c r="I19" s="51"/>
      <c r="J19" s="51"/>
      <c r="K19" s="51"/>
      <c r="L19" s="51"/>
      <c r="M19" s="51"/>
      <c r="N19" s="51"/>
      <c r="O19" s="51"/>
      <c r="P19" s="51"/>
      <c r="Q19" s="51"/>
      <c r="R19" s="51"/>
      <c r="S19" s="51"/>
      <c r="T19" s="51"/>
      <c r="U19" s="55"/>
      <c r="V19" s="55"/>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1" t="s">
        <v>51</v>
      </c>
      <c r="C20" s="62" t="s">
        <v>42</v>
      </c>
      <c r="D20" s="63">
        <v>1</v>
      </c>
      <c r="E20" s="64">
        <f>AP5</f>
        <v>45920</v>
      </c>
      <c r="F20" s="64">
        <f>E20+3</f>
        <v>45923</v>
      </c>
      <c r="G20" s="17"/>
      <c r="H20" s="5"/>
      <c r="I20" s="51"/>
      <c r="J20" s="51"/>
      <c r="K20" s="51"/>
      <c r="L20" s="51"/>
      <c r="M20" s="51"/>
      <c r="N20" s="51"/>
      <c r="O20" s="51"/>
      <c r="P20" s="51"/>
      <c r="Q20" s="51"/>
      <c r="R20" s="51"/>
      <c r="S20" s="51"/>
      <c r="T20" s="51"/>
      <c r="U20" s="55"/>
      <c r="V20" s="55"/>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1" t="s">
        <v>48</v>
      </c>
      <c r="C21" s="62" t="s">
        <v>42</v>
      </c>
      <c r="D21" s="63">
        <v>1</v>
      </c>
      <c r="E21" s="64">
        <f>E20</f>
        <v>45920</v>
      </c>
      <c r="F21" s="64">
        <f>E20+5</f>
        <v>45925</v>
      </c>
      <c r="G21" s="17"/>
      <c r="H21" s="5"/>
      <c r="I21" s="51"/>
      <c r="J21" s="51"/>
      <c r="K21" s="51"/>
      <c r="L21" s="51"/>
      <c r="M21" s="51"/>
      <c r="N21" s="51"/>
      <c r="O21" s="51"/>
      <c r="P21" s="51"/>
      <c r="Q21" s="51"/>
      <c r="R21" s="51"/>
      <c r="S21" s="51"/>
      <c r="T21" s="51"/>
      <c r="U21" s="55"/>
      <c r="V21" s="55"/>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1" t="s">
        <v>41</v>
      </c>
      <c r="C22" s="62" t="s">
        <v>42</v>
      </c>
      <c r="D22" s="63">
        <v>1</v>
      </c>
      <c r="E22" s="64">
        <f>F19</f>
        <v>45920</v>
      </c>
      <c r="F22" s="64">
        <f>E22+5</f>
        <v>45925</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1" t="s">
        <v>53</v>
      </c>
      <c r="C23" s="62" t="s">
        <v>50</v>
      </c>
      <c r="D23" s="63">
        <v>1</v>
      </c>
      <c r="E23" s="64">
        <f>AM5</f>
        <v>45917</v>
      </c>
      <c r="F23" s="64">
        <f>E23+5</f>
        <v>45922</v>
      </c>
      <c r="G23" s="17"/>
      <c r="H23" s="5"/>
      <c r="I23" s="51"/>
      <c r="J23" s="51"/>
      <c r="K23" s="51"/>
      <c r="L23" s="51"/>
      <c r="M23" s="51"/>
      <c r="N23" s="51"/>
      <c r="O23" s="51"/>
      <c r="P23" s="51"/>
      <c r="Q23" s="51"/>
      <c r="R23" s="51"/>
      <c r="S23" s="51"/>
      <c r="T23" s="51"/>
      <c r="U23" s="51"/>
      <c r="V23" s="51"/>
      <c r="W23" s="51"/>
      <c r="X23" s="51"/>
      <c r="Y23" s="55"/>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61" t="s">
        <v>52</v>
      </c>
      <c r="C24" s="62" t="s">
        <v>50</v>
      </c>
      <c r="D24" s="63">
        <v>1</v>
      </c>
      <c r="E24" s="64">
        <f>E22</f>
        <v>45920</v>
      </c>
      <c r="F24" s="64">
        <f>F23</f>
        <v>45922</v>
      </c>
      <c r="G24" s="17"/>
      <c r="H24" s="5"/>
      <c r="I24" s="51"/>
      <c r="J24" s="51"/>
      <c r="K24" s="51"/>
      <c r="L24" s="51"/>
      <c r="M24" s="51"/>
      <c r="N24" s="51"/>
      <c r="O24" s="51"/>
      <c r="P24" s="51"/>
      <c r="Q24" s="51"/>
      <c r="R24" s="51"/>
      <c r="S24" s="51"/>
      <c r="T24" s="51"/>
      <c r="U24" s="51"/>
      <c r="V24" s="51"/>
      <c r="W24" s="51"/>
      <c r="X24" s="51"/>
      <c r="Y24" s="55"/>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61" t="s">
        <v>43</v>
      </c>
      <c r="C25" s="62" t="s">
        <v>50</v>
      </c>
      <c r="D25" s="63">
        <v>1</v>
      </c>
      <c r="E25" s="64">
        <f>AV5</f>
        <v>45926</v>
      </c>
      <c r="F25" s="64">
        <f>E25+3</f>
        <v>45929</v>
      </c>
      <c r="G25" s="17"/>
      <c r="H25" s="5">
        <f t="shared" si="5"/>
        <v>4</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25" t="s">
        <v>54</v>
      </c>
      <c r="C26" s="126" t="s">
        <v>39</v>
      </c>
      <c r="D26" s="127">
        <v>1</v>
      </c>
      <c r="E26" s="128">
        <f>AD5</f>
        <v>45908</v>
      </c>
      <c r="F26" s="128">
        <f>AX5</f>
        <v>45928</v>
      </c>
      <c r="G26" s="17"/>
      <c r="H26" s="5"/>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row>
    <row r="27" spans="1:64" s="46" customFormat="1" ht="30" customHeight="1" thickBot="1" x14ac:dyDescent="0.3">
      <c r="A27" s="13"/>
      <c r="B27" s="125" t="s">
        <v>44</v>
      </c>
      <c r="C27" s="126" t="s">
        <v>39</v>
      </c>
      <c r="D27" s="127">
        <v>1</v>
      </c>
      <c r="E27" s="128">
        <f>F9</f>
        <v>45902</v>
      </c>
      <c r="F27" s="128">
        <f>AX5</f>
        <v>45928</v>
      </c>
      <c r="G27" s="17"/>
      <c r="H27" s="5"/>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row>
    <row r="28" spans="1:64" s="46" customFormat="1" ht="30" customHeight="1" thickBot="1" x14ac:dyDescent="0.3">
      <c r="A28" s="13"/>
      <c r="B28" s="65" t="s">
        <v>18</v>
      </c>
      <c r="C28" s="66"/>
      <c r="D28" s="67"/>
      <c r="E28" s="68"/>
      <c r="F28" s="69"/>
      <c r="G28" s="17"/>
      <c r="H28" s="5" t="str">
        <f t="shared" si="5"/>
        <v/>
      </c>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row>
    <row r="29" spans="1:64" s="46" customFormat="1" ht="30" customHeight="1" thickBot="1" x14ac:dyDescent="0.3">
      <c r="A29" s="13"/>
      <c r="B29" s="71" t="s">
        <v>12</v>
      </c>
      <c r="C29" s="72"/>
      <c r="D29" s="73">
        <v>0.5</v>
      </c>
      <c r="E29" s="74">
        <f>E9+15</f>
        <v>45903</v>
      </c>
      <c r="F29" s="74">
        <f>E29+5</f>
        <v>45908</v>
      </c>
      <c r="G29" s="17"/>
      <c r="H29" s="5">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71" t="s">
        <v>13</v>
      </c>
      <c r="C30" s="72"/>
      <c r="D30" s="73">
        <v>0.6</v>
      </c>
      <c r="E30" s="74">
        <f>F29+1</f>
        <v>45909</v>
      </c>
      <c r="F30" s="74">
        <f>E30+4</f>
        <v>45913</v>
      </c>
      <c r="G30" s="17"/>
      <c r="H30" s="5">
        <f t="shared" si="5"/>
        <v>5</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1" t="s">
        <v>14</v>
      </c>
      <c r="C31" s="72"/>
      <c r="D31" s="73">
        <v>0.5</v>
      </c>
      <c r="E31" s="74">
        <f>E30+5</f>
        <v>45914</v>
      </c>
      <c r="F31" s="74">
        <f>E31+5</f>
        <v>45919</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1" t="s">
        <v>15</v>
      </c>
      <c r="C32" s="72"/>
      <c r="D32" s="73">
        <v>0.25</v>
      </c>
      <c r="E32" s="74">
        <f>F31+1</f>
        <v>45920</v>
      </c>
      <c r="F32" s="74">
        <f>E32+4</f>
        <v>45924</v>
      </c>
      <c r="G32" s="17"/>
      <c r="H32" s="5">
        <f t="shared" si="5"/>
        <v>5</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1" t="s">
        <v>16</v>
      </c>
      <c r="C33" s="72"/>
      <c r="D33" s="73">
        <v>0.25</v>
      </c>
      <c r="E33" s="74">
        <f>E31</f>
        <v>45914</v>
      </c>
      <c r="F33" s="74">
        <f>E33+4</f>
        <v>45918</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5" t="s">
        <v>19</v>
      </c>
      <c r="C34" s="76"/>
      <c r="D34" s="77"/>
      <c r="E34" s="78"/>
      <c r="F34" s="79"/>
      <c r="G34" s="17"/>
      <c r="H34" s="5"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s="46" customFormat="1" ht="30" customHeight="1" thickBot="1" x14ac:dyDescent="0.3">
      <c r="A35" s="13"/>
      <c r="B35" s="81" t="s">
        <v>12</v>
      </c>
      <c r="C35" s="82"/>
      <c r="D35" s="83">
        <v>0.25</v>
      </c>
      <c r="E35" s="84">
        <f>E29+2</f>
        <v>45905</v>
      </c>
      <c r="F35" s="84">
        <f>E35+3</f>
        <v>45908</v>
      </c>
      <c r="G35" s="17"/>
      <c r="H35" s="5">
        <f t="shared" si="5"/>
        <v>4</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46" customFormat="1" ht="30" customHeight="1" thickBot="1" x14ac:dyDescent="0.3">
      <c r="A36" s="13"/>
      <c r="B36" s="81" t="s">
        <v>13</v>
      </c>
      <c r="C36" s="82"/>
      <c r="D36" s="83">
        <v>0.25</v>
      </c>
      <c r="E36" s="84">
        <f>F35</f>
        <v>45908</v>
      </c>
      <c r="F36" s="84">
        <f>E36+4</f>
        <v>45912</v>
      </c>
      <c r="G36" s="17"/>
      <c r="H36" s="5">
        <f t="shared" si="5"/>
        <v>5</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1" t="s">
        <v>14</v>
      </c>
      <c r="C37" s="82"/>
      <c r="D37" s="83">
        <v>0.5</v>
      </c>
      <c r="E37" s="84">
        <f>F36+1</f>
        <v>45913</v>
      </c>
      <c r="F37" s="84">
        <f>E37+3</f>
        <v>45916</v>
      </c>
      <c r="G37" s="17"/>
      <c r="H37" s="5">
        <f t="shared" si="5"/>
        <v>4</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1" t="s">
        <v>15</v>
      </c>
      <c r="C38" s="82"/>
      <c r="D38" s="83">
        <v>0.6</v>
      </c>
      <c r="E38" s="84">
        <f>E35+5</f>
        <v>45910</v>
      </c>
      <c r="F38" s="84">
        <f>E38+3</f>
        <v>45913</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1" t="s">
        <v>16</v>
      </c>
      <c r="C39" s="82"/>
      <c r="D39" s="83">
        <v>0.5</v>
      </c>
      <c r="E39" s="84">
        <f>E35+7</f>
        <v>45912</v>
      </c>
      <c r="F39" s="84">
        <f>E39+5</f>
        <v>45917</v>
      </c>
      <c r="G39" s="17"/>
      <c r="H39" s="5">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5"/>
      <c r="C40" s="86"/>
      <c r="D40" s="87"/>
      <c r="E40" s="88"/>
      <c r="F40" s="88"/>
      <c r="G40" s="17"/>
      <c r="H40" s="5" t="str">
        <f t="shared" si="5"/>
        <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row>
    <row r="41" spans="1:64" s="46" customFormat="1" ht="30" customHeight="1" thickBot="1" x14ac:dyDescent="0.3">
      <c r="A41" s="14"/>
      <c r="B41" s="89" t="s">
        <v>20</v>
      </c>
      <c r="C41" s="90"/>
      <c r="D41" s="91"/>
      <c r="E41" s="92"/>
      <c r="F41" s="93"/>
      <c r="G41" s="17"/>
      <c r="H41" s="6" t="str">
        <f t="shared" si="5"/>
        <v/>
      </c>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row>
    <row r="42" spans="1:64" ht="30" customHeight="1" x14ac:dyDescent="0.25">
      <c r="G42" s="3"/>
    </row>
    <row r="43" spans="1:64" ht="30" customHeight="1" x14ac:dyDescent="0.25">
      <c r="C43" s="16"/>
      <c r="F43" s="15"/>
    </row>
    <row r="44" spans="1:64" ht="30" customHeight="1" x14ac:dyDescent="0.25">
      <c r="C44"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9">
    <cfRule type="expression" dxfId="8" priority="1">
      <formula>AND(TODAY()&gt;=I$5, TODAY()&lt;J$5)</formula>
    </cfRule>
  </conditionalFormatting>
  <conditionalFormatting sqref="I9:BL15">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7:BL27">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9:BL3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5:BL3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8" xr:uid="{956902D1-D3B5-416D-BB69-9362D193BC0A}"/>
    <dataValidation allowBlank="1" showInputMessage="1" showErrorMessage="1" prompt="Phase 4's sample block starts in cell B26." sqref="A3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0:F31 E31 F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6" t="s">
        <v>21</v>
      </c>
      <c r="B2" s="8"/>
    </row>
    <row r="3" spans="1:2" s="11" customFormat="1" ht="27" customHeight="1" x14ac:dyDescent="0.25">
      <c r="A3" s="97"/>
      <c r="B3" s="12"/>
    </row>
    <row r="4" spans="1:2" s="10" customFormat="1" ht="30" x14ac:dyDescent="0.7">
      <c r="A4" s="98" t="s">
        <v>22</v>
      </c>
    </row>
    <row r="5" spans="1:2" ht="74.25" customHeight="1" x14ac:dyDescent="0.25">
      <c r="A5" s="99" t="s">
        <v>23</v>
      </c>
    </row>
    <row r="6" spans="1:2" ht="26.25" customHeight="1" x14ac:dyDescent="0.25">
      <c r="A6" s="98" t="s">
        <v>24</v>
      </c>
    </row>
    <row r="7" spans="1:2" s="7" customFormat="1" ht="205.2" customHeight="1" x14ac:dyDescent="0.25">
      <c r="A7" s="100" t="s">
        <v>25</v>
      </c>
    </row>
    <row r="8" spans="1:2" s="10" customFormat="1" ht="30" x14ac:dyDescent="0.7">
      <c r="A8" s="98" t="s">
        <v>26</v>
      </c>
    </row>
    <row r="9" spans="1:2" ht="41.4" x14ac:dyDescent="0.25">
      <c r="A9" s="99" t="s">
        <v>27</v>
      </c>
    </row>
    <row r="10" spans="1:2" s="7" customFormat="1" ht="28.2" customHeight="1" x14ac:dyDescent="0.25">
      <c r="A10" s="101" t="s">
        <v>28</v>
      </c>
    </row>
    <row r="11" spans="1:2" s="10" customFormat="1" ht="30" x14ac:dyDescent="0.7">
      <c r="A11" s="98" t="s">
        <v>29</v>
      </c>
    </row>
    <row r="12" spans="1:2" ht="27.6" x14ac:dyDescent="0.25">
      <c r="A12" s="99" t="s">
        <v>30</v>
      </c>
    </row>
    <row r="13" spans="1:2" s="7" customFormat="1" ht="28.2" customHeight="1" x14ac:dyDescent="0.25">
      <c r="A13" s="101" t="s">
        <v>31</v>
      </c>
    </row>
    <row r="14" spans="1:2" s="10" customFormat="1" ht="30" x14ac:dyDescent="0.7">
      <c r="A14" s="98" t="s">
        <v>32</v>
      </c>
    </row>
    <row r="15" spans="1:2" ht="75" customHeight="1" x14ac:dyDescent="0.25">
      <c r="A15" s="99" t="s">
        <v>33</v>
      </c>
    </row>
    <row r="16" spans="1:2" ht="69" x14ac:dyDescent="0.25">
      <c r="A16" s="99" t="s">
        <v>34</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 Downing</cp:lastModifiedBy>
  <cp:revision/>
  <dcterms:created xsi:type="dcterms:W3CDTF">2025-08-28T14:51:31Z</dcterms:created>
  <dcterms:modified xsi:type="dcterms:W3CDTF">2025-09-28T19:57:29Z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