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https://d.docs.live.net/014b0dfa241f4418/Desktop/TopperNav/docs/"/>
    </mc:Choice>
  </mc:AlternateContent>
  <xr:revisionPtr revIDLastSave="33" documentId="13_ncr:1_{B49384D8-3C9B-4A41-B5B8-3EE7A4CF6FFE}" xr6:coauthVersionLast="47" xr6:coauthVersionMax="47" xr10:uidLastSave="{BD7B01F7-FA19-46A7-A595-F1BDC3AFE131}"/>
  <bookViews>
    <workbookView minimized="1" xWindow="3348" yWindow="3348" windowWidth="17280" windowHeight="888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11" l="1"/>
  <c r="F34" i="11"/>
  <c r="E34" i="11"/>
  <c r="F33" i="11"/>
  <c r="E32" i="11"/>
  <c r="F31" i="11"/>
  <c r="E31" i="11"/>
  <c r="F30" i="11"/>
  <c r="F14" i="11"/>
  <c r="E14" i="11"/>
  <c r="F12" i="11"/>
  <c r="E13" i="11" s="1"/>
  <c r="H7" i="11"/>
  <c r="I5" i="11" l="1"/>
  <c r="E15" i="11" s="1"/>
  <c r="H43" i="11"/>
  <c r="H42" i="11"/>
  <c r="H36" i="11"/>
  <c r="H29" i="11"/>
  <c r="H16" i="11"/>
  <c r="H8" i="11"/>
  <c r="I4" i="11" l="1"/>
  <c r="I6" i="11"/>
  <c r="H14" i="11" l="1"/>
  <c r="J5" i="11"/>
  <c r="E10" i="11" s="1"/>
  <c r="K5" i="11" l="1"/>
  <c r="L5" i="11" s="1"/>
  <c r="M5" i="11" s="1"/>
  <c r="N5" i="11" s="1"/>
  <c r="O5" i="11" s="1"/>
  <c r="P5" i="11" s="1"/>
  <c r="P4" i="11" s="1"/>
  <c r="E9" i="11"/>
  <c r="E12" i="11"/>
  <c r="H12" i="11" s="1"/>
  <c r="F13" i="11"/>
  <c r="H13" i="11" s="1"/>
  <c r="J6" i="11"/>
  <c r="Q5" i="11" l="1"/>
  <c r="R5" i="11" s="1"/>
  <c r="S5" i="11" s="1"/>
  <c r="T5" i="11" s="1"/>
  <c r="U5" i="11" s="1"/>
  <c r="V5" i="11" s="1"/>
  <c r="W5" i="11" s="1"/>
  <c r="F9" i="11"/>
  <c r="K6" i="11"/>
  <c r="H9" i="11" l="1"/>
  <c r="E28" i="11"/>
  <c r="W4" i="11"/>
  <c r="X5" i="11"/>
  <c r="E11" i="11"/>
  <c r="F11" i="11" s="1"/>
  <c r="H11" i="11" s="1"/>
  <c r="E37" i="11"/>
  <c r="H30" i="11"/>
  <c r="L6" i="11"/>
  <c r="Y5" i="11" l="1"/>
  <c r="Z5" i="11" s="1"/>
  <c r="AA5" i="11" s="1"/>
  <c r="AB5" i="11" s="1"/>
  <c r="AC5" i="11" s="1"/>
  <c r="F10" i="11"/>
  <c r="F15" i="11"/>
  <c r="F37" i="11"/>
  <c r="E38" i="11" s="1"/>
  <c r="E40" i="11"/>
  <c r="F40" i="11" s="1"/>
  <c r="H40" i="11" s="1"/>
  <c r="E41" i="11"/>
  <c r="F41" i="11" s="1"/>
  <c r="H41" i="11" s="1"/>
  <c r="H37" i="11"/>
  <c r="H31" i="11"/>
  <c r="M6" i="11"/>
  <c r="AD5" i="11" l="1"/>
  <c r="E27" i="11" s="1"/>
  <c r="E17" i="11"/>
  <c r="F32" i="11"/>
  <c r="E33" i="11" s="1"/>
  <c r="H33" i="11" s="1"/>
  <c r="E35" i="11"/>
  <c r="H35" i="11" s="1"/>
  <c r="F38" i="11"/>
  <c r="E39" i="11" s="1"/>
  <c r="F39" i="11" s="1"/>
  <c r="H39" i="11" s="1"/>
  <c r="N6" i="11"/>
  <c r="AD4" i="11" l="1"/>
  <c r="AE5" i="11"/>
  <c r="AF5" i="11" s="1"/>
  <c r="AG5" i="11" s="1"/>
  <c r="AH5" i="11" s="1"/>
  <c r="AI5" i="11" s="1"/>
  <c r="AJ5" i="11" s="1"/>
  <c r="H38" i="11"/>
  <c r="H32" i="11"/>
  <c r="O6" i="11"/>
  <c r="E18" i="11" l="1"/>
  <c r="AK5" i="11"/>
  <c r="F17" i="11"/>
  <c r="H17" i="11" s="1"/>
  <c r="AL5" i="11" l="1"/>
  <c r="AM5" i="11" s="1"/>
  <c r="E19" i="11"/>
  <c r="AK4" i="11"/>
  <c r="P6" i="11"/>
  <c r="Q6" i="11"/>
  <c r="F19" i="11" l="1"/>
  <c r="E22" i="11" s="1"/>
  <c r="AN5" i="11"/>
  <c r="E24" i="11"/>
  <c r="F24" i="11" s="1"/>
  <c r="F25" i="11" s="1"/>
  <c r="R6" i="11"/>
  <c r="H19" i="11" l="1"/>
  <c r="AO5" i="11"/>
  <c r="AP5" i="11" s="1"/>
  <c r="F18" i="11"/>
  <c r="F22" i="11"/>
  <c r="E25" i="11"/>
  <c r="H22" i="11"/>
  <c r="S6" i="11"/>
  <c r="AQ5" i="11" l="1"/>
  <c r="AR5" i="11" s="1"/>
  <c r="E20" i="11"/>
  <c r="T6" i="11"/>
  <c r="E21" i="11" l="1"/>
  <c r="F21" i="11"/>
  <c r="F20" i="11"/>
  <c r="AS5" i="11"/>
  <c r="AR4" i="11"/>
  <c r="U6" i="11"/>
  <c r="AT5" i="11" l="1"/>
  <c r="AS6" i="11"/>
  <c r="V6" i="11"/>
  <c r="AU5" i="11" l="1"/>
  <c r="AT6" i="11"/>
  <c r="W6" i="11"/>
  <c r="AV5" i="11" l="1"/>
  <c r="AU6" i="11"/>
  <c r="X6" i="11"/>
  <c r="E26" i="11" l="1"/>
  <c r="AW5" i="11"/>
  <c r="AV6" i="11"/>
  <c r="Y6" i="11"/>
  <c r="AX5" i="11" l="1"/>
  <c r="AW6" i="11"/>
  <c r="F26" i="11"/>
  <c r="H26" i="11" s="1"/>
  <c r="Z6" i="11"/>
  <c r="F28" i="11" l="1"/>
  <c r="F27" i="11"/>
  <c r="AY5" i="11"/>
  <c r="AX6" i="11"/>
  <c r="AA6" i="11"/>
  <c r="AY6" i="11" l="1"/>
  <c r="AY4" i="11"/>
  <c r="AZ5" i="11"/>
  <c r="AB6" i="11"/>
  <c r="BA5" i="11" l="1"/>
  <c r="AZ6" i="11"/>
  <c r="AC6" i="11"/>
  <c r="BB5" i="11" l="1"/>
  <c r="BA6" i="11"/>
  <c r="AD6" i="11"/>
  <c r="BB6" i="11" l="1"/>
  <c r="BC5" i="11"/>
  <c r="AE6" i="11"/>
  <c r="BD5" i="11" l="1"/>
  <c r="BC6" i="11"/>
  <c r="AF6" i="11"/>
  <c r="BD6" i="11" l="1"/>
  <c r="BE5" i="11"/>
  <c r="AG6" i="11"/>
  <c r="BE6" i="11" l="1"/>
  <c r="BF5" i="11"/>
  <c r="AH6" i="11"/>
  <c r="BF6" i="11" l="1"/>
  <c r="BF4" i="11"/>
  <c r="BG5" i="11"/>
  <c r="AI6" i="11"/>
  <c r="BG6" i="11" l="1"/>
  <c r="BH5" i="11"/>
  <c r="AJ6" i="11"/>
  <c r="BI5" i="11" l="1"/>
  <c r="BH6" i="11"/>
  <c r="AK6" i="11"/>
  <c r="BJ5" i="11" l="1"/>
  <c r="BI6" i="11"/>
  <c r="AL6" i="11"/>
  <c r="BK5" i="11" l="1"/>
  <c r="BJ6" i="11"/>
  <c r="AM6" i="11"/>
  <c r="BL5" i="11" l="1"/>
  <c r="BL6" i="11" s="1"/>
  <c r="BK6" i="11"/>
  <c r="AN6" i="11"/>
  <c r="AO6" i="11" l="1"/>
  <c r="AP6" i="11" l="1"/>
  <c r="AQ6" i="11" l="1"/>
  <c r="AR6" i="11" l="1"/>
</calcChain>
</file>

<file path=xl/sharedStrings.xml><?xml version="1.0" encoding="utf-8"?>
<sst xmlns="http://schemas.openxmlformats.org/spreadsheetml/2006/main" count="85" uniqueCount="63">
  <si>
    <t>TopperNav</t>
  </si>
  <si>
    <t>Project start:</t>
  </si>
  <si>
    <t>Display week:</t>
  </si>
  <si>
    <t>TASK</t>
  </si>
  <si>
    <t>ASSIGNED TO</t>
  </si>
  <si>
    <t>PROGRESS</t>
  </si>
  <si>
    <t>START</t>
  </si>
  <si>
    <t>END</t>
  </si>
  <si>
    <t xml:space="preserve">Do not delete this row. This row is hidden to preserve a formula that is used to highlight the current day within the project schedule. </t>
  </si>
  <si>
    <t>Sprint 1</t>
  </si>
  <si>
    <t>Task 1</t>
  </si>
  <si>
    <t>Task 2</t>
  </si>
  <si>
    <t>Task 3</t>
  </si>
  <si>
    <t>Task 4</t>
  </si>
  <si>
    <t>Task 5</t>
  </si>
  <si>
    <t>Sprint 2</t>
  </si>
  <si>
    <t>Sprint 3</t>
  </si>
  <si>
    <t>Sprint 4</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</si>
  <si>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</si>
  <si>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</si>
  <si>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</si>
  <si>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</si>
  <si>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</si>
  <si>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</si>
  <si>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</si>
  <si>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</si>
  <si>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</si>
  <si>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</si>
  <si>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</si>
  <si>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</si>
  <si>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</si>
  <si>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</si>
  <si>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</si>
  <si>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 xml:space="preserve">Team Creation </t>
  </si>
  <si>
    <t xml:space="preserve">Presentation </t>
  </si>
  <si>
    <t>CATME</t>
  </si>
  <si>
    <t xml:space="preserve">Research </t>
  </si>
  <si>
    <t>All</t>
  </si>
  <si>
    <t>Kayden</t>
  </si>
  <si>
    <t xml:space="preserve">Gantt Chart </t>
  </si>
  <si>
    <t xml:space="preserve">Aaron </t>
  </si>
  <si>
    <t>Orginzational Doc</t>
  </si>
  <si>
    <t>Techical Doc</t>
  </si>
  <si>
    <t>Ryerson</t>
  </si>
  <si>
    <t xml:space="preserve">Define System Boundries </t>
  </si>
  <si>
    <t>Use Case Diagrams</t>
  </si>
  <si>
    <t xml:space="preserve">Sequance / Deployment  </t>
  </si>
  <si>
    <t xml:space="preserve">Requirments Tracability </t>
  </si>
  <si>
    <t>Kaden</t>
  </si>
  <si>
    <t>Structual Design (Façade)</t>
  </si>
  <si>
    <t>State / Component</t>
  </si>
  <si>
    <t>Presentation</t>
  </si>
  <si>
    <t>By: Aaron Downing, Kaden Hunt, Ryerson Brower</t>
  </si>
  <si>
    <t>Project Lead: Ryerson Brower</t>
  </si>
  <si>
    <t>Behavioral Designn (State)</t>
  </si>
  <si>
    <t>Creational Design (Singleton)</t>
  </si>
  <si>
    <t xml:space="preserve">Wireframes/Storyboards </t>
  </si>
  <si>
    <t>Aaron and Kaden</t>
  </si>
  <si>
    <t xml:space="preserve">User experience </t>
  </si>
  <si>
    <t xml:space="preserve">Product Performance </t>
  </si>
  <si>
    <t>Product Secuerity</t>
  </si>
  <si>
    <t>UI of App</t>
  </si>
  <si>
    <t>Bottlenecks Descriptions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</si>
</sst>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sz val="11"/>
      <color rgb="FF1D2129"/>
      <name val="Arial"/>
      <family val="2"/>
      <scheme val="minor"/>
    </font>
    <font>
      <u/>
      <sz val="11"/>
      <color indexed="12"/>
      <name val="Arial"/>
      <family val="2"/>
      <scheme val="minor"/>
    </font>
    <font>
      <b/>
      <sz val="40"/>
      <color rgb="FFFF0000"/>
      <name val="Arial Black"/>
      <scheme val="major"/>
    </font>
    <font>
      <b/>
      <sz val="16"/>
      <color rgb="FFFF0000"/>
      <name val="Arial"/>
      <scheme val="minor"/>
    </font>
    <font>
      <b/>
      <sz val="16"/>
      <color rgb="FFFF0000"/>
      <name val="Arial Black"/>
      <family val="2"/>
      <scheme val="major"/>
    </font>
    <font>
      <sz val="11"/>
      <color rgb="FFFF0000"/>
      <name val="Arial Black"/>
      <family val="2"/>
      <scheme val="major"/>
    </font>
    <font>
      <b/>
      <sz val="16"/>
      <color rgb="FFFF0000"/>
      <name val="Arial"/>
      <family val="2"/>
      <scheme val="minor"/>
    </font>
    <font>
      <sz val="11"/>
      <color rgb="FFFF0000"/>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9">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0" fontId="29" fillId="0" borderId="0" xfId="5" applyFont="1" applyAlignment="1">
      <alignment horizontal="left"/>
    </xf>
    <xf numFmtId="0" fontId="30" fillId="0" borderId="0" xfId="6" applyFont="1" applyAlignment="1">
      <alignment horizontal="left" vertical="center" indent="1"/>
    </xf>
    <xf numFmtId="0" fontId="19" fillId="3" borderId="0" xfId="12" applyFont="1" applyFill="1" applyBorder="1">
      <alignment horizontal="left" vertical="center" indent="2"/>
    </xf>
    <xf numFmtId="0" fontId="19" fillId="3" borderId="0" xfId="11" applyFont="1" applyFill="1" applyBorder="1" applyAlignment="1">
      <alignment vertical="center"/>
    </xf>
    <xf numFmtId="9" fontId="1" fillId="3" borderId="0" xfId="2" applyFont="1" applyFill="1" applyBorder="1" applyAlignment="1">
      <alignment horizontal="center" vertical="center"/>
    </xf>
    <xf numFmtId="164" fontId="19" fillId="3" borderId="0" xfId="10" applyFont="1" applyFill="1" applyBorder="1">
      <alignment horizontal="center" vertical="center"/>
    </xf>
    <xf numFmtId="0" fontId="19" fillId="4" borderId="0" xfId="12" applyFont="1" applyFill="1" applyBorder="1">
      <alignment horizontal="left" vertical="center" indent="2"/>
    </xf>
    <xf numFmtId="0" fontId="19" fillId="4" borderId="0" xfId="11" applyFont="1" applyFill="1" applyBorder="1" applyAlignment="1">
      <alignment vertical="center"/>
    </xf>
    <xf numFmtId="9" fontId="1" fillId="4" borderId="0" xfId="2" applyFont="1" applyFill="1" applyBorder="1" applyAlignment="1">
      <alignment horizontal="center" vertical="center"/>
    </xf>
    <xf numFmtId="164" fontId="19" fillId="4" borderId="0" xfId="10" applyFont="1" applyFill="1" applyBorder="1">
      <alignment horizontal="center" vertical="center"/>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31" fillId="0" borderId="0" xfId="0" applyFont="1" applyAlignment="1">
      <alignment horizontal="left"/>
    </xf>
    <xf numFmtId="0" fontId="32" fillId="0" borderId="0" xfId="0" applyFont="1"/>
    <xf numFmtId="165" fontId="31" fillId="0" borderId="0" xfId="9" applyFont="1" applyBorder="1" applyAlignment="1">
      <alignment horizontal="left"/>
    </xf>
    <xf numFmtId="0" fontId="30" fillId="0" borderId="0" xfId="8" applyFont="1" applyAlignment="1">
      <alignment horizontal="left"/>
    </xf>
    <xf numFmtId="0" fontId="4" fillId="0" borderId="0" xfId="0" applyFont="1"/>
    <xf numFmtId="0" fontId="33" fillId="0" borderId="0" xfId="8" applyFont="1" applyAlignment="1">
      <alignment horizontal="left"/>
    </xf>
    <xf numFmtId="0" fontId="3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6"/>
  <sheetViews>
    <sheetView showGridLines="0" tabSelected="1" showRuler="0" topLeftCell="A23" zoomScale="84" zoomScaleNormal="100" zoomScalePageLayoutView="70" workbookViewId="0">
      <selection activeCell="F36" sqref="F36"/>
    </sheetView>
  </sheetViews>
  <sheetFormatPr defaultColWidth="8.69921875" defaultRowHeight="30" customHeight="1" x14ac:dyDescent="0.25"/>
  <cols>
    <col min="1" max="1" width="2.69921875" style="13" customWidth="1"/>
    <col min="2" max="2" width="24.69921875" customWidth="1"/>
    <col min="3" max="3" width="16.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103" t="s">
        <v>0</v>
      </c>
      <c r="C1" s="18"/>
      <c r="D1" s="19"/>
      <c r="E1" s="20"/>
      <c r="F1" s="21"/>
      <c r="H1" s="1"/>
      <c r="I1" s="121" t="s">
        <v>1</v>
      </c>
      <c r="J1" s="122"/>
      <c r="K1" s="122"/>
      <c r="L1" s="122"/>
      <c r="M1" s="122"/>
      <c r="N1" s="122"/>
      <c r="O1" s="122"/>
      <c r="P1" s="24"/>
      <c r="Q1" s="120">
        <v>45888</v>
      </c>
      <c r="R1" s="119"/>
      <c r="S1" s="119"/>
      <c r="T1" s="119"/>
      <c r="U1" s="119"/>
      <c r="V1" s="119"/>
      <c r="W1" s="119"/>
      <c r="X1" s="119"/>
      <c r="Y1" s="119"/>
      <c r="Z1" s="119"/>
    </row>
    <row r="2" spans="1:64" ht="30" customHeight="1" x14ac:dyDescent="0.6">
      <c r="B2" s="104" t="s">
        <v>53</v>
      </c>
      <c r="C2" s="95"/>
      <c r="D2" s="22"/>
      <c r="E2" s="23"/>
      <c r="F2" s="22"/>
      <c r="I2" s="123" t="s">
        <v>2</v>
      </c>
      <c r="J2" s="124"/>
      <c r="K2" s="124"/>
      <c r="L2" s="124"/>
      <c r="M2" s="124"/>
      <c r="N2" s="124"/>
      <c r="O2" s="124"/>
      <c r="P2" s="24"/>
      <c r="Q2" s="118">
        <v>9</v>
      </c>
      <c r="R2" s="119"/>
      <c r="S2" s="119"/>
      <c r="T2" s="119"/>
      <c r="U2" s="119"/>
      <c r="V2" s="119"/>
      <c r="W2" s="119"/>
      <c r="X2" s="119"/>
      <c r="Y2" s="119"/>
      <c r="Z2" s="119"/>
    </row>
    <row r="3" spans="1:64" s="26" customFormat="1" ht="30" customHeight="1" x14ac:dyDescent="0.25">
      <c r="A3" s="13"/>
      <c r="B3" s="25" t="s">
        <v>52</v>
      </c>
      <c r="D3" s="27"/>
      <c r="E3" s="28"/>
    </row>
    <row r="4" spans="1:64" s="26" customFormat="1" ht="30" customHeight="1" x14ac:dyDescent="0.25">
      <c r="A4" s="14"/>
      <c r="B4" s="29"/>
      <c r="E4" s="30"/>
      <c r="I4" s="115">
        <f>I5</f>
        <v>45943</v>
      </c>
      <c r="J4" s="113"/>
      <c r="K4" s="113"/>
      <c r="L4" s="113"/>
      <c r="M4" s="113"/>
      <c r="N4" s="113"/>
      <c r="O4" s="113"/>
      <c r="P4" s="113">
        <f>P5</f>
        <v>45950</v>
      </c>
      <c r="Q4" s="113"/>
      <c r="R4" s="113"/>
      <c r="S4" s="113"/>
      <c r="T4" s="113"/>
      <c r="U4" s="113"/>
      <c r="V4" s="113"/>
      <c r="W4" s="113">
        <f>W5</f>
        <v>45957</v>
      </c>
      <c r="X4" s="113"/>
      <c r="Y4" s="113"/>
      <c r="Z4" s="113"/>
      <c r="AA4" s="113"/>
      <c r="AB4" s="113"/>
      <c r="AC4" s="113"/>
      <c r="AD4" s="113">
        <f>AD5</f>
        <v>45964</v>
      </c>
      <c r="AE4" s="113"/>
      <c r="AF4" s="113"/>
      <c r="AG4" s="113"/>
      <c r="AH4" s="113"/>
      <c r="AI4" s="113"/>
      <c r="AJ4" s="113"/>
      <c r="AK4" s="113">
        <f>AK5</f>
        <v>45971</v>
      </c>
      <c r="AL4" s="113"/>
      <c r="AM4" s="113"/>
      <c r="AN4" s="113"/>
      <c r="AO4" s="113"/>
      <c r="AP4" s="113"/>
      <c r="AQ4" s="113"/>
      <c r="AR4" s="113">
        <f>AR5</f>
        <v>45978</v>
      </c>
      <c r="AS4" s="113"/>
      <c r="AT4" s="113"/>
      <c r="AU4" s="113"/>
      <c r="AV4" s="113"/>
      <c r="AW4" s="113"/>
      <c r="AX4" s="113"/>
      <c r="AY4" s="113">
        <f>AY5</f>
        <v>45985</v>
      </c>
      <c r="AZ4" s="113"/>
      <c r="BA4" s="113"/>
      <c r="BB4" s="113"/>
      <c r="BC4" s="113"/>
      <c r="BD4" s="113"/>
      <c r="BE4" s="113"/>
      <c r="BF4" s="113">
        <f>BF5</f>
        <v>45992</v>
      </c>
      <c r="BG4" s="113"/>
      <c r="BH4" s="113"/>
      <c r="BI4" s="113"/>
      <c r="BJ4" s="113"/>
      <c r="BK4" s="113"/>
      <c r="BL4" s="114"/>
    </row>
    <row r="5" spans="1:64" s="26" customFormat="1" ht="15" customHeight="1" x14ac:dyDescent="0.25">
      <c r="A5" s="125"/>
      <c r="B5" s="126" t="s">
        <v>3</v>
      </c>
      <c r="C5" s="128" t="s">
        <v>4</v>
      </c>
      <c r="D5" s="116" t="s">
        <v>5</v>
      </c>
      <c r="E5" s="116" t="s">
        <v>6</v>
      </c>
      <c r="F5" s="116" t="s">
        <v>7</v>
      </c>
      <c r="I5" s="31">
        <f>Project_Start-WEEKDAY(Project_Start,1)+2+7*(Display_Week-1)</f>
        <v>45943</v>
      </c>
      <c r="J5" s="31">
        <f>I5+1</f>
        <v>45944</v>
      </c>
      <c r="K5" s="31">
        <f t="shared" ref="K5:AX5" si="0">J5+1</f>
        <v>45945</v>
      </c>
      <c r="L5" s="31">
        <f t="shared" si="0"/>
        <v>45946</v>
      </c>
      <c r="M5" s="31">
        <f t="shared" si="0"/>
        <v>45947</v>
      </c>
      <c r="N5" s="31">
        <f t="shared" si="0"/>
        <v>45948</v>
      </c>
      <c r="O5" s="32">
        <f t="shared" si="0"/>
        <v>45949</v>
      </c>
      <c r="P5" s="33">
        <f>O5+1</f>
        <v>45950</v>
      </c>
      <c r="Q5" s="31">
        <f>P5+1</f>
        <v>45951</v>
      </c>
      <c r="R5" s="31">
        <f t="shared" si="0"/>
        <v>45952</v>
      </c>
      <c r="S5" s="31">
        <f t="shared" si="0"/>
        <v>45953</v>
      </c>
      <c r="T5" s="31">
        <f t="shared" si="0"/>
        <v>45954</v>
      </c>
      <c r="U5" s="31">
        <f t="shared" si="0"/>
        <v>45955</v>
      </c>
      <c r="V5" s="32">
        <f t="shared" si="0"/>
        <v>45956</v>
      </c>
      <c r="W5" s="33">
        <f>V5+1</f>
        <v>45957</v>
      </c>
      <c r="X5" s="31">
        <f>W5+1</f>
        <v>45958</v>
      </c>
      <c r="Y5" s="31">
        <f t="shared" si="0"/>
        <v>45959</v>
      </c>
      <c r="Z5" s="31">
        <f t="shared" si="0"/>
        <v>45960</v>
      </c>
      <c r="AA5" s="31">
        <f t="shared" si="0"/>
        <v>45961</v>
      </c>
      <c r="AB5" s="31">
        <f t="shared" si="0"/>
        <v>45962</v>
      </c>
      <c r="AC5" s="32">
        <f t="shared" si="0"/>
        <v>45963</v>
      </c>
      <c r="AD5" s="33">
        <f>AC5+1</f>
        <v>45964</v>
      </c>
      <c r="AE5" s="31">
        <f>AD5+1</f>
        <v>45965</v>
      </c>
      <c r="AF5" s="31">
        <f t="shared" si="0"/>
        <v>45966</v>
      </c>
      <c r="AG5" s="31">
        <f t="shared" si="0"/>
        <v>45967</v>
      </c>
      <c r="AH5" s="31">
        <f t="shared" si="0"/>
        <v>45968</v>
      </c>
      <c r="AI5" s="31">
        <f t="shared" si="0"/>
        <v>45969</v>
      </c>
      <c r="AJ5" s="32">
        <f t="shared" si="0"/>
        <v>45970</v>
      </c>
      <c r="AK5" s="33">
        <f>AJ5+1</f>
        <v>45971</v>
      </c>
      <c r="AL5" s="31">
        <f>AK5+1</f>
        <v>45972</v>
      </c>
      <c r="AM5" s="31">
        <f t="shared" si="0"/>
        <v>45973</v>
      </c>
      <c r="AN5" s="31">
        <f t="shared" si="0"/>
        <v>45974</v>
      </c>
      <c r="AO5" s="31">
        <f t="shared" si="0"/>
        <v>45975</v>
      </c>
      <c r="AP5" s="31">
        <f t="shared" si="0"/>
        <v>45976</v>
      </c>
      <c r="AQ5" s="32">
        <f t="shared" si="0"/>
        <v>45977</v>
      </c>
      <c r="AR5" s="33">
        <f>AQ5+1</f>
        <v>45978</v>
      </c>
      <c r="AS5" s="31">
        <f>AR5+1</f>
        <v>45979</v>
      </c>
      <c r="AT5" s="31">
        <f t="shared" si="0"/>
        <v>45980</v>
      </c>
      <c r="AU5" s="31">
        <f t="shared" si="0"/>
        <v>45981</v>
      </c>
      <c r="AV5" s="31">
        <f t="shared" si="0"/>
        <v>45982</v>
      </c>
      <c r="AW5" s="31">
        <f t="shared" si="0"/>
        <v>45983</v>
      </c>
      <c r="AX5" s="32">
        <f t="shared" si="0"/>
        <v>45984</v>
      </c>
      <c r="AY5" s="33">
        <f>AX5+1</f>
        <v>45985</v>
      </c>
      <c r="AZ5" s="31">
        <f>AY5+1</f>
        <v>45986</v>
      </c>
      <c r="BA5" s="31">
        <f t="shared" ref="BA5:BE5" si="1">AZ5+1</f>
        <v>45987</v>
      </c>
      <c r="BB5" s="31">
        <f t="shared" si="1"/>
        <v>45988</v>
      </c>
      <c r="BC5" s="31">
        <f t="shared" si="1"/>
        <v>45989</v>
      </c>
      <c r="BD5" s="31">
        <f t="shared" si="1"/>
        <v>45990</v>
      </c>
      <c r="BE5" s="32">
        <f t="shared" si="1"/>
        <v>45991</v>
      </c>
      <c r="BF5" s="33">
        <f>BE5+1</f>
        <v>45992</v>
      </c>
      <c r="BG5" s="31">
        <f>BF5+1</f>
        <v>45993</v>
      </c>
      <c r="BH5" s="31">
        <f t="shared" ref="BH5:BL5" si="2">BG5+1</f>
        <v>45994</v>
      </c>
      <c r="BI5" s="31">
        <f t="shared" si="2"/>
        <v>45995</v>
      </c>
      <c r="BJ5" s="31">
        <f t="shared" si="2"/>
        <v>45996</v>
      </c>
      <c r="BK5" s="31">
        <f t="shared" si="2"/>
        <v>45997</v>
      </c>
      <c r="BL5" s="31">
        <f t="shared" si="2"/>
        <v>45998</v>
      </c>
    </row>
    <row r="6" spans="1:64" s="26" customFormat="1" ht="15" customHeight="1" thickBot="1" x14ac:dyDescent="0.3">
      <c r="A6" s="125"/>
      <c r="B6" s="127"/>
      <c r="C6" s="117"/>
      <c r="D6" s="117"/>
      <c r="E6" s="117"/>
      <c r="F6" s="117"/>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3">
      <c r="A7" s="13" t="s">
        <v>8</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3">
      <c r="A8" s="14"/>
      <c r="B8" s="40" t="s">
        <v>9</v>
      </c>
      <c r="C8" s="41"/>
      <c r="D8" s="42"/>
      <c r="E8" s="43"/>
      <c r="F8" s="44"/>
      <c r="G8" s="17"/>
      <c r="H8" s="5" t="str">
        <f t="shared" ref="H8:H4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3">
      <c r="A9" s="14"/>
      <c r="B9" s="47" t="s">
        <v>42</v>
      </c>
      <c r="C9" s="48" t="s">
        <v>37</v>
      </c>
      <c r="D9" s="49">
        <v>1</v>
      </c>
      <c r="E9" s="50">
        <f>J5</f>
        <v>45944</v>
      </c>
      <c r="F9" s="50">
        <f>E9+14</f>
        <v>45958</v>
      </c>
      <c r="G9" s="17"/>
      <c r="H9" s="5">
        <f t="shared" si="5"/>
        <v>15</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3">
      <c r="A10" s="14"/>
      <c r="B10" s="47" t="s">
        <v>41</v>
      </c>
      <c r="C10" s="48" t="s">
        <v>43</v>
      </c>
      <c r="D10" s="49">
        <v>1</v>
      </c>
      <c r="E10" s="50">
        <f>J5</f>
        <v>45944</v>
      </c>
      <c r="F10" s="50">
        <f>X5</f>
        <v>45958</v>
      </c>
      <c r="G10" s="17"/>
      <c r="H10" s="5"/>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3">
      <c r="A11" s="14"/>
      <c r="B11" s="47" t="s">
        <v>34</v>
      </c>
      <c r="C11" s="52" t="s">
        <v>38</v>
      </c>
      <c r="D11" s="53">
        <v>1</v>
      </c>
      <c r="E11" s="54">
        <f>S5</f>
        <v>45953</v>
      </c>
      <c r="F11" s="54">
        <f>E11+2</f>
        <v>45955</v>
      </c>
      <c r="G11" s="17"/>
      <c r="H11" s="5">
        <f t="shared" si="5"/>
        <v>3</v>
      </c>
      <c r="I11" s="51"/>
      <c r="J11" s="51"/>
      <c r="K11" s="51"/>
      <c r="L11" s="51"/>
      <c r="M11" s="51"/>
      <c r="N11" s="51"/>
      <c r="O11" s="51"/>
      <c r="P11" s="51"/>
      <c r="Q11" s="51"/>
      <c r="R11" s="51"/>
      <c r="S11" s="51"/>
      <c r="T11" s="51"/>
      <c r="U11" s="55"/>
      <c r="V11" s="55"/>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3">
      <c r="A12" s="13"/>
      <c r="B12" s="47" t="s">
        <v>36</v>
      </c>
      <c r="C12" s="52" t="s">
        <v>37</v>
      </c>
      <c r="D12" s="53"/>
      <c r="E12" s="54">
        <f>J5</f>
        <v>45944</v>
      </c>
      <c r="F12" s="54">
        <f ca="1">TODAY()</f>
        <v>45957</v>
      </c>
      <c r="G12" s="17"/>
      <c r="H12" s="5">
        <f t="shared" ca="1" si="5"/>
        <v>14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
      <c r="A13" s="13"/>
      <c r="B13" s="47" t="s">
        <v>35</v>
      </c>
      <c r="C13" s="52" t="s">
        <v>37</v>
      </c>
      <c r="D13" s="53">
        <v>1</v>
      </c>
      <c r="E13" s="54">
        <f ca="1">F12</f>
        <v>45957</v>
      </c>
      <c r="F13" s="54">
        <f ca="1">E13+5</f>
        <v>45962</v>
      </c>
      <c r="G13" s="17"/>
      <c r="H13" s="5">
        <f t="shared" ca="1" si="5"/>
        <v>6</v>
      </c>
      <c r="I13" s="51"/>
      <c r="J13" s="51"/>
      <c r="K13" s="51"/>
      <c r="L13" s="51"/>
      <c r="M13" s="51"/>
      <c r="N13" s="51"/>
      <c r="O13" s="51"/>
      <c r="P13" s="51"/>
      <c r="Q13" s="51"/>
      <c r="R13" s="51"/>
      <c r="S13" s="51"/>
      <c r="T13" s="51"/>
      <c r="U13" s="51"/>
      <c r="V13" s="51"/>
      <c r="W13" s="51"/>
      <c r="X13" s="51"/>
      <c r="Y13" s="55"/>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
      <c r="A14" s="13"/>
      <c r="B14" s="47" t="s">
        <v>33</v>
      </c>
      <c r="C14" s="52" t="s">
        <v>37</v>
      </c>
      <c r="D14" s="53">
        <v>1</v>
      </c>
      <c r="E14" s="54">
        <f>Q1</f>
        <v>45888</v>
      </c>
      <c r="F14" s="54">
        <f>Q1</f>
        <v>45888</v>
      </c>
      <c r="G14" s="17"/>
      <c r="H14" s="5">
        <f t="shared" si="5"/>
        <v>1</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
      <c r="A15" s="13"/>
      <c r="B15" s="105" t="s">
        <v>39</v>
      </c>
      <c r="C15" s="106" t="s">
        <v>40</v>
      </c>
      <c r="D15" s="107">
        <v>1</v>
      </c>
      <c r="E15" s="108">
        <f>I5</f>
        <v>45943</v>
      </c>
      <c r="F15" s="108">
        <f>X5</f>
        <v>45958</v>
      </c>
      <c r="G15" s="17"/>
      <c r="H15" s="5"/>
    </row>
    <row r="16" spans="1:64" s="46" customFormat="1" ht="30" customHeight="1" thickBot="1" x14ac:dyDescent="0.3">
      <c r="A16" s="14"/>
      <c r="B16" s="56" t="s">
        <v>15</v>
      </c>
      <c r="C16" s="57"/>
      <c r="D16" s="58"/>
      <c r="E16" s="59"/>
      <c r="F16" s="60"/>
      <c r="G16" s="17"/>
      <c r="H16" s="5" t="str">
        <f t="shared" si="5"/>
        <v/>
      </c>
    </row>
    <row r="17" spans="1:64" s="46" customFormat="1" ht="30" customHeight="1" thickBot="1" x14ac:dyDescent="0.3">
      <c r="A17" s="14"/>
      <c r="B17" s="61" t="s">
        <v>44</v>
      </c>
      <c r="C17" s="62" t="s">
        <v>43</v>
      </c>
      <c r="D17" s="63">
        <v>1</v>
      </c>
      <c r="E17" s="64">
        <f>AC5</f>
        <v>45963</v>
      </c>
      <c r="F17" s="64">
        <f>AJ5</f>
        <v>45970</v>
      </c>
      <c r="G17" s="17"/>
      <c r="H17" s="5">
        <f t="shared" si="5"/>
        <v>8</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
      <c r="A18" s="14"/>
      <c r="B18" s="61" t="s">
        <v>47</v>
      </c>
      <c r="C18" s="62" t="s">
        <v>43</v>
      </c>
      <c r="D18" s="63">
        <v>1</v>
      </c>
      <c r="E18" s="64">
        <f>AF5</f>
        <v>45966</v>
      </c>
      <c r="F18" s="64">
        <f>AN5</f>
        <v>45974</v>
      </c>
      <c r="G18" s="17"/>
      <c r="H18" s="5"/>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
      <c r="A19" s="13"/>
      <c r="B19" s="61" t="s">
        <v>45</v>
      </c>
      <c r="C19" s="62" t="s">
        <v>43</v>
      </c>
      <c r="D19" s="63">
        <v>1</v>
      </c>
      <c r="E19" s="64">
        <f>AK5</f>
        <v>45971</v>
      </c>
      <c r="F19" s="64">
        <f>E19+5</f>
        <v>45976</v>
      </c>
      <c r="G19" s="17"/>
      <c r="H19" s="5">
        <f t="shared" si="5"/>
        <v>6</v>
      </c>
      <c r="I19" s="51"/>
      <c r="J19" s="51"/>
      <c r="K19" s="51"/>
      <c r="L19" s="51"/>
      <c r="M19" s="51"/>
      <c r="N19" s="51"/>
      <c r="O19" s="51"/>
      <c r="P19" s="51"/>
      <c r="Q19" s="51"/>
      <c r="R19" s="51"/>
      <c r="S19" s="51"/>
      <c r="T19" s="51"/>
      <c r="U19" s="55"/>
      <c r="V19" s="55"/>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
      <c r="A20" s="13"/>
      <c r="B20" s="61" t="s">
        <v>49</v>
      </c>
      <c r="C20" s="62" t="s">
        <v>40</v>
      </c>
      <c r="D20" s="63">
        <v>1</v>
      </c>
      <c r="E20" s="64">
        <f>AP5</f>
        <v>45976</v>
      </c>
      <c r="F20" s="64">
        <f>E20+3</f>
        <v>45979</v>
      </c>
      <c r="G20" s="17"/>
      <c r="H20" s="5"/>
      <c r="I20" s="51"/>
      <c r="J20" s="51"/>
      <c r="K20" s="51"/>
      <c r="L20" s="51"/>
      <c r="M20" s="51"/>
      <c r="N20" s="51"/>
      <c r="O20" s="51"/>
      <c r="P20" s="51"/>
      <c r="Q20" s="51"/>
      <c r="R20" s="51"/>
      <c r="S20" s="51"/>
      <c r="T20" s="51"/>
      <c r="U20" s="55"/>
      <c r="V20" s="55"/>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
      <c r="A21" s="13"/>
      <c r="B21" s="61" t="s">
        <v>46</v>
      </c>
      <c r="C21" s="62" t="s">
        <v>40</v>
      </c>
      <c r="D21" s="63">
        <v>1</v>
      </c>
      <c r="E21" s="64">
        <f>E20</f>
        <v>45976</v>
      </c>
      <c r="F21" s="64">
        <f>E20+5</f>
        <v>45981</v>
      </c>
      <c r="G21" s="17"/>
      <c r="H21" s="5"/>
      <c r="I21" s="51"/>
      <c r="J21" s="51"/>
      <c r="K21" s="51"/>
      <c r="L21" s="51"/>
      <c r="M21" s="51"/>
      <c r="N21" s="51"/>
      <c r="O21" s="51"/>
      <c r="P21" s="51"/>
      <c r="Q21" s="51"/>
      <c r="R21" s="51"/>
      <c r="S21" s="51"/>
      <c r="T21" s="51"/>
      <c r="U21" s="55"/>
      <c r="V21" s="55"/>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
      <c r="A22" s="13"/>
      <c r="B22" s="61" t="s">
        <v>39</v>
      </c>
      <c r="C22" s="62" t="s">
        <v>40</v>
      </c>
      <c r="D22" s="63">
        <v>1</v>
      </c>
      <c r="E22" s="64">
        <f>F19</f>
        <v>45976</v>
      </c>
      <c r="F22" s="64">
        <f>E22+5</f>
        <v>45981</v>
      </c>
      <c r="G22" s="17"/>
      <c r="H22" s="5">
        <f t="shared" si="5"/>
        <v>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
      <c r="A23" s="13"/>
      <c r="B23" s="61" t="s">
        <v>55</v>
      </c>
      <c r="C23" s="62" t="s">
        <v>43</v>
      </c>
      <c r="D23" s="63">
        <v>1</v>
      </c>
      <c r="E23" s="64">
        <v>45919</v>
      </c>
      <c r="F23" s="64">
        <v>45921</v>
      </c>
      <c r="G23" s="17"/>
      <c r="H23" s="5"/>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
      <c r="A24" s="13"/>
      <c r="B24" s="61" t="s">
        <v>54</v>
      </c>
      <c r="C24" s="62" t="s">
        <v>48</v>
      </c>
      <c r="D24" s="63">
        <v>1</v>
      </c>
      <c r="E24" s="64">
        <f>AM5</f>
        <v>45973</v>
      </c>
      <c r="F24" s="64">
        <f>E24+5</f>
        <v>45978</v>
      </c>
      <c r="G24" s="17"/>
      <c r="H24" s="5"/>
      <c r="I24" s="51"/>
      <c r="J24" s="51"/>
      <c r="K24" s="51"/>
      <c r="L24" s="51"/>
      <c r="M24" s="51"/>
      <c r="N24" s="51"/>
      <c r="O24" s="51"/>
      <c r="P24" s="51"/>
      <c r="Q24" s="51"/>
      <c r="R24" s="51"/>
      <c r="S24" s="51"/>
      <c r="T24" s="51"/>
      <c r="U24" s="51"/>
      <c r="V24" s="51"/>
      <c r="W24" s="51"/>
      <c r="X24" s="51"/>
      <c r="Y24" s="55"/>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
      <c r="A25" s="13"/>
      <c r="B25" s="61" t="s">
        <v>50</v>
      </c>
      <c r="C25" s="62" t="s">
        <v>48</v>
      </c>
      <c r="D25" s="63">
        <v>1</v>
      </c>
      <c r="E25" s="64">
        <f>E22</f>
        <v>45976</v>
      </c>
      <c r="F25" s="64">
        <f>F24</f>
        <v>45978</v>
      </c>
      <c r="G25" s="17"/>
      <c r="H25" s="5"/>
      <c r="I25" s="51"/>
      <c r="J25" s="51"/>
      <c r="K25" s="51"/>
      <c r="L25" s="51"/>
      <c r="M25" s="51"/>
      <c r="N25" s="51"/>
      <c r="O25" s="51"/>
      <c r="P25" s="51"/>
      <c r="Q25" s="51"/>
      <c r="R25" s="51"/>
      <c r="S25" s="51"/>
      <c r="T25" s="51"/>
      <c r="U25" s="51"/>
      <c r="V25" s="51"/>
      <c r="W25" s="51"/>
      <c r="X25" s="51"/>
      <c r="Y25" s="55"/>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
      <c r="A26" s="13"/>
      <c r="B26" s="61" t="s">
        <v>41</v>
      </c>
      <c r="C26" s="62" t="s">
        <v>48</v>
      </c>
      <c r="D26" s="63">
        <v>1</v>
      </c>
      <c r="E26" s="64">
        <f>AV5</f>
        <v>45982</v>
      </c>
      <c r="F26" s="64">
        <f>E26+3</f>
        <v>45985</v>
      </c>
      <c r="G26" s="17"/>
      <c r="H26" s="5">
        <f t="shared"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
      <c r="A27" s="13"/>
      <c r="B27" s="109" t="s">
        <v>51</v>
      </c>
      <c r="C27" s="110" t="s">
        <v>37</v>
      </c>
      <c r="D27" s="111">
        <v>1</v>
      </c>
      <c r="E27" s="112">
        <f>AD5</f>
        <v>45964</v>
      </c>
      <c r="F27" s="112">
        <f>AX5</f>
        <v>45984</v>
      </c>
      <c r="G27" s="17"/>
      <c r="H27" s="5"/>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row>
    <row r="28" spans="1:64" s="46" customFormat="1" ht="30" customHeight="1" thickBot="1" x14ac:dyDescent="0.3">
      <c r="A28" s="13"/>
      <c r="B28" s="109" t="s">
        <v>42</v>
      </c>
      <c r="C28" s="110" t="s">
        <v>37</v>
      </c>
      <c r="D28" s="111">
        <v>1</v>
      </c>
      <c r="E28" s="112">
        <f>F9</f>
        <v>45958</v>
      </c>
      <c r="F28" s="112">
        <f>AX5</f>
        <v>45984</v>
      </c>
      <c r="G28" s="17"/>
      <c r="H28" s="5"/>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row>
    <row r="29" spans="1:64" s="46" customFormat="1" ht="30" customHeight="1" thickBot="1" x14ac:dyDescent="0.3">
      <c r="A29" s="13"/>
      <c r="B29" s="65" t="s">
        <v>16</v>
      </c>
      <c r="C29" s="66"/>
      <c r="D29" s="67"/>
      <c r="E29" s="68"/>
      <c r="F29" s="69"/>
      <c r="G29" s="17"/>
      <c r="H29" s="5" t="str">
        <f t="shared" si="5"/>
        <v/>
      </c>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row>
    <row r="30" spans="1:64" s="46" customFormat="1" ht="30" customHeight="1" thickBot="1" x14ac:dyDescent="0.3">
      <c r="A30" s="13"/>
      <c r="B30" s="71" t="s">
        <v>56</v>
      </c>
      <c r="C30" s="72" t="s">
        <v>57</v>
      </c>
      <c r="D30" s="73">
        <v>1</v>
      </c>
      <c r="E30" s="74">
        <v>45942</v>
      </c>
      <c r="F30" s="74">
        <f>E30+8</f>
        <v>45950</v>
      </c>
      <c r="G30" s="17"/>
      <c r="H30" s="5">
        <f t="shared" si="5"/>
        <v>9</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
      <c r="A31" s="13"/>
      <c r="B31" s="71" t="s">
        <v>58</v>
      </c>
      <c r="C31" s="72" t="s">
        <v>43</v>
      </c>
      <c r="D31" s="73">
        <v>1</v>
      </c>
      <c r="E31" s="74">
        <f>F30+1</f>
        <v>45951</v>
      </c>
      <c r="F31" s="74">
        <f>E31+4</f>
        <v>45955</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
      <c r="A32" s="13"/>
      <c r="B32" s="71" t="s">
        <v>59</v>
      </c>
      <c r="C32" s="72" t="s">
        <v>43</v>
      </c>
      <c r="D32" s="73">
        <v>1</v>
      </c>
      <c r="E32" s="74">
        <f>E31</f>
        <v>45951</v>
      </c>
      <c r="F32" s="74">
        <f>E32+5</f>
        <v>45956</v>
      </c>
      <c r="G32" s="17"/>
      <c r="H32" s="5">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
      <c r="A33" s="13"/>
      <c r="B33" s="71" t="s">
        <v>60</v>
      </c>
      <c r="C33" s="72" t="s">
        <v>57</v>
      </c>
      <c r="D33" s="73">
        <v>1</v>
      </c>
      <c r="E33" s="74">
        <f>F32+1</f>
        <v>45957</v>
      </c>
      <c r="F33" s="74">
        <f>E33+6</f>
        <v>45963</v>
      </c>
      <c r="G33" s="17"/>
      <c r="H33" s="5">
        <f t="shared" si="5"/>
        <v>7</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
      <c r="A34" s="13"/>
      <c r="B34" s="71" t="s">
        <v>62</v>
      </c>
      <c r="C34" s="72" t="s">
        <v>48</v>
      </c>
      <c r="D34" s="73">
        <v>1</v>
      </c>
      <c r="E34" s="74">
        <f>E33</f>
        <v>45957</v>
      </c>
      <c r="F34" s="74">
        <f>E34+6</f>
        <v>45963</v>
      </c>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
      <c r="A35" s="13"/>
      <c r="B35" s="71" t="s">
        <v>61</v>
      </c>
      <c r="C35" s="72" t="s">
        <v>48</v>
      </c>
      <c r="D35" s="73">
        <v>1</v>
      </c>
      <c r="E35" s="74">
        <f>E32</f>
        <v>45951</v>
      </c>
      <c r="F35" s="74">
        <f>E35+8</f>
        <v>45959</v>
      </c>
      <c r="G35" s="17"/>
      <c r="H35" s="5">
        <f t="shared" si="5"/>
        <v>9</v>
      </c>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row>
    <row r="36" spans="1:64" s="46" customFormat="1" ht="30" customHeight="1" thickBot="1" x14ac:dyDescent="0.3">
      <c r="A36" s="13"/>
      <c r="B36" s="75" t="s">
        <v>17</v>
      </c>
      <c r="C36" s="76"/>
      <c r="D36" s="77"/>
      <c r="E36" s="78"/>
      <c r="F36" s="79"/>
      <c r="G36" s="17"/>
      <c r="H36" s="5" t="str">
        <f t="shared" si="5"/>
        <v/>
      </c>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c r="AY36" s="80"/>
      <c r="AZ36" s="80"/>
      <c r="BA36" s="80"/>
      <c r="BB36" s="80"/>
      <c r="BC36" s="80"/>
      <c r="BD36" s="80"/>
      <c r="BE36" s="80"/>
      <c r="BF36" s="80"/>
      <c r="BG36" s="80"/>
      <c r="BH36" s="80"/>
      <c r="BI36" s="80"/>
      <c r="BJ36" s="80"/>
      <c r="BK36" s="80"/>
      <c r="BL36" s="80"/>
    </row>
    <row r="37" spans="1:64" s="46" customFormat="1" ht="30" customHeight="1" thickBot="1" x14ac:dyDescent="0.3">
      <c r="A37" s="13"/>
      <c r="B37" s="81" t="s">
        <v>10</v>
      </c>
      <c r="C37" s="82"/>
      <c r="D37" s="83">
        <v>0.25</v>
      </c>
      <c r="E37" s="84">
        <f>E30+2</f>
        <v>45944</v>
      </c>
      <c r="F37" s="84">
        <f>E37+3</f>
        <v>45947</v>
      </c>
      <c r="G37" s="17"/>
      <c r="H37" s="5">
        <f t="shared" si="5"/>
        <v>4</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
      <c r="A38" s="13"/>
      <c r="B38" s="81" t="s">
        <v>11</v>
      </c>
      <c r="C38" s="82"/>
      <c r="D38" s="83">
        <v>0.25</v>
      </c>
      <c r="E38" s="84">
        <f>F37</f>
        <v>45947</v>
      </c>
      <c r="F38" s="84">
        <f>E38+4</f>
        <v>45951</v>
      </c>
      <c r="G38" s="17"/>
      <c r="H38" s="5">
        <f t="shared" si="5"/>
        <v>5</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
      <c r="A39" s="13"/>
      <c r="B39" s="81" t="s">
        <v>12</v>
      </c>
      <c r="C39" s="82"/>
      <c r="D39" s="83">
        <v>0.5</v>
      </c>
      <c r="E39" s="84">
        <f>F38+1</f>
        <v>45952</v>
      </c>
      <c r="F39" s="84">
        <f>E39+3</f>
        <v>45955</v>
      </c>
      <c r="G39" s="17"/>
      <c r="H39" s="5">
        <f t="shared" si="5"/>
        <v>4</v>
      </c>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
      <c r="A40" s="13"/>
      <c r="B40" s="81" t="s">
        <v>13</v>
      </c>
      <c r="C40" s="82"/>
      <c r="D40" s="83">
        <v>0.6</v>
      </c>
      <c r="E40" s="84">
        <f>E37+5</f>
        <v>45949</v>
      </c>
      <c r="F40" s="84">
        <f>E40+3</f>
        <v>45952</v>
      </c>
      <c r="G40" s="17"/>
      <c r="H40" s="5">
        <f t="shared" si="5"/>
        <v>4</v>
      </c>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
      <c r="A41" s="13"/>
      <c r="B41" s="81" t="s">
        <v>14</v>
      </c>
      <c r="C41" s="82"/>
      <c r="D41" s="83">
        <v>0.5</v>
      </c>
      <c r="E41" s="84">
        <f>E37+7</f>
        <v>45951</v>
      </c>
      <c r="F41" s="84">
        <f>E41+5</f>
        <v>45956</v>
      </c>
      <c r="G41" s="17"/>
      <c r="H41" s="5">
        <f t="shared" si="5"/>
        <v>6</v>
      </c>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row>
    <row r="42" spans="1:64" s="46" customFormat="1" ht="30" customHeight="1" thickBot="1" x14ac:dyDescent="0.3">
      <c r="A42" s="13"/>
      <c r="B42" s="85"/>
      <c r="C42" s="86"/>
      <c r="D42" s="87"/>
      <c r="E42" s="88"/>
      <c r="F42" s="88"/>
      <c r="G42" s="17"/>
      <c r="H42" s="5" t="str">
        <f t="shared" si="5"/>
        <v/>
      </c>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row>
    <row r="43" spans="1:64" s="46" customFormat="1" ht="30" customHeight="1" thickBot="1" x14ac:dyDescent="0.3">
      <c r="A43" s="14"/>
      <c r="B43" s="89" t="s">
        <v>18</v>
      </c>
      <c r="C43" s="90"/>
      <c r="D43" s="91"/>
      <c r="E43" s="92"/>
      <c r="F43" s="93"/>
      <c r="G43" s="17"/>
      <c r="H43" s="6" t="str">
        <f t="shared" si="5"/>
        <v/>
      </c>
      <c r="I43" s="94"/>
      <c r="J43" s="94"/>
      <c r="K43" s="94"/>
      <c r="L43" s="94"/>
      <c r="M43" s="94"/>
      <c r="N43" s="94"/>
      <c r="O43" s="94"/>
      <c r="P43" s="94"/>
      <c r="Q43" s="94"/>
      <c r="R43" s="94"/>
      <c r="S43" s="94"/>
      <c r="T43" s="94"/>
      <c r="U43" s="94"/>
      <c r="V43" s="94"/>
      <c r="W43" s="94"/>
      <c r="X43" s="94"/>
      <c r="Y43" s="94"/>
      <c r="Z43" s="94"/>
      <c r="AA43" s="94"/>
      <c r="AB43" s="94"/>
      <c r="AC43" s="94"/>
      <c r="AD43" s="94"/>
      <c r="AE43" s="94"/>
      <c r="AF43" s="94"/>
      <c r="AG43" s="94"/>
      <c r="AH43" s="94"/>
      <c r="AI43" s="94"/>
      <c r="AJ43" s="94"/>
      <c r="AK43" s="94"/>
      <c r="AL43" s="94"/>
      <c r="AM43" s="94"/>
      <c r="AN43" s="94"/>
      <c r="AO43" s="94"/>
      <c r="AP43" s="94"/>
      <c r="AQ43" s="94"/>
      <c r="AR43" s="94"/>
      <c r="AS43" s="94"/>
      <c r="AT43" s="94"/>
      <c r="AU43" s="94"/>
      <c r="AV43" s="94"/>
      <c r="AW43" s="94"/>
      <c r="AX43" s="94"/>
      <c r="AY43" s="94"/>
      <c r="AZ43" s="94"/>
      <c r="BA43" s="94"/>
      <c r="BB43" s="94"/>
      <c r="BC43" s="94"/>
      <c r="BD43" s="94"/>
      <c r="BE43" s="94"/>
      <c r="BF43" s="94"/>
      <c r="BG43" s="94"/>
      <c r="BH43" s="94"/>
      <c r="BI43" s="94"/>
      <c r="BJ43" s="94"/>
      <c r="BK43" s="94"/>
      <c r="BL43" s="94"/>
    </row>
    <row r="44" spans="1:64" ht="30" customHeight="1" x14ac:dyDescent="0.25">
      <c r="G44" s="3"/>
    </row>
    <row r="45" spans="1:64" ht="30" customHeight="1" x14ac:dyDescent="0.25">
      <c r="C45" s="16"/>
      <c r="F45" s="15"/>
    </row>
    <row r="46" spans="1:64" ht="30" customHeight="1" x14ac:dyDescent="0.25">
      <c r="C46"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4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41">
    <cfRule type="expression" dxfId="8" priority="1">
      <formula>AND(TODAY()&gt;=I$5, TODAY()&lt;J$5)</formula>
    </cfRule>
  </conditionalFormatting>
  <conditionalFormatting sqref="I9:BL15">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7:BL28">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30:BL3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37:BL4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32 F3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6" t="s">
        <v>19</v>
      </c>
      <c r="B2" s="8"/>
    </row>
    <row r="3" spans="1:2" s="11" customFormat="1" ht="27" customHeight="1" x14ac:dyDescent="0.25">
      <c r="A3" s="97"/>
      <c r="B3" s="12"/>
    </row>
    <row r="4" spans="1:2" s="10" customFormat="1" ht="30" x14ac:dyDescent="0.7">
      <c r="A4" s="98" t="s">
        <v>20</v>
      </c>
    </row>
    <row r="5" spans="1:2" ht="74.25" customHeight="1" x14ac:dyDescent="0.25">
      <c r="A5" s="99" t="s">
        <v>21</v>
      </c>
    </row>
    <row r="6" spans="1:2" ht="26.25" customHeight="1" x14ac:dyDescent="0.25">
      <c r="A6" s="98" t="s">
        <v>22</v>
      </c>
    </row>
    <row r="7" spans="1:2" s="7" customFormat="1" ht="205.2" customHeight="1" x14ac:dyDescent="0.25">
      <c r="A7" s="100" t="s">
        <v>23</v>
      </c>
    </row>
    <row r="8" spans="1:2" s="10" customFormat="1" ht="30" x14ac:dyDescent="0.7">
      <c r="A8" s="98" t="s">
        <v>24</v>
      </c>
    </row>
    <row r="9" spans="1:2" ht="41.4" x14ac:dyDescent="0.25">
      <c r="A9" s="99" t="s">
        <v>25</v>
      </c>
    </row>
    <row r="10" spans="1:2" s="7" customFormat="1" ht="28.2" customHeight="1" x14ac:dyDescent="0.25">
      <c r="A10" s="101" t="s">
        <v>26</v>
      </c>
    </row>
    <row r="11" spans="1:2" s="10" customFormat="1" ht="30" x14ac:dyDescent="0.7">
      <c r="A11" s="98" t="s">
        <v>27</v>
      </c>
    </row>
    <row r="12" spans="1:2" ht="27.6" x14ac:dyDescent="0.25">
      <c r="A12" s="99" t="s">
        <v>28</v>
      </c>
    </row>
    <row r="13" spans="1:2" s="7" customFormat="1" ht="28.2" customHeight="1" x14ac:dyDescent="0.25">
      <c r="A13" s="101" t="s">
        <v>29</v>
      </c>
    </row>
    <row r="14" spans="1:2" s="10" customFormat="1" ht="30" x14ac:dyDescent="0.7">
      <c r="A14" s="98" t="s">
        <v>30</v>
      </c>
    </row>
    <row r="15" spans="1:2" ht="75" customHeight="1" x14ac:dyDescent="0.25">
      <c r="A15" s="99" t="s">
        <v>31</v>
      </c>
    </row>
    <row r="16" spans="1:2" ht="69" x14ac:dyDescent="0.25">
      <c r="A16" s="99" t="s">
        <v>32</v>
      </c>
    </row>
    <row r="17" spans="1:1" x14ac:dyDescent="0.25">
      <c r="A17" s="102"/>
    </row>
    <row r="18" spans="1:1" x14ac:dyDescent="0.25">
      <c r="A18" s="102"/>
    </row>
    <row r="19" spans="1:1" x14ac:dyDescent="0.25">
      <c r="A19" s="102"/>
    </row>
    <row r="20" spans="1:1" x14ac:dyDescent="0.25">
      <c r="A20" s="102"/>
    </row>
    <row r="21" spans="1:1" x14ac:dyDescent="0.25">
      <c r="A21" s="102"/>
    </row>
    <row r="22" spans="1:1" x14ac:dyDescent="0.25">
      <c r="A22" s="102"/>
    </row>
    <row r="23" spans="1:1" x14ac:dyDescent="0.25">
      <c r="A23" s="102"/>
    </row>
    <row r="24" spans="1:1" x14ac:dyDescent="0.25">
      <c r="A24" s="10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Aaron Downing</cp:lastModifiedBy>
  <cp:revision/>
  <dcterms:created xsi:type="dcterms:W3CDTF">2025-08-28T14:51:31Z</dcterms:created>
  <dcterms:modified xsi:type="dcterms:W3CDTF">2025-10-28T02:56:15Z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