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Kaden\TopperNav\docs\"/>
    </mc:Choice>
  </mc:AlternateContent>
  <xr:revisionPtr revIDLastSave="0" documentId="13_ncr:1_{B49384D8-3C9B-4A41-B5B8-3EE7A4CF6FFE}" xr6:coauthVersionLast="47" xr6:coauthVersionMax="47" xr10:uidLastSave="{00000000-0000-0000-0000-000000000000}"/>
  <bookViews>
    <workbookView xWindow="3510" yWindow="1935" windowWidth="21600" windowHeight="113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1" l="1"/>
  <c r="E14" i="11"/>
  <c r="F12" i="11"/>
  <c r="E13" i="11" s="1"/>
  <c r="H7" i="11"/>
  <c r="I5" i="11" l="1"/>
  <c r="E15" i="11" s="1"/>
  <c r="H42" i="11"/>
  <c r="H41" i="11"/>
  <c r="H35" i="11"/>
  <c r="H29" i="11"/>
  <c r="H16" i="11"/>
  <c r="H8" i="11"/>
  <c r="I4" i="11" l="1"/>
  <c r="I6" i="11"/>
  <c r="H14" i="11" l="1"/>
  <c r="J5" i="11"/>
  <c r="E10" i="11" s="1"/>
  <c r="K5" i="11" l="1"/>
  <c r="L5" i="11" s="1"/>
  <c r="M5" i="11" s="1"/>
  <c r="N5" i="11" s="1"/>
  <c r="O5" i="11" s="1"/>
  <c r="P5" i="11" s="1"/>
  <c r="P4" i="11" s="1"/>
  <c r="E9" i="11"/>
  <c r="E12" i="11"/>
  <c r="H12" i="11" s="1"/>
  <c r="F13" i="11"/>
  <c r="H13" i="11" s="1"/>
  <c r="J6" i="11"/>
  <c r="Q5" i="11" l="1"/>
  <c r="R5" i="11" s="1"/>
  <c r="S5" i="11" s="1"/>
  <c r="T5" i="11" s="1"/>
  <c r="U5" i="11" s="1"/>
  <c r="V5" i="11" s="1"/>
  <c r="W5" i="11" s="1"/>
  <c r="F9" i="11"/>
  <c r="E30" i="11"/>
  <c r="K6" i="11"/>
  <c r="H9" i="11" l="1"/>
  <c r="E28" i="11"/>
  <c r="W4" i="11"/>
  <c r="X5" i="11"/>
  <c r="E11" i="11"/>
  <c r="F11" i="11" s="1"/>
  <c r="H11" i="11" s="1"/>
  <c r="F30" i="11"/>
  <c r="E31" i="11" s="1"/>
  <c r="E36" i="11"/>
  <c r="H30" i="11"/>
  <c r="L6" i="11"/>
  <c r="Y5" i="11" l="1"/>
  <c r="Z5" i="11" s="1"/>
  <c r="AA5" i="11" s="1"/>
  <c r="AB5" i="11" s="1"/>
  <c r="AC5" i="11" s="1"/>
  <c r="F10" i="11"/>
  <c r="F15" i="11"/>
  <c r="F36" i="11"/>
  <c r="E37" i="11" s="1"/>
  <c r="E39" i="11"/>
  <c r="F39" i="11" s="1"/>
  <c r="H39" i="11" s="1"/>
  <c r="E40" i="11"/>
  <c r="F40" i="11" s="1"/>
  <c r="H40" i="11" s="1"/>
  <c r="H36" i="11"/>
  <c r="E32" i="11"/>
  <c r="F31" i="11"/>
  <c r="H31" i="11" s="1"/>
  <c r="M6" i="11"/>
  <c r="AD5" i="11" l="1"/>
  <c r="E27" i="11" s="1"/>
  <c r="E17" i="11"/>
  <c r="F32" i="11"/>
  <c r="E33" i="11" s="1"/>
  <c r="F33" i="11" s="1"/>
  <c r="H33" i="11" s="1"/>
  <c r="E34" i="11"/>
  <c r="F34" i="11" s="1"/>
  <c r="H34" i="11" s="1"/>
  <c r="F37" i="11"/>
  <c r="E38" i="11" s="1"/>
  <c r="F38" i="11" s="1"/>
  <c r="H38" i="11" s="1"/>
  <c r="N6" i="11"/>
  <c r="AD4" i="11" l="1"/>
  <c r="AE5" i="11"/>
  <c r="AF5" i="11" s="1"/>
  <c r="H37" i="11"/>
  <c r="AG5" i="11"/>
  <c r="AH5" i="11" s="1"/>
  <c r="AI5" i="11" s="1"/>
  <c r="AJ5" i="11" s="1"/>
  <c r="E18" i="11"/>
  <c r="H32" i="11"/>
  <c r="O6" i="11"/>
  <c r="AK5" i="11" l="1"/>
  <c r="F17" i="11"/>
  <c r="H17" i="11" s="1"/>
  <c r="AL5" i="11" l="1"/>
  <c r="AM5" i="11" s="1"/>
  <c r="E19" i="11"/>
  <c r="AK4" i="11"/>
  <c r="P6" i="11"/>
  <c r="Q6" i="11"/>
  <c r="F19" i="11" l="1"/>
  <c r="E22" i="11" s="1"/>
  <c r="AN5" i="11"/>
  <c r="E24" i="11"/>
  <c r="F24" i="11" s="1"/>
  <c r="F25" i="11" s="1"/>
  <c r="R6" i="11"/>
  <c r="H19" i="11" l="1"/>
  <c r="AO5" i="11"/>
  <c r="AP5" i="11" s="1"/>
  <c r="F18" i="11"/>
  <c r="F22" i="11"/>
  <c r="E25" i="11"/>
  <c r="H22" i="11"/>
  <c r="S6" i="11"/>
  <c r="AQ5" i="11" l="1"/>
  <c r="AR5" i="11" s="1"/>
  <c r="E20" i="11"/>
  <c r="T6" i="11"/>
  <c r="E21" i="11" l="1"/>
  <c r="F21" i="11"/>
  <c r="F20" i="11"/>
  <c r="AS5" i="11"/>
  <c r="AR4" i="11"/>
  <c r="U6" i="11"/>
  <c r="AT5" i="11" l="1"/>
  <c r="AS6" i="11"/>
  <c r="V6" i="11"/>
  <c r="AU5" i="11" l="1"/>
  <c r="AT6" i="11"/>
  <c r="W6" i="11"/>
  <c r="AV5" i="11" l="1"/>
  <c r="AU6" i="11"/>
  <c r="X6" i="11"/>
  <c r="E26" i="11" l="1"/>
  <c r="AW5" i="11"/>
  <c r="AV6" i="11"/>
  <c r="Y6" i="11"/>
  <c r="AX5" i="11" l="1"/>
  <c r="AW6" i="11"/>
  <c r="F26" i="11"/>
  <c r="H26" i="11" s="1"/>
  <c r="Z6" i="11"/>
  <c r="F28" i="11" l="1"/>
  <c r="F27" i="11"/>
  <c r="AY5" i="11"/>
  <c r="AX6" i="11"/>
  <c r="AA6" i="11"/>
  <c r="AY6" i="11" l="1"/>
  <c r="AY4" i="11"/>
  <c r="AZ5" i="11"/>
  <c r="AB6" i="11"/>
  <c r="BA5" i="11" l="1"/>
  <c r="AZ6" i="11"/>
  <c r="AC6" i="11"/>
  <c r="BB5" i="11" l="1"/>
  <c r="BA6" i="11"/>
  <c r="AD6" i="11"/>
  <c r="BB6" i="11" l="1"/>
  <c r="BC5" i="11"/>
  <c r="AE6" i="11"/>
  <c r="BD5" i="11" l="1"/>
  <c r="BC6" i="11"/>
  <c r="AF6" i="11"/>
  <c r="BD6" i="11" l="1"/>
  <c r="BE5" i="11"/>
  <c r="AG6" i="11"/>
  <c r="BE6" i="11" l="1"/>
  <c r="BF5" i="11"/>
  <c r="AH6" i="11"/>
  <c r="BF6" i="11" l="1"/>
  <c r="BF4" i="11"/>
  <c r="BG5" i="11"/>
  <c r="AI6" i="11"/>
  <c r="BG6" i="11" l="1"/>
  <c r="BH5" i="11"/>
  <c r="AJ6" i="11"/>
  <c r="BI5" i="11" l="1"/>
  <c r="BH6" i="11"/>
  <c r="AK6" i="11"/>
  <c r="BJ5" i="11" l="1"/>
  <c r="BI6" i="11"/>
  <c r="AL6" i="11"/>
  <c r="BK5" i="11" l="1"/>
  <c r="BJ6" i="11"/>
  <c r="AM6" i="11"/>
  <c r="BL5" i="11" l="1"/>
  <c r="BL6" i="11" s="1"/>
  <c r="BK6" i="11"/>
  <c r="AN6" i="11"/>
  <c r="AO6" i="11" l="1"/>
  <c r="AP6" i="11" l="1"/>
  <c r="AQ6" i="11" l="1"/>
  <c r="AR6" i="11" l="1"/>
</calcChain>
</file>

<file path=xl/sharedStrings.xml><?xml version="1.0" encoding="utf-8"?>
<sst xmlns="http://schemas.openxmlformats.org/spreadsheetml/2006/main" count="78" uniqueCount="56">
  <si>
    <t>TopperNav</t>
  </si>
  <si>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</si>
  <si>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</si>
  <si>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</si>
  <si>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</si>
  <si>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</si>
  <si>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</si>
  <si>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</si>
  <si>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</si>
  <si>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</si>
  <si>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</si>
  <si>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</si>
  <si>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</si>
  <si>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</si>
  <si>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</si>
  <si>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</si>
  <si>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</si>
  <si>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</si>
  <si>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</si>
  <si>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</si>
  <si>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</si>
  <si>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</si>
  <si>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</si>
  <si>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</si>
  <si>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</si>
  <si>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</si>
  <si>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</si>
  <si>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</si>
  <si>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</si>
  <si>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</si>
  <si>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</si>
  <si>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</si>
  <si>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</si>
  <si>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Team Creation </t>
  </si>
  <si>
    <t xml:space="preserve">Presentation </t>
  </si>
  <si>
    <t>CATME</t>
  </si>
  <si>
    <t xml:space="preserve">Research </t>
  </si>
  <si>
    <t>All</t>
  </si>
  <si>
    <t>Kayden</t>
  </si>
  <si>
    <t xml:space="preserve">Gantt Chart </t>
  </si>
  <si>
    <t xml:space="preserve">Aaron </t>
  </si>
  <si>
    <t>Orginzational Doc</t>
  </si>
  <si>
    <t>Techical Doc</t>
  </si>
  <si>
    <t>Ryerson</t>
  </si>
  <si>
    <t xml:space="preserve">Define System Boundries </t>
  </si>
  <si>
    <t>Use Case Diagrams</t>
  </si>
  <si>
    <t xml:space="preserve">Sequance / Deployment  </t>
  </si>
  <si>
    <t xml:space="preserve">Requirments Tracability </t>
  </si>
  <si>
    <t>Kaden</t>
  </si>
  <si>
    <t>Structual Design (Façade)</t>
  </si>
  <si>
    <t>State / Component</t>
  </si>
  <si>
    <t>Presentation</t>
  </si>
  <si>
    <t>By: Aaron Downing, Kaden Hunt, Ryerson Brower</t>
  </si>
  <si>
    <t>Project Lead: Ryerson Brower</t>
  </si>
  <si>
    <t>Behavioral Designn (State)</t>
  </si>
  <si>
    <t>Creational Design (Singleton)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</si>
</sst>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9" fillId="0" borderId="0" xfId="5" applyFont="1" applyAlignment="1">
      <alignment horizontal="left"/>
    </xf>
    <xf numFmtId="0" fontId="30" fillId="0" borderId="0" xfId="6" applyFont="1" applyAlignment="1">
      <alignment horizontal="left" vertical="center" indent="1"/>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4" fontId="19" fillId="3" borderId="0" xfId="10" applyFont="1" applyFill="1" applyBorder="1">
      <alignment horizontal="center" vertical="center"/>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4" fontId="19" fillId="4" borderId="0"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31" fillId="0" borderId="0" xfId="0" applyFont="1" applyAlignment="1">
      <alignment horizontal="left"/>
    </xf>
    <xf numFmtId="0" fontId="32" fillId="0" borderId="0" xfId="0" applyFont="1"/>
    <xf numFmtId="165" fontId="31" fillId="0" borderId="0" xfId="9" applyFont="1" applyBorder="1" applyAlignment="1">
      <alignment horizontal="left"/>
    </xf>
    <xf numFmtId="0" fontId="30" fillId="0" borderId="0" xfId="8" applyFont="1" applyAlignment="1">
      <alignment horizontal="left"/>
    </xf>
    <xf numFmtId="0" fontId="4" fillId="0" borderId="0" xfId="0" applyFont="1"/>
    <xf numFmtId="0" fontId="33" fillId="0" borderId="0" xfId="8" applyFont="1" applyAlignment="1">
      <alignment horizontal="left"/>
    </xf>
    <xf numFmtId="0" fontId="3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93" zoomScaleNormal="100" zoomScalePageLayoutView="70" workbookViewId="0">
      <selection activeCell="S23" sqref="S23"/>
    </sheetView>
  </sheetViews>
  <sheetFormatPr defaultColWidth="8.75" defaultRowHeight="30" customHeight="1" x14ac:dyDescent="0.2"/>
  <cols>
    <col min="1" max="1" width="2.75" style="13" customWidth="1"/>
    <col min="2" max="2" width="24.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103" t="s">
        <v>0</v>
      </c>
      <c r="C1" s="18"/>
      <c r="D1" s="19"/>
      <c r="E1" s="20"/>
      <c r="F1" s="21"/>
      <c r="H1" s="1"/>
      <c r="I1" s="122" t="s">
        <v>1</v>
      </c>
      <c r="J1" s="123"/>
      <c r="K1" s="123"/>
      <c r="L1" s="123"/>
      <c r="M1" s="123"/>
      <c r="N1" s="123"/>
      <c r="O1" s="123"/>
      <c r="P1" s="24"/>
      <c r="Q1" s="121">
        <v>45888</v>
      </c>
      <c r="R1" s="120"/>
      <c r="S1" s="120"/>
      <c r="T1" s="120"/>
      <c r="U1" s="120"/>
      <c r="V1" s="120"/>
      <c r="W1" s="120"/>
      <c r="X1" s="120"/>
      <c r="Y1" s="120"/>
      <c r="Z1" s="120"/>
    </row>
    <row r="2" spans="1:64" ht="30" customHeight="1" x14ac:dyDescent="0.5">
      <c r="B2" s="104" t="s">
        <v>53</v>
      </c>
      <c r="C2" s="95"/>
      <c r="D2" s="22"/>
      <c r="E2" s="23"/>
      <c r="F2" s="22"/>
      <c r="I2" s="124" t="s">
        <v>2</v>
      </c>
      <c r="J2" s="125"/>
      <c r="K2" s="125"/>
      <c r="L2" s="125"/>
      <c r="M2" s="125"/>
      <c r="N2" s="125"/>
      <c r="O2" s="125"/>
      <c r="P2" s="24"/>
      <c r="Q2" s="119">
        <v>1</v>
      </c>
      <c r="R2" s="120"/>
      <c r="S2" s="120"/>
      <c r="T2" s="120"/>
      <c r="U2" s="120"/>
      <c r="V2" s="120"/>
      <c r="W2" s="120"/>
      <c r="X2" s="120"/>
      <c r="Y2" s="120"/>
      <c r="Z2" s="120"/>
    </row>
    <row r="3" spans="1:64" s="26" customFormat="1" ht="30" customHeight="1" x14ac:dyDescent="0.25">
      <c r="A3" s="13"/>
      <c r="B3" s="25" t="s">
        <v>52</v>
      </c>
      <c r="D3" s="27"/>
      <c r="E3" s="28"/>
    </row>
    <row r="4" spans="1:64" s="26" customFormat="1" ht="30" customHeight="1" x14ac:dyDescent="0.2">
      <c r="A4" s="14"/>
      <c r="B4" s="29"/>
      <c r="E4" s="30"/>
      <c r="I4" s="128">
        <f>I5</f>
        <v>45887</v>
      </c>
      <c r="J4" s="126"/>
      <c r="K4" s="126"/>
      <c r="L4" s="126"/>
      <c r="M4" s="126"/>
      <c r="N4" s="126"/>
      <c r="O4" s="126"/>
      <c r="P4" s="126">
        <f>P5</f>
        <v>45894</v>
      </c>
      <c r="Q4" s="126"/>
      <c r="R4" s="126"/>
      <c r="S4" s="126"/>
      <c r="T4" s="126"/>
      <c r="U4" s="126"/>
      <c r="V4" s="126"/>
      <c r="W4" s="126">
        <f>W5</f>
        <v>45901</v>
      </c>
      <c r="X4" s="126"/>
      <c r="Y4" s="126"/>
      <c r="Z4" s="126"/>
      <c r="AA4" s="126"/>
      <c r="AB4" s="126"/>
      <c r="AC4" s="126"/>
      <c r="AD4" s="126">
        <f>AD5</f>
        <v>45908</v>
      </c>
      <c r="AE4" s="126"/>
      <c r="AF4" s="126"/>
      <c r="AG4" s="126"/>
      <c r="AH4" s="126"/>
      <c r="AI4" s="126"/>
      <c r="AJ4" s="126"/>
      <c r="AK4" s="126">
        <f>AK5</f>
        <v>45915</v>
      </c>
      <c r="AL4" s="126"/>
      <c r="AM4" s="126"/>
      <c r="AN4" s="126"/>
      <c r="AO4" s="126"/>
      <c r="AP4" s="126"/>
      <c r="AQ4" s="126"/>
      <c r="AR4" s="126">
        <f>AR5</f>
        <v>45922</v>
      </c>
      <c r="AS4" s="126"/>
      <c r="AT4" s="126"/>
      <c r="AU4" s="126"/>
      <c r="AV4" s="126"/>
      <c r="AW4" s="126"/>
      <c r="AX4" s="126"/>
      <c r="AY4" s="126">
        <f>AY5</f>
        <v>45929</v>
      </c>
      <c r="AZ4" s="126"/>
      <c r="BA4" s="126"/>
      <c r="BB4" s="126"/>
      <c r="BC4" s="126"/>
      <c r="BD4" s="126"/>
      <c r="BE4" s="126"/>
      <c r="BF4" s="126">
        <f>BF5</f>
        <v>45936</v>
      </c>
      <c r="BG4" s="126"/>
      <c r="BH4" s="126"/>
      <c r="BI4" s="126"/>
      <c r="BJ4" s="126"/>
      <c r="BK4" s="126"/>
      <c r="BL4" s="127"/>
    </row>
    <row r="5" spans="1:64" s="26" customFormat="1" ht="15" customHeight="1" x14ac:dyDescent="0.2">
      <c r="A5" s="113"/>
      <c r="B5" s="114" t="s">
        <v>3</v>
      </c>
      <c r="C5" s="116" t="s">
        <v>4</v>
      </c>
      <c r="D5" s="118" t="s">
        <v>5</v>
      </c>
      <c r="E5" s="118" t="s">
        <v>6</v>
      </c>
      <c r="F5" s="118" t="s">
        <v>7</v>
      </c>
      <c r="I5" s="31">
        <f>Project_Start-WEEKDAY(Project_Start,1)+2+7*(Display_Week-1)</f>
        <v>45887</v>
      </c>
      <c r="J5" s="31">
        <f>I5+1</f>
        <v>45888</v>
      </c>
      <c r="K5" s="31">
        <f t="shared" ref="K5:AX5" si="0">J5+1</f>
        <v>45889</v>
      </c>
      <c r="L5" s="31">
        <f t="shared" si="0"/>
        <v>45890</v>
      </c>
      <c r="M5" s="31">
        <f t="shared" si="0"/>
        <v>45891</v>
      </c>
      <c r="N5" s="31">
        <f t="shared" si="0"/>
        <v>45892</v>
      </c>
      <c r="O5" s="32">
        <f t="shared" si="0"/>
        <v>45893</v>
      </c>
      <c r="P5" s="33">
        <f>O5+1</f>
        <v>45894</v>
      </c>
      <c r="Q5" s="31">
        <f>P5+1</f>
        <v>45895</v>
      </c>
      <c r="R5" s="31">
        <f t="shared" si="0"/>
        <v>45896</v>
      </c>
      <c r="S5" s="31">
        <f t="shared" si="0"/>
        <v>45897</v>
      </c>
      <c r="T5" s="31">
        <f t="shared" si="0"/>
        <v>45898</v>
      </c>
      <c r="U5" s="31">
        <f t="shared" si="0"/>
        <v>45899</v>
      </c>
      <c r="V5" s="32">
        <f t="shared" si="0"/>
        <v>45900</v>
      </c>
      <c r="W5" s="33">
        <f>V5+1</f>
        <v>45901</v>
      </c>
      <c r="X5" s="31">
        <f>W5+1</f>
        <v>45902</v>
      </c>
      <c r="Y5" s="31">
        <f t="shared" si="0"/>
        <v>45903</v>
      </c>
      <c r="Z5" s="31">
        <f t="shared" si="0"/>
        <v>45904</v>
      </c>
      <c r="AA5" s="31">
        <f t="shared" si="0"/>
        <v>45905</v>
      </c>
      <c r="AB5" s="31">
        <f t="shared" si="0"/>
        <v>45906</v>
      </c>
      <c r="AC5" s="32">
        <f t="shared" si="0"/>
        <v>45907</v>
      </c>
      <c r="AD5" s="33">
        <f>AC5+1</f>
        <v>45908</v>
      </c>
      <c r="AE5" s="31">
        <f>AD5+1</f>
        <v>45909</v>
      </c>
      <c r="AF5" s="31">
        <f t="shared" si="0"/>
        <v>45910</v>
      </c>
      <c r="AG5" s="31">
        <f t="shared" si="0"/>
        <v>45911</v>
      </c>
      <c r="AH5" s="31">
        <f t="shared" si="0"/>
        <v>45912</v>
      </c>
      <c r="AI5" s="31">
        <f t="shared" si="0"/>
        <v>45913</v>
      </c>
      <c r="AJ5" s="32">
        <f t="shared" si="0"/>
        <v>45914</v>
      </c>
      <c r="AK5" s="33">
        <f>AJ5+1</f>
        <v>45915</v>
      </c>
      <c r="AL5" s="31">
        <f>AK5+1</f>
        <v>45916</v>
      </c>
      <c r="AM5" s="31">
        <f t="shared" si="0"/>
        <v>45917</v>
      </c>
      <c r="AN5" s="31">
        <f t="shared" si="0"/>
        <v>45918</v>
      </c>
      <c r="AO5" s="31">
        <f t="shared" si="0"/>
        <v>45919</v>
      </c>
      <c r="AP5" s="31">
        <f t="shared" si="0"/>
        <v>45920</v>
      </c>
      <c r="AQ5" s="32">
        <f t="shared" si="0"/>
        <v>45921</v>
      </c>
      <c r="AR5" s="33">
        <f>AQ5+1</f>
        <v>45922</v>
      </c>
      <c r="AS5" s="31">
        <f>AR5+1</f>
        <v>45923</v>
      </c>
      <c r="AT5" s="31">
        <f t="shared" si="0"/>
        <v>45924</v>
      </c>
      <c r="AU5" s="31">
        <f t="shared" si="0"/>
        <v>45925</v>
      </c>
      <c r="AV5" s="31">
        <f t="shared" si="0"/>
        <v>45926</v>
      </c>
      <c r="AW5" s="31">
        <f t="shared" si="0"/>
        <v>45927</v>
      </c>
      <c r="AX5" s="32">
        <f t="shared" si="0"/>
        <v>45928</v>
      </c>
      <c r="AY5" s="33">
        <f>AX5+1</f>
        <v>45929</v>
      </c>
      <c r="AZ5" s="31">
        <f>AY5+1</f>
        <v>45930</v>
      </c>
      <c r="BA5" s="31">
        <f t="shared" ref="BA5:BE5" si="1">AZ5+1</f>
        <v>45931</v>
      </c>
      <c r="BB5" s="31">
        <f t="shared" si="1"/>
        <v>45932</v>
      </c>
      <c r="BC5" s="31">
        <f t="shared" si="1"/>
        <v>45933</v>
      </c>
      <c r="BD5" s="31">
        <f t="shared" si="1"/>
        <v>45934</v>
      </c>
      <c r="BE5" s="32">
        <f t="shared" si="1"/>
        <v>45935</v>
      </c>
      <c r="BF5" s="33">
        <f>BE5+1</f>
        <v>45936</v>
      </c>
      <c r="BG5" s="31">
        <f>BF5+1</f>
        <v>45937</v>
      </c>
      <c r="BH5" s="31">
        <f t="shared" ref="BH5:BL5" si="2">BG5+1</f>
        <v>45938</v>
      </c>
      <c r="BI5" s="31">
        <f t="shared" si="2"/>
        <v>45939</v>
      </c>
      <c r="BJ5" s="31">
        <f t="shared" si="2"/>
        <v>45940</v>
      </c>
      <c r="BK5" s="31">
        <f t="shared" si="2"/>
        <v>45941</v>
      </c>
      <c r="BL5" s="31">
        <f t="shared" si="2"/>
        <v>45942</v>
      </c>
    </row>
    <row r="6" spans="1:64" s="26" customFormat="1" ht="15" customHeight="1" thickBot="1" x14ac:dyDescent="0.25">
      <c r="A6" s="113"/>
      <c r="B6" s="115"/>
      <c r="C6" s="117"/>
      <c r="D6" s="117"/>
      <c r="E6" s="117"/>
      <c r="F6" s="117"/>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9</v>
      </c>
      <c r="C8" s="41"/>
      <c r="D8" s="42"/>
      <c r="E8" s="43"/>
      <c r="F8" s="44"/>
      <c r="G8" s="17"/>
      <c r="H8" s="5" t="str">
        <f t="shared" ref="H8:H42"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42</v>
      </c>
      <c r="C9" s="48" t="s">
        <v>37</v>
      </c>
      <c r="D9" s="49">
        <v>1</v>
      </c>
      <c r="E9" s="50">
        <f>J5</f>
        <v>45888</v>
      </c>
      <c r="F9" s="50">
        <f>E9+14</f>
        <v>45902</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47" t="s">
        <v>41</v>
      </c>
      <c r="C10" s="48" t="s">
        <v>43</v>
      </c>
      <c r="D10" s="49">
        <v>1</v>
      </c>
      <c r="E10" s="50">
        <f>J5</f>
        <v>45888</v>
      </c>
      <c r="F10" s="50">
        <f>X5</f>
        <v>45902</v>
      </c>
      <c r="G10" s="17"/>
      <c r="H10" s="5"/>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4"/>
      <c r="B11" s="47" t="s">
        <v>34</v>
      </c>
      <c r="C11" s="52" t="s">
        <v>38</v>
      </c>
      <c r="D11" s="53">
        <v>1</v>
      </c>
      <c r="E11" s="54">
        <f>S5</f>
        <v>45897</v>
      </c>
      <c r="F11" s="54">
        <f>E11+2</f>
        <v>45899</v>
      </c>
      <c r="G11" s="17"/>
      <c r="H11" s="5">
        <f t="shared" si="5"/>
        <v>3</v>
      </c>
      <c r="I11" s="51"/>
      <c r="J11" s="51"/>
      <c r="K11" s="51"/>
      <c r="L11" s="51"/>
      <c r="M11" s="51"/>
      <c r="N11" s="51"/>
      <c r="O11" s="51"/>
      <c r="P11" s="51"/>
      <c r="Q11" s="51"/>
      <c r="R11" s="51"/>
      <c r="S11" s="51"/>
      <c r="T11" s="51"/>
      <c r="U11" s="55"/>
      <c r="V11" s="55"/>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47" t="s">
        <v>36</v>
      </c>
      <c r="C12" s="52" t="s">
        <v>37</v>
      </c>
      <c r="D12" s="53"/>
      <c r="E12" s="54">
        <f>J5</f>
        <v>45888</v>
      </c>
      <c r="F12" s="54">
        <f ca="1">TODAY()</f>
        <v>45929</v>
      </c>
      <c r="G12" s="17"/>
      <c r="H12" s="5">
        <f t="shared" ca="1" si="5"/>
        <v>42</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47" t="s">
        <v>35</v>
      </c>
      <c r="C13" s="52" t="s">
        <v>37</v>
      </c>
      <c r="D13" s="53">
        <v>1</v>
      </c>
      <c r="E13" s="54">
        <f ca="1">F12</f>
        <v>45929</v>
      </c>
      <c r="F13" s="54">
        <f ca="1">E13+5</f>
        <v>45934</v>
      </c>
      <c r="G13" s="17"/>
      <c r="H13" s="5">
        <f t="shared" ca="1" si="5"/>
        <v>6</v>
      </c>
      <c r="I13" s="51"/>
      <c r="J13" s="51"/>
      <c r="K13" s="51"/>
      <c r="L13" s="51"/>
      <c r="M13" s="51"/>
      <c r="N13" s="51"/>
      <c r="O13" s="51"/>
      <c r="P13" s="51"/>
      <c r="Q13" s="51"/>
      <c r="R13" s="51"/>
      <c r="S13" s="51"/>
      <c r="T13" s="51"/>
      <c r="U13" s="51"/>
      <c r="V13" s="51"/>
      <c r="W13" s="51"/>
      <c r="X13" s="51"/>
      <c r="Y13" s="55"/>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47" t="s">
        <v>33</v>
      </c>
      <c r="C14" s="52" t="s">
        <v>37</v>
      </c>
      <c r="D14" s="53">
        <v>1</v>
      </c>
      <c r="E14" s="54">
        <f>Q1</f>
        <v>45888</v>
      </c>
      <c r="F14" s="54">
        <f>Q1</f>
        <v>45888</v>
      </c>
      <c r="G14" s="17"/>
      <c r="H14" s="5">
        <f t="shared" si="5"/>
        <v>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105" t="s">
        <v>39</v>
      </c>
      <c r="C15" s="106" t="s">
        <v>40</v>
      </c>
      <c r="D15" s="107">
        <v>1</v>
      </c>
      <c r="E15" s="108">
        <f>I5</f>
        <v>45887</v>
      </c>
      <c r="F15" s="108">
        <f>X5</f>
        <v>45902</v>
      </c>
      <c r="G15" s="17"/>
      <c r="H15" s="5"/>
    </row>
    <row r="16" spans="1:64" s="46" customFormat="1" ht="30" customHeight="1" thickBot="1" x14ac:dyDescent="0.25">
      <c r="A16" s="14"/>
      <c r="B16" s="56" t="s">
        <v>15</v>
      </c>
      <c r="C16" s="57"/>
      <c r="D16" s="58"/>
      <c r="E16" s="59"/>
      <c r="F16" s="60"/>
      <c r="G16" s="17"/>
      <c r="H16" s="5" t="str">
        <f t="shared" si="5"/>
        <v/>
      </c>
    </row>
    <row r="17" spans="1:64" s="46" customFormat="1" ht="30" customHeight="1" thickBot="1" x14ac:dyDescent="0.25">
      <c r="A17" s="14"/>
      <c r="B17" s="61" t="s">
        <v>44</v>
      </c>
      <c r="C17" s="62" t="s">
        <v>43</v>
      </c>
      <c r="D17" s="63">
        <v>1</v>
      </c>
      <c r="E17" s="64">
        <f>AC5</f>
        <v>45907</v>
      </c>
      <c r="F17" s="64">
        <f>AJ5</f>
        <v>45914</v>
      </c>
      <c r="G17" s="17"/>
      <c r="H17" s="5">
        <f t="shared" si="5"/>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4"/>
      <c r="B18" s="61" t="s">
        <v>47</v>
      </c>
      <c r="C18" s="62" t="s">
        <v>43</v>
      </c>
      <c r="D18" s="63">
        <v>1</v>
      </c>
      <c r="E18" s="64">
        <f>AF5</f>
        <v>45910</v>
      </c>
      <c r="F18" s="64">
        <f>AN5</f>
        <v>45918</v>
      </c>
      <c r="G18" s="17"/>
      <c r="H18" s="5"/>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1" t="s">
        <v>45</v>
      </c>
      <c r="C19" s="62" t="s">
        <v>43</v>
      </c>
      <c r="D19" s="63">
        <v>1</v>
      </c>
      <c r="E19" s="64">
        <f>AK5</f>
        <v>45915</v>
      </c>
      <c r="F19" s="64">
        <f>E19+5</f>
        <v>45920</v>
      </c>
      <c r="G19" s="17"/>
      <c r="H19" s="5">
        <f t="shared" si="5"/>
        <v>6</v>
      </c>
      <c r="I19" s="51"/>
      <c r="J19" s="51"/>
      <c r="K19" s="51"/>
      <c r="L19" s="51"/>
      <c r="M19" s="51"/>
      <c r="N19" s="51"/>
      <c r="O19" s="51"/>
      <c r="P19" s="51"/>
      <c r="Q19" s="51"/>
      <c r="R19" s="51"/>
      <c r="S19" s="51"/>
      <c r="T19" s="51"/>
      <c r="U19" s="55"/>
      <c r="V19" s="55"/>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1" t="s">
        <v>49</v>
      </c>
      <c r="C20" s="62" t="s">
        <v>40</v>
      </c>
      <c r="D20" s="63">
        <v>1</v>
      </c>
      <c r="E20" s="64">
        <f>AP5</f>
        <v>45920</v>
      </c>
      <c r="F20" s="64">
        <f>E20+3</f>
        <v>45923</v>
      </c>
      <c r="G20" s="17"/>
      <c r="H20" s="5"/>
      <c r="I20" s="51"/>
      <c r="J20" s="51"/>
      <c r="K20" s="51"/>
      <c r="L20" s="51"/>
      <c r="M20" s="51"/>
      <c r="N20" s="51"/>
      <c r="O20" s="51"/>
      <c r="P20" s="51"/>
      <c r="Q20" s="51"/>
      <c r="R20" s="51"/>
      <c r="S20" s="51"/>
      <c r="T20" s="51"/>
      <c r="U20" s="55"/>
      <c r="V20" s="55"/>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61" t="s">
        <v>46</v>
      </c>
      <c r="C21" s="62" t="s">
        <v>40</v>
      </c>
      <c r="D21" s="63">
        <v>1</v>
      </c>
      <c r="E21" s="64">
        <f>E20</f>
        <v>45920</v>
      </c>
      <c r="F21" s="64">
        <f>E20+5</f>
        <v>45925</v>
      </c>
      <c r="G21" s="17"/>
      <c r="H21" s="5"/>
      <c r="I21" s="51"/>
      <c r="J21" s="51"/>
      <c r="K21" s="51"/>
      <c r="L21" s="51"/>
      <c r="M21" s="51"/>
      <c r="N21" s="51"/>
      <c r="O21" s="51"/>
      <c r="P21" s="51"/>
      <c r="Q21" s="51"/>
      <c r="R21" s="51"/>
      <c r="S21" s="51"/>
      <c r="T21" s="51"/>
      <c r="U21" s="55"/>
      <c r="V21" s="55"/>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61" t="s">
        <v>39</v>
      </c>
      <c r="C22" s="62" t="s">
        <v>40</v>
      </c>
      <c r="D22" s="63">
        <v>1</v>
      </c>
      <c r="E22" s="64">
        <f>F19</f>
        <v>45920</v>
      </c>
      <c r="F22" s="64">
        <f>E22+5</f>
        <v>45925</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61" t="s">
        <v>55</v>
      </c>
      <c r="C23" s="62" t="s">
        <v>43</v>
      </c>
      <c r="D23" s="63">
        <v>1</v>
      </c>
      <c r="E23" s="64">
        <v>45919</v>
      </c>
      <c r="F23" s="64">
        <v>45921</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61" t="s">
        <v>54</v>
      </c>
      <c r="C24" s="62" t="s">
        <v>48</v>
      </c>
      <c r="D24" s="63">
        <v>1</v>
      </c>
      <c r="E24" s="64">
        <f>AM5</f>
        <v>45917</v>
      </c>
      <c r="F24" s="64">
        <f>E24+5</f>
        <v>45922</v>
      </c>
      <c r="G24" s="17"/>
      <c r="H24" s="5"/>
      <c r="I24" s="51"/>
      <c r="J24" s="51"/>
      <c r="K24" s="51"/>
      <c r="L24" s="51"/>
      <c r="M24" s="51"/>
      <c r="N24" s="51"/>
      <c r="O24" s="51"/>
      <c r="P24" s="51"/>
      <c r="Q24" s="51"/>
      <c r="R24" s="51"/>
      <c r="S24" s="51"/>
      <c r="T24" s="51"/>
      <c r="U24" s="51"/>
      <c r="V24" s="51"/>
      <c r="W24" s="51"/>
      <c r="X24" s="51"/>
      <c r="Y24" s="55"/>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61" t="s">
        <v>50</v>
      </c>
      <c r="C25" s="62" t="s">
        <v>48</v>
      </c>
      <c r="D25" s="63">
        <v>1</v>
      </c>
      <c r="E25" s="64">
        <f>E22</f>
        <v>45920</v>
      </c>
      <c r="F25" s="64">
        <f>F24</f>
        <v>45922</v>
      </c>
      <c r="G25" s="17"/>
      <c r="H25" s="5"/>
      <c r="I25" s="51"/>
      <c r="J25" s="51"/>
      <c r="K25" s="51"/>
      <c r="L25" s="51"/>
      <c r="M25" s="51"/>
      <c r="N25" s="51"/>
      <c r="O25" s="51"/>
      <c r="P25" s="51"/>
      <c r="Q25" s="51"/>
      <c r="R25" s="51"/>
      <c r="S25" s="51"/>
      <c r="T25" s="51"/>
      <c r="U25" s="51"/>
      <c r="V25" s="51"/>
      <c r="W25" s="51"/>
      <c r="X25" s="51"/>
      <c r="Y25" s="55"/>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61" t="s">
        <v>41</v>
      </c>
      <c r="C26" s="62" t="s">
        <v>48</v>
      </c>
      <c r="D26" s="63">
        <v>1</v>
      </c>
      <c r="E26" s="64">
        <f>AV5</f>
        <v>45926</v>
      </c>
      <c r="F26" s="64">
        <f>E26+3</f>
        <v>45929</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5">
      <c r="A27" s="13"/>
      <c r="B27" s="109" t="s">
        <v>51</v>
      </c>
      <c r="C27" s="110" t="s">
        <v>37</v>
      </c>
      <c r="D27" s="111">
        <v>1</v>
      </c>
      <c r="E27" s="112">
        <f>AD5</f>
        <v>45908</v>
      </c>
      <c r="F27" s="112">
        <f>AX5</f>
        <v>45928</v>
      </c>
      <c r="G27" s="17"/>
      <c r="H27" s="5"/>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row>
    <row r="28" spans="1:64" s="46" customFormat="1" ht="30" customHeight="1" thickBot="1" x14ac:dyDescent="0.25">
      <c r="A28" s="13"/>
      <c r="B28" s="109" t="s">
        <v>42</v>
      </c>
      <c r="C28" s="110" t="s">
        <v>37</v>
      </c>
      <c r="D28" s="111">
        <v>1</v>
      </c>
      <c r="E28" s="112">
        <f>F9</f>
        <v>45902</v>
      </c>
      <c r="F28" s="112">
        <f>AX5</f>
        <v>45928</v>
      </c>
      <c r="G28" s="17"/>
      <c r="H28" s="5"/>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row>
    <row r="29" spans="1:64" s="46" customFormat="1" ht="30" customHeight="1" thickBot="1" x14ac:dyDescent="0.25">
      <c r="A29" s="13"/>
      <c r="B29" s="65" t="s">
        <v>16</v>
      </c>
      <c r="C29" s="66"/>
      <c r="D29" s="67"/>
      <c r="E29" s="68"/>
      <c r="F29" s="69"/>
      <c r="G29" s="17"/>
      <c r="H29" s="5" t="str">
        <f t="shared" si="5"/>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6" customFormat="1" ht="30" customHeight="1" thickBot="1" x14ac:dyDescent="0.25">
      <c r="A30" s="13"/>
      <c r="B30" s="71" t="s">
        <v>10</v>
      </c>
      <c r="C30" s="72"/>
      <c r="D30" s="73">
        <v>0.5</v>
      </c>
      <c r="E30" s="74">
        <f>E9+15</f>
        <v>45903</v>
      </c>
      <c r="F30" s="74">
        <f>E30+5</f>
        <v>45908</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71" t="s">
        <v>11</v>
      </c>
      <c r="C31" s="72"/>
      <c r="D31" s="73">
        <v>0.6</v>
      </c>
      <c r="E31" s="74">
        <f>F30+1</f>
        <v>45909</v>
      </c>
      <c r="F31" s="74">
        <f>E31+4</f>
        <v>45913</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71" t="s">
        <v>12</v>
      </c>
      <c r="C32" s="72"/>
      <c r="D32" s="73">
        <v>0.5</v>
      </c>
      <c r="E32" s="74">
        <f>E31+5</f>
        <v>45914</v>
      </c>
      <c r="F32" s="74">
        <f>E32+5</f>
        <v>45919</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5">
      <c r="A33" s="13"/>
      <c r="B33" s="71" t="s">
        <v>13</v>
      </c>
      <c r="C33" s="72"/>
      <c r="D33" s="73">
        <v>0.25</v>
      </c>
      <c r="E33" s="74">
        <f>F32+1</f>
        <v>45920</v>
      </c>
      <c r="F33" s="74">
        <f>E33+4</f>
        <v>45924</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5">
      <c r="A34" s="13"/>
      <c r="B34" s="71" t="s">
        <v>14</v>
      </c>
      <c r="C34" s="72"/>
      <c r="D34" s="73">
        <v>0.25</v>
      </c>
      <c r="E34" s="74">
        <f>E32</f>
        <v>45914</v>
      </c>
      <c r="F34" s="74">
        <f>E34+4</f>
        <v>45918</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5">
      <c r="A35" s="13"/>
      <c r="B35" s="75" t="s">
        <v>17</v>
      </c>
      <c r="C35" s="76"/>
      <c r="D35" s="77"/>
      <c r="E35" s="78"/>
      <c r="F35" s="79"/>
      <c r="G35" s="17"/>
      <c r="H35" s="5" t="str">
        <f t="shared" si="5"/>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6" customFormat="1" ht="30" customHeight="1" thickBot="1" x14ac:dyDescent="0.25">
      <c r="A36" s="13"/>
      <c r="B36" s="81" t="s">
        <v>10</v>
      </c>
      <c r="C36" s="82"/>
      <c r="D36" s="83">
        <v>0.25</v>
      </c>
      <c r="E36" s="84">
        <f>E30+2</f>
        <v>45905</v>
      </c>
      <c r="F36" s="84">
        <f>E36+3</f>
        <v>45908</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5">
      <c r="A37" s="13"/>
      <c r="B37" s="81" t="s">
        <v>11</v>
      </c>
      <c r="C37" s="82"/>
      <c r="D37" s="83">
        <v>0.25</v>
      </c>
      <c r="E37" s="84">
        <f>F36</f>
        <v>45908</v>
      </c>
      <c r="F37" s="84">
        <f>E37+4</f>
        <v>45912</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5">
      <c r="A38" s="13"/>
      <c r="B38" s="81" t="s">
        <v>12</v>
      </c>
      <c r="C38" s="82"/>
      <c r="D38" s="83">
        <v>0.5</v>
      </c>
      <c r="E38" s="84">
        <f>F37+1</f>
        <v>45913</v>
      </c>
      <c r="F38" s="84">
        <f>E38+3</f>
        <v>45916</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5">
      <c r="A39" s="13"/>
      <c r="B39" s="81" t="s">
        <v>13</v>
      </c>
      <c r="C39" s="82"/>
      <c r="D39" s="83">
        <v>0.6</v>
      </c>
      <c r="E39" s="84">
        <f>E36+5</f>
        <v>45910</v>
      </c>
      <c r="F39" s="84">
        <f>E39+3</f>
        <v>45913</v>
      </c>
      <c r="G39" s="17"/>
      <c r="H39" s="5">
        <f t="shared" si="5"/>
        <v>4</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5">
      <c r="A40" s="13"/>
      <c r="B40" s="81" t="s">
        <v>14</v>
      </c>
      <c r="C40" s="82"/>
      <c r="D40" s="83">
        <v>0.5</v>
      </c>
      <c r="E40" s="84">
        <f>E36+7</f>
        <v>45912</v>
      </c>
      <c r="F40" s="84">
        <f>E40+5</f>
        <v>45917</v>
      </c>
      <c r="G40" s="17"/>
      <c r="H40" s="5">
        <f t="shared" si="5"/>
        <v>6</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5">
      <c r="A41" s="13"/>
      <c r="B41" s="85"/>
      <c r="C41" s="86"/>
      <c r="D41" s="87"/>
      <c r="E41" s="88"/>
      <c r="F41" s="88"/>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5">
      <c r="A42" s="14"/>
      <c r="B42" s="89" t="s">
        <v>18</v>
      </c>
      <c r="C42" s="90"/>
      <c r="D42" s="91"/>
      <c r="E42" s="92"/>
      <c r="F42" s="93"/>
      <c r="G42" s="17"/>
      <c r="H42" s="6" t="str">
        <f t="shared" si="5"/>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
      <c r="G43" s="3"/>
    </row>
    <row r="44" spans="1:64" ht="30" customHeight="1" x14ac:dyDescent="0.25">
      <c r="C44" s="16"/>
      <c r="F44" s="15"/>
    </row>
    <row r="45" spans="1:64" ht="30" customHeight="1" x14ac:dyDescent="0.2">
      <c r="C45"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0">
    <cfRule type="expression" dxfId="8" priority="1">
      <formula>AND(TODAY()&gt;=I$5, TODAY()&lt;J$5)</formula>
    </cfRule>
  </conditionalFormatting>
  <conditionalFormatting sqref="I9:BL15">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7:BL2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30:BL34">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6:BL40">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6" t="s">
        <v>19</v>
      </c>
      <c r="B2" s="8"/>
    </row>
    <row r="3" spans="1:2" s="11" customFormat="1" ht="27" customHeight="1" x14ac:dyDescent="0.2">
      <c r="A3" s="97"/>
      <c r="B3" s="12"/>
    </row>
    <row r="4" spans="1:2" s="10" customFormat="1" ht="31.5" x14ac:dyDescent="0.6">
      <c r="A4" s="98" t="s">
        <v>20</v>
      </c>
    </row>
    <row r="5" spans="1:2" ht="74.25" customHeight="1" x14ac:dyDescent="0.2">
      <c r="A5" s="99" t="s">
        <v>21</v>
      </c>
    </row>
    <row r="6" spans="1:2" ht="26.25" customHeight="1" x14ac:dyDescent="0.2">
      <c r="A6" s="98" t="s">
        <v>22</v>
      </c>
    </row>
    <row r="7" spans="1:2" s="7" customFormat="1" ht="205.15" customHeight="1" x14ac:dyDescent="0.2">
      <c r="A7" s="100" t="s">
        <v>23</v>
      </c>
    </row>
    <row r="8" spans="1:2" s="10" customFormat="1" ht="31.5" x14ac:dyDescent="0.6">
      <c r="A8" s="98" t="s">
        <v>24</v>
      </c>
    </row>
    <row r="9" spans="1:2" ht="57" x14ac:dyDescent="0.2">
      <c r="A9" s="99" t="s">
        <v>25</v>
      </c>
    </row>
    <row r="10" spans="1:2" s="7" customFormat="1" ht="28.15" customHeight="1" x14ac:dyDescent="0.2">
      <c r="A10" s="101" t="s">
        <v>26</v>
      </c>
    </row>
    <row r="11" spans="1:2" s="10" customFormat="1" ht="31.5" x14ac:dyDescent="0.6">
      <c r="A11" s="98" t="s">
        <v>27</v>
      </c>
    </row>
    <row r="12" spans="1:2" ht="28.5" x14ac:dyDescent="0.2">
      <c r="A12" s="99" t="s">
        <v>28</v>
      </c>
    </row>
    <row r="13" spans="1:2" s="7" customFormat="1" ht="28.15" customHeight="1" x14ac:dyDescent="0.2">
      <c r="A13" s="101" t="s">
        <v>29</v>
      </c>
    </row>
    <row r="14" spans="1:2" s="10" customFormat="1" ht="31.5" x14ac:dyDescent="0.6">
      <c r="A14" s="98" t="s">
        <v>30</v>
      </c>
    </row>
    <row r="15" spans="1:2" ht="75" customHeight="1" x14ac:dyDescent="0.2">
      <c r="A15" s="99" t="s">
        <v>31</v>
      </c>
    </row>
    <row r="16" spans="1:2" ht="71.25" x14ac:dyDescent="0.2">
      <c r="A16" s="99" t="s">
        <v>32</v>
      </c>
    </row>
    <row r="17" spans="1:1" x14ac:dyDescent="0.2">
      <c r="A17" s="102"/>
    </row>
    <row r="18" spans="1:1" x14ac:dyDescent="0.2">
      <c r="A18" s="102"/>
    </row>
    <row r="19" spans="1:1" x14ac:dyDescent="0.2">
      <c r="A19" s="102"/>
    </row>
    <row r="20" spans="1:1" x14ac:dyDescent="0.2">
      <c r="A20" s="102"/>
    </row>
    <row r="21" spans="1:1" x14ac:dyDescent="0.2">
      <c r="A21" s="102"/>
    </row>
    <row r="22" spans="1:1" x14ac:dyDescent="0.2">
      <c r="A22" s="102"/>
    </row>
    <row r="23" spans="1:1" x14ac:dyDescent="0.2">
      <c r="A23" s="102"/>
    </row>
    <row r="24" spans="1:1" x14ac:dyDescent="0.2">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Hunt, Kaden B (Elizabethtown Student)</cp:lastModifiedBy>
  <cp:revision/>
  <dcterms:created xsi:type="dcterms:W3CDTF">2025-08-28T14:51:31Z</dcterms:created>
  <dcterms:modified xsi:type="dcterms:W3CDTF">2025-09-30T00:16:18Z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