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https://d.docs.live.net/014b0dfa241f4418/Desktop/TopperNav/docs/"/>
    </mc:Choice>
  </mc:AlternateContent>
  <xr:revisionPtr revIDLastSave="104" documentId="11_3C4179B01545E19DD6C385890107473B0B440F85" xr6:coauthVersionLast="47" xr6:coauthVersionMax="47" xr10:uidLastSave="{31C58EAF-26AA-4A5B-A8DB-15172786A36E}"/>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1" l="1"/>
  <c r="F13" i="11"/>
  <c r="F11" i="11"/>
  <c r="E12" i="11" s="1"/>
  <c r="F10" i="11"/>
  <c r="E10" i="11"/>
  <c r="F9" i="11"/>
  <c r="E11" i="11"/>
  <c r="E13" i="11"/>
  <c r="H7" i="11"/>
  <c r="E21" i="11" l="1"/>
  <c r="F21" i="11" l="1"/>
  <c r="E22" i="11" s="1"/>
  <c r="E23" i="11" s="1"/>
  <c r="E27" i="11"/>
  <c r="I5" i="11"/>
  <c r="I4" i="11" s="1"/>
  <c r="H33" i="11"/>
  <c r="H32" i="11"/>
  <c r="H26" i="11"/>
  <c r="H20" i="11"/>
  <c r="H14" i="11"/>
  <c r="H8" i="11"/>
  <c r="H21" i="11" l="1"/>
  <c r="F22" i="11"/>
  <c r="H22" i="11" s="1"/>
  <c r="F27" i="11"/>
  <c r="E28" i="11" s="1"/>
  <c r="E30" i="11"/>
  <c r="E31" i="11"/>
  <c r="H9" i="11"/>
  <c r="F23" i="11"/>
  <c r="E25" i="11"/>
  <c r="E15" i="11"/>
  <c r="E16" i="11" s="1"/>
  <c r="I6" i="11"/>
  <c r="F31" i="11" l="1"/>
  <c r="H31" i="11" s="1"/>
  <c r="F28" i="11"/>
  <c r="E29" i="11" s="1"/>
  <c r="F30" i="11"/>
  <c r="H30" i="11" s="1"/>
  <c r="H27" i="11"/>
  <c r="F25" i="11"/>
  <c r="H25" i="11" s="1"/>
  <c r="H10" i="11"/>
  <c r="E24" i="11"/>
  <c r="H23" i="11"/>
  <c r="F16" i="11"/>
  <c r="F15" i="11"/>
  <c r="H15" i="11" s="1"/>
  <c r="H13" i="11"/>
  <c r="J5" i="11"/>
  <c r="K5" i="11" s="1"/>
  <c r="L5" i="11" s="1"/>
  <c r="M5" i="11" s="1"/>
  <c r="N5" i="11" s="1"/>
  <c r="O5" i="11" s="1"/>
  <c r="P5" i="11" s="1"/>
  <c r="H28" i="11" l="1"/>
  <c r="F29" i="11"/>
  <c r="H29" i="11" s="1"/>
  <c r="F24" i="1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<sst xmlns="http://schemas.openxmlformats.org/spreadsheetml/2006/main" count="54" uniqueCount="41">
  <si>
    <t>TopperNav</t>
  </si>
  <si>
    <t>Project start:</t>
  </si>
  <si>
    <t>Project Lead: Kayden Hunt</t>
  </si>
  <si>
    <t>Display week:</t>
  </si>
  <si>
    <t>By: Aaron Downing, Kayden Hunt, Ryerson Brower</t>
  </si>
  <si>
    <t>TASK</t>
  </si>
  <si>
    <t>ASSIGNED TO</t>
  </si>
  <si>
    <t>PROGRESS</t>
  </si>
  <si>
    <t>START</t>
  </si>
  <si>
    <t>END</t>
  </si>
  <si>
    <t xml:space="preserve">Do not delete this row. This row is hidden to preserve a formula that is used to highlight the current day within the project schedule. </t>
  </si>
  <si>
    <t>Sprint 1</t>
  </si>
  <si>
    <t>Task 1</t>
  </si>
  <si>
    <t>Task 2</t>
  </si>
  <si>
    <t>Task 3</t>
  </si>
  <si>
    <t>Task 4</t>
  </si>
  <si>
    <t>Task 5</t>
  </si>
  <si>
    <t>Sprint 2</t>
  </si>
  <si>
    <t>Sprint 3</t>
  </si>
  <si>
    <t>Sprint 4</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</si>
  <si>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</si>
  <si>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</si>
  <si>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</si>
  <si>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</si>
  <si>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</si>
  <si>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</si>
  <si>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</si>
  <si>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</si>
  <si>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</si>
  <si>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</si>
  <si>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</si>
  <si>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</si>
  <si>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</si>
  <si>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</si>
  <si>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</si>
  <si>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 xml:space="preserve">Team Creation </t>
  </si>
  <si>
    <t>Documentation</t>
  </si>
  <si>
    <t xml:space="preserve">Presentation </t>
  </si>
  <si>
    <t>CATME</t>
  </si>
  <si>
    <t xml:space="preserve">Research </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</si>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</sst>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5"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sz val="11"/>
      <color rgb="FF1D2129"/>
      <name val="Arial"/>
      <family val="2"/>
      <scheme val="minor"/>
    </font>
    <font>
      <u/>
      <sz val="11"/>
      <color indexed="12"/>
      <name val="Arial"/>
      <family val="2"/>
      <scheme val="minor"/>
    </font>
    <font>
      <b/>
      <sz val="40"/>
      <color rgb="FFFF0000"/>
      <name val="Arial Black"/>
      <scheme val="major"/>
    </font>
    <font>
      <b/>
      <sz val="16"/>
      <color rgb="FFFF0000"/>
      <name val="Arial"/>
      <scheme val="minor"/>
    </font>
    <font>
      <b/>
      <sz val="16"/>
      <color rgb="FFFF0000"/>
      <name val="Arial Black"/>
      <family val="2"/>
      <scheme val="major"/>
    </font>
    <font>
      <sz val="11"/>
      <color rgb="FFFF0000"/>
      <name val="Arial Black"/>
      <family val="2"/>
      <scheme val="major"/>
    </font>
    <font>
      <b/>
      <sz val="16"/>
      <color rgb="FFFF0000"/>
      <name val="Arial"/>
      <family val="2"/>
      <scheme val="minor"/>
    </font>
    <font>
      <sz val="11"/>
      <color rgb="FFFF0000"/>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0" fontId="29" fillId="0" borderId="0" xfId="5" applyFont="1" applyAlignment="1">
      <alignment horizontal="left"/>
    </xf>
    <xf numFmtId="0" fontId="30" fillId="0" borderId="0" xfId="6" applyFont="1" applyAlignment="1">
      <alignment horizontal="left" vertical="center"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31" fillId="0" borderId="0" xfId="0" applyFont="1" applyAlignment="1">
      <alignment horizontal="left"/>
    </xf>
    <xf numFmtId="0" fontId="32" fillId="0" borderId="0" xfId="0" applyFont="1"/>
    <xf numFmtId="165" fontId="31" fillId="0" borderId="0" xfId="9" applyFont="1" applyBorder="1" applyAlignment="1">
      <alignment horizontal="left"/>
    </xf>
    <xf numFmtId="0" fontId="30" fillId="0" borderId="0" xfId="8" applyFont="1" applyAlignment="1">
      <alignment horizontal="left"/>
    </xf>
    <xf numFmtId="0" fontId="4" fillId="0" borderId="0" xfId="0" applyFont="1"/>
    <xf numFmtId="0" fontId="33" fillId="0" borderId="0" xfId="8" applyFont="1" applyAlignment="1">
      <alignment horizontal="left"/>
    </xf>
    <xf numFmtId="0" fontId="3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3" zoomScaleNormal="100" zoomScalePageLayoutView="70" workbookViewId="0">
      <selection activeCell="C11" sqref="C11"/>
    </sheetView>
  </sheetViews>
  <sheetFormatPr defaultColWidth="8.69921875" defaultRowHeight="30" customHeight="1" x14ac:dyDescent="0.25"/>
  <cols>
    <col min="1" max="1" width="2.69921875" style="13" customWidth="1"/>
    <col min="2" max="2" width="22.6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103" t="s">
        <v>0</v>
      </c>
      <c r="C1" s="18"/>
      <c r="D1" s="19"/>
      <c r="E1" s="20"/>
      <c r="F1" s="21"/>
      <c r="H1" s="1"/>
      <c r="I1" s="114" t="s">
        <v>1</v>
      </c>
      <c r="J1" s="115"/>
      <c r="K1" s="115"/>
      <c r="L1" s="115"/>
      <c r="M1" s="115"/>
      <c r="N1" s="115"/>
      <c r="O1" s="115"/>
      <c r="P1" s="24"/>
      <c r="Q1" s="113">
        <v>45888</v>
      </c>
      <c r="R1" s="112"/>
      <c r="S1" s="112"/>
      <c r="T1" s="112"/>
      <c r="U1" s="112"/>
      <c r="V1" s="112"/>
      <c r="W1" s="112"/>
      <c r="X1" s="112"/>
      <c r="Y1" s="112"/>
      <c r="Z1" s="112"/>
    </row>
    <row r="2" spans="1:64" ht="30" customHeight="1" x14ac:dyDescent="0.6">
      <c r="B2" s="104" t="s">
        <v>2</v>
      </c>
      <c r="C2" s="95"/>
      <c r="D2" s="22"/>
      <c r="E2" s="23"/>
      <c r="F2" s="22"/>
      <c r="I2" s="116" t="s">
        <v>3</v>
      </c>
      <c r="J2" s="117"/>
      <c r="K2" s="117"/>
      <c r="L2" s="117"/>
      <c r="M2" s="117"/>
      <c r="N2" s="117"/>
      <c r="O2" s="117"/>
      <c r="P2" s="24"/>
      <c r="Q2" s="111">
        <v>1</v>
      </c>
      <c r="R2" s="112"/>
      <c r="S2" s="112"/>
      <c r="T2" s="112"/>
      <c r="U2" s="112"/>
      <c r="V2" s="112"/>
      <c r="W2" s="112"/>
      <c r="X2" s="112"/>
      <c r="Y2" s="112"/>
      <c r="Z2" s="112"/>
    </row>
    <row r="3" spans="1:64" s="26" customFormat="1" ht="30" customHeight="1" x14ac:dyDescent="0.25">
      <c r="A3" s="13"/>
      <c r="B3" s="25" t="s">
        <v>4</v>
      </c>
      <c r="D3" s="27"/>
      <c r="E3" s="28"/>
    </row>
    <row r="4" spans="1:64" s="26" customFormat="1" ht="30" customHeight="1" x14ac:dyDescent="0.25">
      <c r="A4" s="14"/>
      <c r="B4" s="29"/>
      <c r="E4" s="30"/>
      <c r="I4" s="120">
        <f>I5</f>
        <v>45887</v>
      </c>
      <c r="J4" s="118"/>
      <c r="K4" s="118"/>
      <c r="L4" s="118"/>
      <c r="M4" s="118"/>
      <c r="N4" s="118"/>
      <c r="O4" s="118"/>
      <c r="P4" s="118">
        <f>P5</f>
        <v>45894</v>
      </c>
      <c r="Q4" s="118"/>
      <c r="R4" s="118"/>
      <c r="S4" s="118"/>
      <c r="T4" s="118"/>
      <c r="U4" s="118"/>
      <c r="V4" s="118"/>
      <c r="W4" s="118">
        <f>W5</f>
        <v>45901</v>
      </c>
      <c r="X4" s="118"/>
      <c r="Y4" s="118"/>
      <c r="Z4" s="118"/>
      <c r="AA4" s="118"/>
      <c r="AB4" s="118"/>
      <c r="AC4" s="118"/>
      <c r="AD4" s="118">
        <f>AD5</f>
        <v>45908</v>
      </c>
      <c r="AE4" s="118"/>
      <c r="AF4" s="118"/>
      <c r="AG4" s="118"/>
      <c r="AH4" s="118"/>
      <c r="AI4" s="118"/>
      <c r="AJ4" s="118"/>
      <c r="AK4" s="118">
        <f>AK5</f>
        <v>45915</v>
      </c>
      <c r="AL4" s="118"/>
      <c r="AM4" s="118"/>
      <c r="AN4" s="118"/>
      <c r="AO4" s="118"/>
      <c r="AP4" s="118"/>
      <c r="AQ4" s="118"/>
      <c r="AR4" s="118">
        <f>AR5</f>
        <v>45922</v>
      </c>
      <c r="AS4" s="118"/>
      <c r="AT4" s="118"/>
      <c r="AU4" s="118"/>
      <c r="AV4" s="118"/>
      <c r="AW4" s="118"/>
      <c r="AX4" s="118"/>
      <c r="AY4" s="118">
        <f>AY5</f>
        <v>45929</v>
      </c>
      <c r="AZ4" s="118"/>
      <c r="BA4" s="118"/>
      <c r="BB4" s="118"/>
      <c r="BC4" s="118"/>
      <c r="BD4" s="118"/>
      <c r="BE4" s="118"/>
      <c r="BF4" s="118">
        <f>BF5</f>
        <v>45936</v>
      </c>
      <c r="BG4" s="118"/>
      <c r="BH4" s="118"/>
      <c r="BI4" s="118"/>
      <c r="BJ4" s="118"/>
      <c r="BK4" s="118"/>
      <c r="BL4" s="119"/>
    </row>
    <row r="5" spans="1:64" s="26" customFormat="1" ht="15" customHeight="1" x14ac:dyDescent="0.25">
      <c r="A5" s="105"/>
      <c r="B5" s="106" t="s">
        <v>5</v>
      </c>
      <c r="C5" s="108" t="s">
        <v>6</v>
      </c>
      <c r="D5" s="110" t="s">
        <v>7</v>
      </c>
      <c r="E5" s="110" t="s">
        <v>8</v>
      </c>
      <c r="F5" s="110" t="s">
        <v>9</v>
      </c>
      <c r="I5" s="31">
        <f>Project_Start-WEEKDAY(Project_Start,1)+2+7*(Display_Week-1)</f>
        <v>45887</v>
      </c>
      <c r="J5" s="31">
        <f>I5+1</f>
        <v>45888</v>
      </c>
      <c r="K5" s="31">
        <f t="shared" ref="K5:AX5" si="0">J5+1</f>
        <v>45889</v>
      </c>
      <c r="L5" s="31">
        <f t="shared" si="0"/>
        <v>45890</v>
      </c>
      <c r="M5" s="31">
        <f t="shared" si="0"/>
        <v>45891</v>
      </c>
      <c r="N5" s="31">
        <f t="shared" si="0"/>
        <v>45892</v>
      </c>
      <c r="O5" s="32">
        <f t="shared" si="0"/>
        <v>45893</v>
      </c>
      <c r="P5" s="33">
        <f>O5+1</f>
        <v>45894</v>
      </c>
      <c r="Q5" s="31">
        <f>P5+1</f>
        <v>45895</v>
      </c>
      <c r="R5" s="31">
        <f t="shared" si="0"/>
        <v>45896</v>
      </c>
      <c r="S5" s="31">
        <f t="shared" si="0"/>
        <v>45897</v>
      </c>
      <c r="T5" s="31">
        <f t="shared" si="0"/>
        <v>45898</v>
      </c>
      <c r="U5" s="31">
        <f t="shared" si="0"/>
        <v>45899</v>
      </c>
      <c r="V5" s="32">
        <f t="shared" si="0"/>
        <v>45900</v>
      </c>
      <c r="W5" s="33">
        <f>V5+1</f>
        <v>45901</v>
      </c>
      <c r="X5" s="31">
        <f>W5+1</f>
        <v>45902</v>
      </c>
      <c r="Y5" s="31">
        <f t="shared" si="0"/>
        <v>45903</v>
      </c>
      <c r="Z5" s="31">
        <f t="shared" si="0"/>
        <v>45904</v>
      </c>
      <c r="AA5" s="31">
        <f t="shared" si="0"/>
        <v>45905</v>
      </c>
      <c r="AB5" s="31">
        <f t="shared" si="0"/>
        <v>45906</v>
      </c>
      <c r="AC5" s="32">
        <f t="shared" si="0"/>
        <v>45907</v>
      </c>
      <c r="AD5" s="33">
        <f>AC5+1</f>
        <v>45908</v>
      </c>
      <c r="AE5" s="31">
        <f>AD5+1</f>
        <v>45909</v>
      </c>
      <c r="AF5" s="31">
        <f t="shared" si="0"/>
        <v>45910</v>
      </c>
      <c r="AG5" s="31">
        <f t="shared" si="0"/>
        <v>45911</v>
      </c>
      <c r="AH5" s="31">
        <f t="shared" si="0"/>
        <v>45912</v>
      </c>
      <c r="AI5" s="31">
        <f t="shared" si="0"/>
        <v>45913</v>
      </c>
      <c r="AJ5" s="32">
        <f t="shared" si="0"/>
        <v>45914</v>
      </c>
      <c r="AK5" s="33">
        <f>AJ5+1</f>
        <v>45915</v>
      </c>
      <c r="AL5" s="31">
        <f>AK5+1</f>
        <v>45916</v>
      </c>
      <c r="AM5" s="31">
        <f t="shared" si="0"/>
        <v>45917</v>
      </c>
      <c r="AN5" s="31">
        <f t="shared" si="0"/>
        <v>45918</v>
      </c>
      <c r="AO5" s="31">
        <f t="shared" si="0"/>
        <v>45919</v>
      </c>
      <c r="AP5" s="31">
        <f t="shared" si="0"/>
        <v>45920</v>
      </c>
      <c r="AQ5" s="32">
        <f t="shared" si="0"/>
        <v>45921</v>
      </c>
      <c r="AR5" s="33">
        <f>AQ5+1</f>
        <v>45922</v>
      </c>
      <c r="AS5" s="31">
        <f>AR5+1</f>
        <v>45923</v>
      </c>
      <c r="AT5" s="31">
        <f t="shared" si="0"/>
        <v>45924</v>
      </c>
      <c r="AU5" s="31">
        <f t="shared" si="0"/>
        <v>45925</v>
      </c>
      <c r="AV5" s="31">
        <f t="shared" si="0"/>
        <v>45926</v>
      </c>
      <c r="AW5" s="31">
        <f t="shared" si="0"/>
        <v>45927</v>
      </c>
      <c r="AX5" s="32">
        <f t="shared" si="0"/>
        <v>45928</v>
      </c>
      <c r="AY5" s="33">
        <f>AX5+1</f>
        <v>45929</v>
      </c>
      <c r="AZ5" s="31">
        <f>AY5+1</f>
        <v>45930</v>
      </c>
      <c r="BA5" s="31">
        <f t="shared" ref="BA5:BE5" si="1">AZ5+1</f>
        <v>45931</v>
      </c>
      <c r="BB5" s="31">
        <f t="shared" si="1"/>
        <v>45932</v>
      </c>
      <c r="BC5" s="31">
        <f t="shared" si="1"/>
        <v>45933</v>
      </c>
      <c r="BD5" s="31">
        <f t="shared" si="1"/>
        <v>45934</v>
      </c>
      <c r="BE5" s="32">
        <f t="shared" si="1"/>
        <v>45935</v>
      </c>
      <c r="BF5" s="33">
        <f>BE5+1</f>
        <v>45936</v>
      </c>
      <c r="BG5" s="31">
        <f>BF5+1</f>
        <v>45937</v>
      </c>
      <c r="BH5" s="31">
        <f t="shared" ref="BH5:BL5" si="2">BG5+1</f>
        <v>45938</v>
      </c>
      <c r="BI5" s="31">
        <f t="shared" si="2"/>
        <v>45939</v>
      </c>
      <c r="BJ5" s="31">
        <f t="shared" si="2"/>
        <v>45940</v>
      </c>
      <c r="BK5" s="31">
        <f t="shared" si="2"/>
        <v>45941</v>
      </c>
      <c r="BL5" s="31">
        <f t="shared" si="2"/>
        <v>45942</v>
      </c>
    </row>
    <row r="6" spans="1:64" s="26" customFormat="1" ht="15" customHeight="1" thickBot="1" x14ac:dyDescent="0.3">
      <c r="A6" s="105"/>
      <c r="B6" s="107"/>
      <c r="C6" s="109"/>
      <c r="D6" s="109"/>
      <c r="E6" s="109"/>
      <c r="F6" s="109"/>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3">
      <c r="A7" s="13" t="s">
        <v>10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
      <c r="A8" s="14"/>
      <c r="B8" s="40" t="s">
        <v>11</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
      <c r="A9" s="14"/>
      <c r="B9" s="47" t="s">
        <v>36</v>
      </c>
      <c r="C9" s="48" t="s">
        <v>40</v>
      </c>
      <c r="D9" s="49">
        <v>0.2</v>
      </c>
      <c r="E9" s="50">
        <f>J5</f>
        <v>45888</v>
      </c>
      <c r="F9" s="50">
        <f>E9+14</f>
        <v>45902</v>
      </c>
      <c r="G9" s="17"/>
      <c r="H9" s="5">
        <f t="shared" si="5"/>
        <v>15</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3">
      <c r="A10" s="14"/>
      <c r="B10" s="47" t="s">
        <v>37</v>
      </c>
      <c r="C10" s="52"/>
      <c r="D10" s="53">
        <v>0.8</v>
      </c>
      <c r="E10" s="54">
        <f>S5</f>
        <v>45897</v>
      </c>
      <c r="F10" s="54">
        <f>E10+2</f>
        <v>45899</v>
      </c>
      <c r="G10" s="17"/>
      <c r="H10" s="5">
        <f t="shared" si="5"/>
        <v>3</v>
      </c>
      <c r="I10" s="51"/>
      <c r="J10" s="51"/>
      <c r="K10" s="51"/>
      <c r="L10" s="51"/>
      <c r="M10" s="51"/>
      <c r="N10" s="51"/>
      <c r="O10" s="51"/>
      <c r="P10" s="51"/>
      <c r="Q10" s="51"/>
      <c r="R10" s="51"/>
      <c r="S10" s="51"/>
      <c r="T10" s="51"/>
      <c r="U10" s="55"/>
      <c r="V10" s="55"/>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3">
      <c r="A11" s="13"/>
      <c r="B11" s="47" t="s">
        <v>39</v>
      </c>
      <c r="C11" s="52" t="s">
        <v>40</v>
      </c>
      <c r="D11" s="53">
        <v>0.5</v>
      </c>
      <c r="E11" s="54">
        <f>J5</f>
        <v>45888</v>
      </c>
      <c r="F11" s="54">
        <f ca="1">TODAY()</f>
        <v>45897</v>
      </c>
      <c r="G11" s="17"/>
      <c r="H11" s="5">
        <f t="shared" ca="1" si="5"/>
        <v>10</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3">
      <c r="A12" s="13"/>
      <c r="B12" s="47" t="s">
        <v>38</v>
      </c>
      <c r="C12" s="52" t="s">
        <v>40</v>
      </c>
      <c r="D12" s="53">
        <v>1</v>
      </c>
      <c r="E12" s="54">
        <f ca="1">F11</f>
        <v>45897</v>
      </c>
      <c r="F12" s="54">
        <f ca="1">E12+5</f>
        <v>45902</v>
      </c>
      <c r="G12" s="17"/>
      <c r="H12" s="5">
        <f t="shared" ca="1" si="5"/>
        <v>6</v>
      </c>
      <c r="I12" s="51"/>
      <c r="J12" s="51"/>
      <c r="K12" s="51"/>
      <c r="L12" s="51"/>
      <c r="M12" s="51"/>
      <c r="N12" s="51"/>
      <c r="O12" s="51"/>
      <c r="P12" s="51"/>
      <c r="Q12" s="51"/>
      <c r="R12" s="51"/>
      <c r="S12" s="51"/>
      <c r="T12" s="51"/>
      <c r="U12" s="51"/>
      <c r="V12" s="51"/>
      <c r="W12" s="51"/>
      <c r="X12" s="51"/>
      <c r="Y12" s="55"/>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3"/>
      <c r="B13" s="47" t="s">
        <v>35</v>
      </c>
      <c r="C13" s="52" t="s">
        <v>40</v>
      </c>
      <c r="D13" s="53"/>
      <c r="E13" s="54">
        <f>Q1</f>
        <v>45888</v>
      </c>
      <c r="F13" s="54">
        <f>Q1</f>
        <v>45888</v>
      </c>
      <c r="G13" s="17"/>
      <c r="H13" s="5">
        <f t="shared" si="5"/>
        <v>1</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4"/>
      <c r="B14" s="56" t="s">
        <v>17</v>
      </c>
      <c r="C14" s="57"/>
      <c r="D14" s="58"/>
      <c r="E14" s="59"/>
      <c r="F14" s="60"/>
      <c r="G14" s="17"/>
      <c r="H14" s="5" t="str">
        <f t="shared" si="5"/>
        <v/>
      </c>
    </row>
    <row r="15" spans="1:64" s="46" customFormat="1" ht="30" customHeight="1" thickBot="1" x14ac:dyDescent="0.3">
      <c r="A15" s="14"/>
      <c r="B15" s="61" t="s">
        <v>12</v>
      </c>
      <c r="C15" s="62"/>
      <c r="D15" s="63">
        <v>0.5</v>
      </c>
      <c r="E15" s="64">
        <f>E13+1</f>
        <v>45889</v>
      </c>
      <c r="F15" s="64">
        <f>E15+4</f>
        <v>45893</v>
      </c>
      <c r="G15" s="17"/>
      <c r="H15" s="5">
        <f t="shared" si="5"/>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61" t="s">
        <v>13</v>
      </c>
      <c r="C16" s="62"/>
      <c r="D16" s="63">
        <v>0.5</v>
      </c>
      <c r="E16" s="64">
        <f>E15+2</f>
        <v>45891</v>
      </c>
      <c r="F16" s="64">
        <f>E16+5</f>
        <v>45896</v>
      </c>
      <c r="G16" s="17"/>
      <c r="H16" s="5">
        <f t="shared" si="5"/>
        <v>6</v>
      </c>
      <c r="I16" s="51"/>
      <c r="J16" s="51"/>
      <c r="K16" s="51"/>
      <c r="L16" s="51"/>
      <c r="M16" s="51"/>
      <c r="N16" s="51"/>
      <c r="O16" s="51"/>
      <c r="P16" s="51"/>
      <c r="Q16" s="51"/>
      <c r="R16" s="51"/>
      <c r="S16" s="51"/>
      <c r="T16" s="51"/>
      <c r="U16" s="55"/>
      <c r="V16" s="55"/>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3"/>
      <c r="B17" s="61" t="s">
        <v>14</v>
      </c>
      <c r="C17" s="62"/>
      <c r="D17" s="63"/>
      <c r="E17" s="64">
        <f>F16</f>
        <v>45896</v>
      </c>
      <c r="F17" s="64">
        <f>E17+3</f>
        <v>45899</v>
      </c>
      <c r="G17" s="17"/>
      <c r="H17" s="5">
        <f t="shared" si="5"/>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
      <c r="A18" s="13"/>
      <c r="B18" s="61" t="s">
        <v>15</v>
      </c>
      <c r="C18" s="62"/>
      <c r="D18" s="63"/>
      <c r="E18" s="64">
        <f>E17</f>
        <v>45896</v>
      </c>
      <c r="F18" s="64">
        <f>E18+2</f>
        <v>45898</v>
      </c>
      <c r="G18" s="17"/>
      <c r="H18" s="5">
        <f t="shared" si="5"/>
        <v>3</v>
      </c>
      <c r="I18" s="51"/>
      <c r="J18" s="51"/>
      <c r="K18" s="51"/>
      <c r="L18" s="51"/>
      <c r="M18" s="51"/>
      <c r="N18" s="51"/>
      <c r="O18" s="51"/>
      <c r="P18" s="51"/>
      <c r="Q18" s="51"/>
      <c r="R18" s="51"/>
      <c r="S18" s="51"/>
      <c r="T18" s="51"/>
      <c r="U18" s="51"/>
      <c r="V18" s="51"/>
      <c r="W18" s="51"/>
      <c r="X18" s="51"/>
      <c r="Y18" s="55"/>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1" t="s">
        <v>16</v>
      </c>
      <c r="C19" s="62"/>
      <c r="D19" s="63"/>
      <c r="E19" s="64">
        <f>E18</f>
        <v>45896</v>
      </c>
      <c r="F19" s="64">
        <f>E19+3</f>
        <v>45899</v>
      </c>
      <c r="G19" s="17"/>
      <c r="H19" s="5">
        <f t="shared" si="5"/>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5" t="s">
        <v>18</v>
      </c>
      <c r="C20" s="66"/>
      <c r="D20" s="67"/>
      <c r="E20" s="68"/>
      <c r="F20" s="69"/>
      <c r="G20" s="17"/>
      <c r="H20" s="5" t="str">
        <f t="shared" si="5"/>
        <v/>
      </c>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row>
    <row r="21" spans="1:64" s="46" customFormat="1" ht="30" customHeight="1" thickBot="1" x14ac:dyDescent="0.3">
      <c r="A21" s="13"/>
      <c r="B21" s="71" t="s">
        <v>12</v>
      </c>
      <c r="C21" s="72"/>
      <c r="D21" s="73">
        <v>0.5</v>
      </c>
      <c r="E21" s="74">
        <f>E9+15</f>
        <v>45903</v>
      </c>
      <c r="F21" s="74">
        <f>E21+5</f>
        <v>45908</v>
      </c>
      <c r="G21" s="17"/>
      <c r="H21" s="5">
        <f t="shared"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71" t="s">
        <v>13</v>
      </c>
      <c r="C22" s="72"/>
      <c r="D22" s="73">
        <v>0.6</v>
      </c>
      <c r="E22" s="74">
        <f>F21+1</f>
        <v>45909</v>
      </c>
      <c r="F22" s="74">
        <f>E22+4</f>
        <v>45913</v>
      </c>
      <c r="G22" s="17"/>
      <c r="H22" s="5">
        <f t="shared" si="5"/>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3"/>
      <c r="B23" s="71" t="s">
        <v>14</v>
      </c>
      <c r="C23" s="72"/>
      <c r="D23" s="73">
        <v>0.5</v>
      </c>
      <c r="E23" s="74">
        <f>E22+5</f>
        <v>45914</v>
      </c>
      <c r="F23" s="74">
        <f>E23+5</f>
        <v>45919</v>
      </c>
      <c r="G23" s="17"/>
      <c r="H23" s="5">
        <f t="shared"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
      <c r="A24" s="13"/>
      <c r="B24" s="71" t="s">
        <v>15</v>
      </c>
      <c r="C24" s="72"/>
      <c r="D24" s="73">
        <v>0.25</v>
      </c>
      <c r="E24" s="74">
        <f>F23+1</f>
        <v>45920</v>
      </c>
      <c r="F24" s="74">
        <f>E24+4</f>
        <v>45924</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71" t="s">
        <v>16</v>
      </c>
      <c r="C25" s="72"/>
      <c r="D25" s="73">
        <v>0.25</v>
      </c>
      <c r="E25" s="74">
        <f>E23</f>
        <v>45914</v>
      </c>
      <c r="F25" s="74">
        <f>E25+4</f>
        <v>45918</v>
      </c>
      <c r="G25" s="17"/>
      <c r="H25" s="5">
        <f t="shared" si="5"/>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75" t="s">
        <v>19</v>
      </c>
      <c r="C26" s="76"/>
      <c r="D26" s="77"/>
      <c r="E26" s="78"/>
      <c r="F26" s="79"/>
      <c r="G26" s="17"/>
      <c r="H26" s="5" t="str">
        <f t="shared" si="5"/>
        <v/>
      </c>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c r="BG26" s="80"/>
      <c r="BH26" s="80"/>
      <c r="BI26" s="80"/>
      <c r="BJ26" s="80"/>
      <c r="BK26" s="80"/>
      <c r="BL26" s="80"/>
    </row>
    <row r="27" spans="1:64" s="46" customFormat="1" ht="30" customHeight="1" thickBot="1" x14ac:dyDescent="0.3">
      <c r="A27" s="13"/>
      <c r="B27" s="81" t="s">
        <v>12</v>
      </c>
      <c r="C27" s="82"/>
      <c r="D27" s="83">
        <v>0.25</v>
      </c>
      <c r="E27" s="84">
        <f>E21+2</f>
        <v>45905</v>
      </c>
      <c r="F27" s="84">
        <f>E27+3</f>
        <v>45908</v>
      </c>
      <c r="G27" s="17"/>
      <c r="H27" s="5">
        <f t="shared" si="5"/>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81" t="s">
        <v>13</v>
      </c>
      <c r="C28" s="82"/>
      <c r="D28" s="83">
        <v>0.25</v>
      </c>
      <c r="E28" s="84">
        <f>F27</f>
        <v>45908</v>
      </c>
      <c r="F28" s="84">
        <f>E28+4</f>
        <v>45912</v>
      </c>
      <c r="G28" s="17"/>
      <c r="H28" s="5">
        <f t="shared"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81" t="s">
        <v>14</v>
      </c>
      <c r="C29" s="82"/>
      <c r="D29" s="83">
        <v>0.5</v>
      </c>
      <c r="E29" s="84">
        <f>F28+1</f>
        <v>45913</v>
      </c>
      <c r="F29" s="84">
        <f>E29+3</f>
        <v>45916</v>
      </c>
      <c r="G29" s="17"/>
      <c r="H29" s="5">
        <f t="shared" si="5"/>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
      <c r="A30" s="13"/>
      <c r="B30" s="81" t="s">
        <v>15</v>
      </c>
      <c r="C30" s="82"/>
      <c r="D30" s="83">
        <v>0.6</v>
      </c>
      <c r="E30" s="84">
        <f>E27+5</f>
        <v>45910</v>
      </c>
      <c r="F30" s="84">
        <f>E30+3</f>
        <v>45913</v>
      </c>
      <c r="G30" s="17"/>
      <c r="H30" s="5">
        <f t="shared" si="5"/>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81" t="s">
        <v>16</v>
      </c>
      <c r="C31" s="82"/>
      <c r="D31" s="83">
        <v>0.5</v>
      </c>
      <c r="E31" s="84">
        <f>E27+7</f>
        <v>45912</v>
      </c>
      <c r="F31" s="84">
        <f>E31+5</f>
        <v>45917</v>
      </c>
      <c r="G31" s="17"/>
      <c r="H31" s="5">
        <f t="shared"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85"/>
      <c r="C32" s="86"/>
      <c r="D32" s="87"/>
      <c r="E32" s="88"/>
      <c r="F32" s="88"/>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3">
      <c r="A33" s="14"/>
      <c r="B33" s="89" t="s">
        <v>20</v>
      </c>
      <c r="C33" s="90"/>
      <c r="D33" s="91"/>
      <c r="E33" s="92"/>
      <c r="F33" s="93"/>
      <c r="G33" s="17"/>
      <c r="H33" s="6" t="str">
        <f t="shared" si="5"/>
        <v/>
      </c>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94"/>
      <c r="AR33" s="94"/>
      <c r="AS33" s="94"/>
      <c r="AT33" s="94"/>
      <c r="AU33" s="94"/>
      <c r="AV33" s="94"/>
      <c r="AW33" s="94"/>
      <c r="AX33" s="94"/>
      <c r="AY33" s="94"/>
      <c r="AZ33" s="94"/>
      <c r="BA33" s="94"/>
      <c r="BB33" s="94"/>
      <c r="BC33" s="94"/>
      <c r="BD33" s="94"/>
      <c r="BE33" s="94"/>
      <c r="BF33" s="94"/>
      <c r="BG33" s="94"/>
      <c r="BH33" s="94"/>
      <c r="BI33" s="94"/>
      <c r="BJ33" s="94"/>
      <c r="BK33" s="94"/>
      <c r="BL33" s="94"/>
    </row>
    <row r="34" spans="1:64" ht="30" customHeight="1" x14ac:dyDescent="0.25">
      <c r="G34" s="3"/>
    </row>
    <row r="35" spans="1:64" ht="30" customHeight="1" x14ac:dyDescent="0.25">
      <c r="C35" s="16"/>
      <c r="F35" s="15"/>
    </row>
    <row r="36" spans="1:64" ht="30" customHeight="1" x14ac:dyDescent="0.25">
      <c r="C36"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1">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1">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6" t="s">
        <v>21</v>
      </c>
      <c r="B2" s="8"/>
    </row>
    <row r="3" spans="1:2" s="11" customFormat="1" ht="27" customHeight="1" x14ac:dyDescent="0.25">
      <c r="A3" s="97"/>
      <c r="B3" s="12"/>
    </row>
    <row r="4" spans="1:2" s="10" customFormat="1" ht="30" x14ac:dyDescent="0.7">
      <c r="A4" s="98" t="s">
        <v>22</v>
      </c>
    </row>
    <row r="5" spans="1:2" ht="74.25" customHeight="1" x14ac:dyDescent="0.25">
      <c r="A5" s="99" t="s">
        <v>23</v>
      </c>
    </row>
    <row r="6" spans="1:2" ht="26.25" customHeight="1" x14ac:dyDescent="0.25">
      <c r="A6" s="98" t="s">
        <v>24</v>
      </c>
    </row>
    <row r="7" spans="1:2" s="7" customFormat="1" ht="205.2" customHeight="1" x14ac:dyDescent="0.25">
      <c r="A7" s="100" t="s">
        <v>25</v>
      </c>
    </row>
    <row r="8" spans="1:2" s="10" customFormat="1" ht="30" x14ac:dyDescent="0.7">
      <c r="A8" s="98" t="s">
        <v>26</v>
      </c>
    </row>
    <row r="9" spans="1:2" ht="41.4" x14ac:dyDescent="0.25">
      <c r="A9" s="99" t="s">
        <v>27</v>
      </c>
    </row>
    <row r="10" spans="1:2" s="7" customFormat="1" ht="28.2" customHeight="1" x14ac:dyDescent="0.25">
      <c r="A10" s="101" t="s">
        <v>28</v>
      </c>
    </row>
    <row r="11" spans="1:2" s="10" customFormat="1" ht="30" x14ac:dyDescent="0.7">
      <c r="A11" s="98" t="s">
        <v>29</v>
      </c>
    </row>
    <row r="12" spans="1:2" ht="27.6" x14ac:dyDescent="0.25">
      <c r="A12" s="99" t="s">
        <v>30</v>
      </c>
    </row>
    <row r="13" spans="1:2" s="7" customFormat="1" ht="28.2" customHeight="1" x14ac:dyDescent="0.25">
      <c r="A13" s="101" t="s">
        <v>31</v>
      </c>
    </row>
    <row r="14" spans="1:2" s="10" customFormat="1" ht="30" x14ac:dyDescent="0.7">
      <c r="A14" s="98" t="s">
        <v>32</v>
      </c>
    </row>
    <row r="15" spans="1:2" ht="75" customHeight="1" x14ac:dyDescent="0.25">
      <c r="A15" s="99" t="s">
        <v>33</v>
      </c>
    </row>
    <row r="16" spans="1:2" ht="69" x14ac:dyDescent="0.25">
      <c r="A16" s="99" t="s">
        <v>34</v>
      </c>
    </row>
    <row r="17" spans="1:1" x14ac:dyDescent="0.25">
      <c r="A17" s="102"/>
    </row>
    <row r="18" spans="1:1" x14ac:dyDescent="0.25">
      <c r="A18" s="102"/>
    </row>
    <row r="19" spans="1:1" x14ac:dyDescent="0.25">
      <c r="A19" s="102"/>
    </row>
    <row r="20" spans="1:1" x14ac:dyDescent="0.25">
      <c r="A20" s="102"/>
    </row>
    <row r="21" spans="1:1" x14ac:dyDescent="0.25">
      <c r="A21" s="102"/>
    </row>
    <row r="22" spans="1:1" x14ac:dyDescent="0.25">
      <c r="A22" s="102"/>
    </row>
    <row r="23" spans="1:1" x14ac:dyDescent="0.25">
      <c r="A23" s="102"/>
    </row>
    <row r="24" spans="1:1" x14ac:dyDescent="0.25">
      <c r="A24" s="102"/>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Aaron Downing</cp:lastModifiedBy>
  <cp:revision/>
  <dcterms:created xsi:type="dcterms:W3CDTF">2025-08-28T14:51:31Z</dcterms:created>
  <dcterms:modified xsi:type="dcterms:W3CDTF">2025-08-28T19:06:41Z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