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de\RoutingProject\Files\"/>
    </mc:Choice>
  </mc:AlternateContent>
  <xr:revisionPtr revIDLastSave="0" documentId="13_ncr:1_{CF8B94DB-4883-47D0-841B-68667D724A01}" xr6:coauthVersionLast="47" xr6:coauthVersionMax="47" xr10:uidLastSave="{00000000-0000-0000-0000-000000000000}"/>
  <bookViews>
    <workbookView xWindow="-108" yWindow="-108" windowWidth="23256" windowHeight="12456" xr2:uid="{91CEEFC1-3858-45BF-AC00-73C25FE0BAD6}"/>
  </bookViews>
  <sheets>
    <sheet name="Products" sheetId="1" r:id="rId1"/>
    <sheet name="Warehouse Info" sheetId="2" r:id="rId2"/>
    <sheet name="Warehouse Schem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5" i="1" l="1"/>
  <c r="S35" i="1"/>
  <c r="V35" i="1" s="1"/>
  <c r="W35" i="1" s="1"/>
  <c r="T34" i="1"/>
  <c r="S34" i="1"/>
  <c r="T33" i="1"/>
  <c r="S33" i="1"/>
  <c r="V33" i="1" s="1"/>
  <c r="W33" i="1" s="1"/>
  <c r="T32" i="1"/>
  <c r="S32" i="1"/>
  <c r="V32" i="1" s="1"/>
  <c r="W32" i="1" s="1"/>
  <c r="T31" i="1"/>
  <c r="S31" i="1"/>
  <c r="T30" i="1"/>
  <c r="S30" i="1"/>
  <c r="T29" i="1"/>
  <c r="S29" i="1"/>
  <c r="T28" i="1"/>
  <c r="S28" i="1"/>
  <c r="T27" i="1"/>
  <c r="S27" i="1"/>
  <c r="T26" i="1"/>
  <c r="S26" i="1"/>
  <c r="T25" i="1"/>
  <c r="S25" i="1"/>
  <c r="V25" i="1" s="1"/>
  <c r="W25" i="1" s="1"/>
  <c r="T24" i="1"/>
  <c r="S24" i="1"/>
  <c r="V24" i="1" s="1"/>
  <c r="W24" i="1" s="1"/>
  <c r="T23" i="1"/>
  <c r="S23" i="1"/>
  <c r="T22" i="1"/>
  <c r="S22" i="1"/>
  <c r="V22" i="1" s="1"/>
  <c r="W22" i="1" s="1"/>
  <c r="T21" i="1"/>
  <c r="V21" i="1" s="1"/>
  <c r="W21" i="1" s="1"/>
  <c r="S21" i="1"/>
  <c r="T20" i="1"/>
  <c r="S20" i="1"/>
  <c r="T19" i="1"/>
  <c r="S19" i="1"/>
  <c r="T18" i="1"/>
  <c r="S18" i="1"/>
  <c r="T17" i="1"/>
  <c r="S17" i="1"/>
  <c r="T16" i="1"/>
  <c r="V16" i="1" s="1"/>
  <c r="W16" i="1" s="1"/>
  <c r="S16" i="1"/>
  <c r="T15" i="1"/>
  <c r="S15" i="1"/>
  <c r="T14" i="1"/>
  <c r="S14" i="1"/>
  <c r="T13" i="1"/>
  <c r="S13" i="1"/>
  <c r="V13" i="1" s="1"/>
  <c r="W13" i="1" s="1"/>
  <c r="T12" i="1"/>
  <c r="S12" i="1"/>
  <c r="T11" i="1"/>
  <c r="S11" i="1"/>
  <c r="V11" i="1" s="1"/>
  <c r="W11" i="1" s="1"/>
  <c r="T10" i="1"/>
  <c r="S10" i="1"/>
  <c r="V9" i="1"/>
  <c r="W9" i="1" s="1"/>
  <c r="T9" i="1"/>
  <c r="S9" i="1"/>
  <c r="T8" i="1"/>
  <c r="S8" i="1"/>
  <c r="T7" i="1"/>
  <c r="S7" i="1"/>
  <c r="T6" i="1"/>
  <c r="S6" i="1"/>
  <c r="T5" i="1"/>
  <c r="S5" i="1"/>
  <c r="V5" i="1" s="1"/>
  <c r="W5" i="1" s="1"/>
  <c r="T4" i="1"/>
  <c r="S4" i="1"/>
  <c r="V4" i="1" s="1"/>
  <c r="W4" i="1" s="1"/>
  <c r="T3" i="1"/>
  <c r="S3" i="1"/>
  <c r="V3" i="1" s="1"/>
  <c r="W3" i="1" s="1"/>
  <c r="T2" i="1"/>
  <c r="S2" i="1"/>
  <c r="V2" i="1" s="1"/>
  <c r="W2" i="1" s="1"/>
  <c r="V19" i="1" l="1"/>
  <c r="W19" i="1" s="1"/>
  <c r="V31" i="1"/>
  <c r="W31" i="1" s="1"/>
  <c r="V20" i="1"/>
  <c r="W20" i="1" s="1"/>
  <c r="V15" i="1"/>
  <c r="W15" i="1" s="1"/>
  <c r="V12" i="1"/>
  <c r="W12" i="1" s="1"/>
  <c r="V7" i="1"/>
  <c r="W7" i="1" s="1"/>
  <c r="V6" i="1"/>
  <c r="W6" i="1" s="1"/>
  <c r="V34" i="1"/>
  <c r="W34" i="1" s="1"/>
  <c r="V18" i="1"/>
  <c r="W18" i="1" s="1"/>
  <c r="V14" i="1"/>
  <c r="W14" i="1" s="1"/>
  <c r="V29" i="1"/>
  <c r="W29" i="1" s="1"/>
  <c r="V10" i="1"/>
  <c r="W10" i="1" s="1"/>
  <c r="V30" i="1"/>
  <c r="W30" i="1" s="1"/>
  <c r="V8" i="1"/>
  <c r="W8" i="1" s="1"/>
  <c r="V17" i="1"/>
  <c r="W17" i="1" s="1"/>
  <c r="V26" i="1"/>
  <c r="W26" i="1" s="1"/>
  <c r="V27" i="1"/>
  <c r="W27" i="1" s="1"/>
  <c r="V23" i="1"/>
  <c r="W23" i="1" s="1"/>
  <c r="V28" i="1"/>
  <c r="W28" i="1" s="1"/>
</calcChain>
</file>

<file path=xl/sharedStrings.xml><?xml version="1.0" encoding="utf-8"?>
<sst xmlns="http://schemas.openxmlformats.org/spreadsheetml/2006/main" count="280" uniqueCount="192">
  <si>
    <t>ADRES</t>
  </si>
  <si>
    <t>MALNO</t>
  </si>
  <si>
    <t>MAL AÇIKLAMASI</t>
  </si>
  <si>
    <t>SOKAK</t>
  </si>
  <si>
    <t>SEVK TİPİ</t>
  </si>
  <si>
    <t>SİM</t>
  </si>
  <si>
    <t>1 KOLİ İÇİN MİKTAR BİLGİSİ</t>
  </si>
  <si>
    <t>9 AYLIK ORTALAMA ÇIKIŞ STD</t>
  </si>
  <si>
    <t xml:space="preserve"> AYLIK ORTALAMA ÇIKIŞ STD</t>
  </si>
  <si>
    <t>GÜNLÜK ORTALAMA ÇIKIŞ STD(YAZ SEZONU BAZ ALINABİLİR)</t>
  </si>
  <si>
    <t>ÇIKIŞ HIZI</t>
  </si>
  <si>
    <t>AGIRLIK</t>
  </si>
  <si>
    <t>EN</t>
  </si>
  <si>
    <t>BOY</t>
  </si>
  <si>
    <t>YUK</t>
  </si>
  <si>
    <t>OLCUM</t>
  </si>
  <si>
    <t>RAFTA</t>
  </si>
  <si>
    <t>Kasa Hacim</t>
  </si>
  <si>
    <t>Toplam Hacim</t>
  </si>
  <si>
    <t>Fark</t>
  </si>
  <si>
    <t>HACİM KISITINA GÖRE KASAYA SIĞACAK MİKTAR</t>
  </si>
  <si>
    <t>AĞIRLIK KISITINA GÖRE KASAYA SIĞACAK MİKTAR</t>
  </si>
  <si>
    <t>ÜRÜN SEVK SAYISI</t>
  </si>
  <si>
    <t>FİRMA GÜN SAYISI</t>
  </si>
  <si>
    <t>UĞRAK SAYI</t>
  </si>
  <si>
    <t>C07</t>
  </si>
  <si>
    <t>DİMES KIRMIZI SMOOTHIE ÇİLEK M</t>
  </si>
  <si>
    <t>B1</t>
  </si>
  <si>
    <t>std</t>
  </si>
  <si>
    <t>C05</t>
  </si>
  <si>
    <t>MLIFE CHIA TOHUMU 500 G</t>
  </si>
  <si>
    <t>C04</t>
  </si>
  <si>
    <t>IRMAK KAHVERENGİ TOZ ŞEKER 500</t>
  </si>
  <si>
    <t>C06</t>
  </si>
  <si>
    <t>NUDO TAVUK ÇEŞNİLİ NOODLE 60 G</t>
  </si>
  <si>
    <t>KOSKA FISTIKLI HELVA PAKET 200</t>
  </si>
  <si>
    <t>SÖKE BAKLAVALIK VE BÖREKLİK UN</t>
  </si>
  <si>
    <t>JUSS SLIM %100 VİŞNE-ELMA MEYV</t>
  </si>
  <si>
    <t>BARILLA TAM BUĞDAY KALEM MAKAR</t>
  </si>
  <si>
    <t>APTAMIL 2 SIVI LİKİT DEVAM SÜT</t>
  </si>
  <si>
    <t>SİNANGİL TAM BUĞDAY UNU  1 KG</t>
  </si>
  <si>
    <t>MLIFE KARABUĞDAY (GREÇKA) 500</t>
  </si>
  <si>
    <t>BARILLA TORTELLINI 250 G</t>
  </si>
  <si>
    <t>TAMEK LİMO TROPİK MEYVELİ LİMO</t>
  </si>
  <si>
    <t>APTAMIL 1 SIVI LİKİT BEBEK SÜT</t>
  </si>
  <si>
    <t/>
  </si>
  <si>
    <t>ZÜBER KAKAOLU BALLI FISTIK EZM</t>
  </si>
  <si>
    <t>NUT MASTER %100 YER FISTIĞI EZ</t>
  </si>
  <si>
    <t>BİLLUR SOFRADA ÖĞÜTME HIMALAYA</t>
  </si>
  <si>
    <t>KOSKA ÜZÜM PEKMEZİ 700 G (BİDO</t>
  </si>
  <si>
    <t>ALPRO YULAF&amp;BADEM İÇECEĞİ 1L</t>
  </si>
  <si>
    <t>ERİŞ UN 1 KG.</t>
  </si>
  <si>
    <t>YAYLA GURME CHİA TOHUMU 500 G</t>
  </si>
  <si>
    <t>KOMİLİ NATÜREL SIZMA ZEYTİNYAĞ</t>
  </si>
  <si>
    <t>TORKU BANADA KAKAOLU FINDIK KR</t>
  </si>
  <si>
    <t>STARBUCKS FRAPPUCCINO VANILLA</t>
  </si>
  <si>
    <t>MILUPA JUNIOR DEVAM SÜTÜ 6X200</t>
  </si>
  <si>
    <t>VERONELLİ LİNGUİNE MAKARNA 500</t>
  </si>
  <si>
    <t>SERFRESH SADE ŞALGAM SUYU PET</t>
  </si>
  <si>
    <t>D1</t>
  </si>
  <si>
    <t>D2</t>
  </si>
  <si>
    <t>DG1</t>
  </si>
  <si>
    <t>GD1</t>
  </si>
  <si>
    <t>GD2</t>
  </si>
  <si>
    <t>KOZ</t>
  </si>
  <si>
    <t>NF</t>
  </si>
  <si>
    <t>C01A26B</t>
  </si>
  <si>
    <t>C01A05A</t>
  </si>
  <si>
    <t>C01A11B</t>
  </si>
  <si>
    <t>C02B19C</t>
  </si>
  <si>
    <t>C02B09C</t>
  </si>
  <si>
    <t>C02A24B</t>
  </si>
  <si>
    <t>C03A11C</t>
  </si>
  <si>
    <t>C03C14C</t>
  </si>
  <si>
    <t>C03A19B</t>
  </si>
  <si>
    <t>C05A23C</t>
  </si>
  <si>
    <t>C05B26C</t>
  </si>
  <si>
    <t>C06A09C</t>
  </si>
  <si>
    <t>C06B22C</t>
  </si>
  <si>
    <t>C07B09C</t>
  </si>
  <si>
    <t>C08B09C</t>
  </si>
  <si>
    <t>C08B14A</t>
  </si>
  <si>
    <t>C10B25C</t>
  </si>
  <si>
    <t>C10B27C</t>
  </si>
  <si>
    <t>PINAR GÜZELLİK PINARIM ALOEVER</t>
  </si>
  <si>
    <t>PINAR SÜT KAKAOLU 6*180</t>
  </si>
  <si>
    <t>PINAR FRİİ ŞEKERSİZ MANDALİNA</t>
  </si>
  <si>
    <t>DE LUCCA KARAMELİZE BİSKÜVİ KR</t>
  </si>
  <si>
    <t>MİGROS BALDO PİRİNÇ 5KG</t>
  </si>
  <si>
    <t>DANONE DOĞAL SÜT 6*180ML</t>
  </si>
  <si>
    <t>BARILLA TAM BUĞDAY BURGU MAKAR</t>
  </si>
  <si>
    <t>C09B51B</t>
  </si>
  <si>
    <t>C04B36B</t>
  </si>
  <si>
    <t>C04B48B</t>
  </si>
  <si>
    <t>C04B54B</t>
  </si>
  <si>
    <t>C06A43B</t>
  </si>
  <si>
    <t>C06A47B</t>
  </si>
  <si>
    <t>C06A51B</t>
  </si>
  <si>
    <t>C09B36B</t>
  </si>
  <si>
    <t>C09B40B</t>
  </si>
  <si>
    <t>C09B46B</t>
  </si>
  <si>
    <t>C09B49B</t>
  </si>
  <si>
    <t>C11A34B</t>
  </si>
  <si>
    <t>C11A33B</t>
  </si>
  <si>
    <t>C11A38B</t>
  </si>
  <si>
    <t>C11A51B</t>
  </si>
  <si>
    <t>C11A55B</t>
  </si>
  <si>
    <t xml:space="preserve">Koridorlar arası metre: </t>
  </si>
  <si>
    <t xml:space="preserve">Charge Address'ler ve orta koridor uzunluğu metre : </t>
  </si>
  <si>
    <t xml:space="preserve">Bir koridordaki toplam charge address sayısı : 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</si>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</sst>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b/>
      <sz val="11"/>
      <color rgb="FFFFFFFF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9"/>
      <color theme="0"/>
      <name val="Aptos Narrow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" fontId="0" fillId="0" borderId="1" xfId="1" applyNumberFormat="1" applyFont="1" applyFill="1" applyBorder="1"/>
    <xf numFmtId="9" fontId="0" fillId="0" borderId="1" xfId="1" applyFont="1" applyFill="1" applyBorder="1"/>
    <xf numFmtId="0" fontId="0" fillId="4" borderId="1" xfId="0" applyFill="1" applyBorder="1"/>
    <xf numFmtId="1" fontId="0" fillId="4" borderId="1" xfId="0" applyNumberFormat="1" applyFill="1" applyBorder="1"/>
    <xf numFmtId="1" fontId="0" fillId="4" borderId="1" xfId="1" applyNumberFormat="1" applyFont="1" applyFill="1" applyBorder="1"/>
    <xf numFmtId="9" fontId="0" fillId="4" borderId="1" xfId="1" applyFont="1" applyFill="1" applyBorder="1"/>
    <xf numFmtId="0" fontId="4" fillId="0" borderId="0" xfId="0" applyFont="1"/>
    <xf numFmtId="0" fontId="0" fillId="5" borderId="0" xfId="0" applyFill="1"/>
    <xf numFmtId="0" fontId="5" fillId="0" borderId="0" xfId="0" applyFont="1"/>
    <xf numFmtId="0" fontId="0" fillId="6" borderId="0" xfId="0" applyFill="1"/>
    <xf numFmtId="0" fontId="0" fillId="5" borderId="3" xfId="0" applyFill="1" applyBorder="1"/>
    <xf numFmtId="0" fontId="0" fillId="0" borderId="3" xfId="0" applyBorder="1"/>
    <xf numFmtId="0" fontId="0" fillId="5" borderId="4" xfId="0" applyFill="1" applyBorder="1"/>
    <xf numFmtId="0" fontId="6" fillId="0" borderId="0" xfId="0" applyFont="1"/>
    <xf numFmtId="0" fontId="7" fillId="0" borderId="0" xfId="0" applyFont="1"/>
    <xf numFmtId="0" fontId="7" fillId="0" borderId="3" xfId="0" applyFont="1" applyBorder="1"/>
    <xf numFmtId="0" fontId="8" fillId="5" borderId="0" xfId="0" applyFont="1" applyFill="1"/>
    <xf numFmtId="0" fontId="8" fillId="0" borderId="0" xfId="0" applyFont="1"/>
    <xf numFmtId="0" fontId="8" fillId="5" borderId="3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FB432-7003-418F-962F-853EE314B403}">
  <dimension ref="A1:XEZ35"/>
  <sheetViews>
    <sheetView tabSelected="1" zoomScale="80" zoomScaleNormal="80" workbookViewId="0"/>
  </sheetViews>
  <sheetFormatPr defaultRowHeight="14.4" x14ac:dyDescent="0.3"/>
  <cols>
    <col min="1" max="1" width="8.5546875" bestFit="1" customWidth="1"/>
    <col min="2" max="2" width="4.21875" bestFit="1" customWidth="1"/>
    <col min="3" max="3" width="9" bestFit="1" customWidth="1"/>
    <col min="4" max="4" width="31.77734375" bestFit="1" customWidth="1"/>
    <col min="5" max="5" width="6.77734375" bestFit="1" customWidth="1"/>
    <col min="6" max="6" width="8.77734375" bestFit="1" customWidth="1"/>
    <col min="7" max="7" width="4.109375" bestFit="1" customWidth="1"/>
    <col min="8" max="8" width="13.77734375" bestFit="1" customWidth="1"/>
    <col min="9" max="9" width="16.44140625" bestFit="1" customWidth="1"/>
    <col min="10" max="10" width="15.44140625" bestFit="1" customWidth="1"/>
    <col min="11" max="11" width="29.6640625" bestFit="1" customWidth="1"/>
    <col min="12" max="12" width="9.33203125" bestFit="1" customWidth="1"/>
    <col min="13" max="13" width="7.6640625" bestFit="1" customWidth="1"/>
    <col min="14" max="16" width="5" bestFit="1" customWidth="1"/>
    <col min="17" max="17" width="7.109375" bestFit="1" customWidth="1"/>
    <col min="18" max="18" width="6.21875" bestFit="1" customWidth="1"/>
    <col min="19" max="19" width="6.5546875" bestFit="1" customWidth="1"/>
    <col min="20" max="20" width="7.21875" bestFit="1" customWidth="1"/>
    <col min="21" max="21" width="10.6640625" bestFit="1" customWidth="1"/>
    <col min="22" max="23" width="22.33203125" bestFit="1" customWidth="1"/>
    <col min="24" max="24" width="10.5546875" bestFit="1" customWidth="1"/>
    <col min="25" max="25" width="10.44140625" bestFit="1" customWidth="1"/>
    <col min="26" max="26" width="6.88671875" bestFit="1" customWidth="1"/>
  </cols>
  <sheetData>
    <row r="1" spans="1:16380" ht="28.8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4" t="s">
        <v>17</v>
      </c>
      <c r="T1" s="4" t="s">
        <v>18</v>
      </c>
      <c r="U1" s="1" t="s">
        <v>19</v>
      </c>
      <c r="V1" s="4" t="s">
        <v>20</v>
      </c>
      <c r="W1" s="5" t="s">
        <v>21</v>
      </c>
      <c r="X1" s="5" t="s">
        <v>22</v>
      </c>
      <c r="Y1" s="5" t="s">
        <v>23</v>
      </c>
      <c r="Z1" s="4" t="s">
        <v>24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</row>
    <row r="2" spans="1:16380" x14ac:dyDescent="0.3">
      <c r="A2" s="7" t="s">
        <v>67</v>
      </c>
      <c r="B2" s="7" t="s">
        <v>25</v>
      </c>
      <c r="C2" s="7">
        <v>1</v>
      </c>
      <c r="D2" s="7" t="s">
        <v>26</v>
      </c>
      <c r="E2" s="7" t="s">
        <v>27</v>
      </c>
      <c r="F2" s="7" t="s">
        <v>28</v>
      </c>
      <c r="G2" s="7">
        <v>12</v>
      </c>
      <c r="H2" s="7">
        <v>12</v>
      </c>
      <c r="I2" s="8">
        <v>1195</v>
      </c>
      <c r="J2" s="9">
        <v>132.77777777777777</v>
      </c>
      <c r="K2" s="8">
        <v>4.4259259259259256</v>
      </c>
      <c r="L2" s="10">
        <v>0.75409040488075429</v>
      </c>
      <c r="M2" s="7">
        <v>1.92</v>
      </c>
      <c r="N2" s="7">
        <v>18.8</v>
      </c>
      <c r="O2" s="7">
        <v>24.2</v>
      </c>
      <c r="P2" s="7">
        <v>14.8</v>
      </c>
      <c r="Q2" s="7">
        <v>1</v>
      </c>
      <c r="R2" s="7">
        <v>1</v>
      </c>
      <c r="S2" s="11">
        <f t="shared" ref="S2:S35" si="0">32*40*60</f>
        <v>76800</v>
      </c>
      <c r="T2" s="12">
        <f t="shared" ref="T2:T35" si="1">N2*O2*P2</f>
        <v>6733.4080000000004</v>
      </c>
      <c r="U2" s="7">
        <v>-70066.592000000004</v>
      </c>
      <c r="V2" s="12">
        <f t="shared" ref="V2:V35" si="2">ROUNDDOWN(S2/T2,0)</f>
        <v>11</v>
      </c>
      <c r="W2" s="8">
        <f t="shared" ref="W2:W35" si="3">IF(M2*V2&gt;35,35/M2,V2)</f>
        <v>11</v>
      </c>
      <c r="X2" s="7">
        <v>8</v>
      </c>
      <c r="Y2" s="7">
        <v>22</v>
      </c>
      <c r="Z2" s="7"/>
    </row>
    <row r="3" spans="1:16380" x14ac:dyDescent="0.3">
      <c r="A3" s="7" t="s">
        <v>68</v>
      </c>
      <c r="B3" s="7" t="s">
        <v>29</v>
      </c>
      <c r="C3" s="7">
        <v>2</v>
      </c>
      <c r="D3" s="7" t="s">
        <v>30</v>
      </c>
      <c r="E3" s="7" t="s">
        <v>27</v>
      </c>
      <c r="F3" s="7" t="s">
        <v>28</v>
      </c>
      <c r="G3" s="7">
        <v>12</v>
      </c>
      <c r="H3" s="7">
        <v>12</v>
      </c>
      <c r="I3" s="8">
        <v>1197</v>
      </c>
      <c r="J3" s="9">
        <v>133</v>
      </c>
      <c r="K3" s="8">
        <v>4.4333333333333336</v>
      </c>
      <c r="L3" s="10">
        <v>0.75402107598447032</v>
      </c>
      <c r="M3" s="7">
        <v>4.66</v>
      </c>
      <c r="N3" s="7">
        <v>18</v>
      </c>
      <c r="O3" s="7">
        <v>35</v>
      </c>
      <c r="P3" s="7">
        <v>17.600000000000001</v>
      </c>
      <c r="Q3" s="7">
        <v>1</v>
      </c>
      <c r="R3" s="7">
        <v>0</v>
      </c>
      <c r="S3" s="11">
        <f t="shared" si="0"/>
        <v>76800</v>
      </c>
      <c r="T3" s="12">
        <f t="shared" si="1"/>
        <v>11088</v>
      </c>
      <c r="U3" s="7">
        <v>-65712</v>
      </c>
      <c r="V3" s="12">
        <f t="shared" si="2"/>
        <v>6</v>
      </c>
      <c r="W3" s="8">
        <f t="shared" si="3"/>
        <v>6</v>
      </c>
      <c r="X3" s="7">
        <v>4</v>
      </c>
      <c r="Y3" s="7">
        <v>37</v>
      </c>
      <c r="Z3" s="7"/>
    </row>
    <row r="4" spans="1:16380" x14ac:dyDescent="0.3">
      <c r="A4" s="7" t="s">
        <v>66</v>
      </c>
      <c r="B4" s="11" t="s">
        <v>31</v>
      </c>
      <c r="C4" s="11">
        <v>3</v>
      </c>
      <c r="D4" s="11" t="s">
        <v>32</v>
      </c>
      <c r="E4" s="7" t="s">
        <v>27</v>
      </c>
      <c r="F4" s="11" t="s">
        <v>28</v>
      </c>
      <c r="G4" s="11">
        <v>12</v>
      </c>
      <c r="H4" s="11">
        <v>12</v>
      </c>
      <c r="I4" s="12">
        <v>1191</v>
      </c>
      <c r="J4" s="13">
        <v>132.33333333333334</v>
      </c>
      <c r="K4" s="12">
        <v>4.4111111111111114</v>
      </c>
      <c r="L4" s="14">
        <v>0.75367443150305047</v>
      </c>
      <c r="M4" s="11">
        <v>4.74</v>
      </c>
      <c r="N4" s="11">
        <v>21.4</v>
      </c>
      <c r="O4" s="11">
        <v>37.6</v>
      </c>
      <c r="P4" s="11">
        <v>17</v>
      </c>
      <c r="Q4" s="11">
        <v>1</v>
      </c>
      <c r="R4" s="11">
        <v>1</v>
      </c>
      <c r="S4" s="11">
        <f t="shared" si="0"/>
        <v>76800</v>
      </c>
      <c r="T4" s="12">
        <f t="shared" si="1"/>
        <v>13678.88</v>
      </c>
      <c r="U4" s="11">
        <v>-63121.120000000003</v>
      </c>
      <c r="V4" s="12">
        <f t="shared" si="2"/>
        <v>5</v>
      </c>
      <c r="W4" s="8">
        <f t="shared" si="3"/>
        <v>5</v>
      </c>
      <c r="X4" s="11">
        <v>5</v>
      </c>
      <c r="Y4" s="11">
        <v>22</v>
      </c>
      <c r="Z4" s="11"/>
    </row>
    <row r="5" spans="1:16380" x14ac:dyDescent="0.3">
      <c r="A5" s="7" t="s">
        <v>70</v>
      </c>
      <c r="B5" s="7" t="s">
        <v>33</v>
      </c>
      <c r="C5" s="7">
        <v>4</v>
      </c>
      <c r="D5" s="7" t="s">
        <v>34</v>
      </c>
      <c r="E5" s="7" t="s">
        <v>27</v>
      </c>
      <c r="F5" s="7" t="s">
        <v>28</v>
      </c>
      <c r="G5" s="7">
        <v>24</v>
      </c>
      <c r="H5" s="7">
        <v>24</v>
      </c>
      <c r="I5" s="8">
        <v>592</v>
      </c>
      <c r="J5" s="9">
        <v>65.777777777777771</v>
      </c>
      <c r="K5" s="8">
        <v>2.1925925925925926</v>
      </c>
      <c r="L5" s="10">
        <v>0.75235718247365502</v>
      </c>
      <c r="M5" s="7">
        <v>2.2999999999999998</v>
      </c>
      <c r="N5" s="7">
        <v>12.1</v>
      </c>
      <c r="O5" s="7">
        <v>16.100000000000001</v>
      </c>
      <c r="P5" s="7">
        <v>8.3000000000000007</v>
      </c>
      <c r="Q5" s="7">
        <v>1</v>
      </c>
      <c r="R5" s="7">
        <v>1</v>
      </c>
      <c r="S5" s="11">
        <f t="shared" si="0"/>
        <v>76800</v>
      </c>
      <c r="T5" s="12">
        <f t="shared" si="1"/>
        <v>1616.9230000000002</v>
      </c>
      <c r="U5" s="7">
        <v>-75183.077000000005</v>
      </c>
      <c r="V5" s="12">
        <f t="shared" si="2"/>
        <v>47</v>
      </c>
      <c r="W5" s="8">
        <f t="shared" si="3"/>
        <v>15.217391304347828</v>
      </c>
      <c r="X5" s="7">
        <v>3</v>
      </c>
      <c r="Y5" s="7">
        <v>17</v>
      </c>
      <c r="Z5" s="7"/>
    </row>
    <row r="6" spans="1:16380" x14ac:dyDescent="0.3">
      <c r="A6" s="7" t="s">
        <v>69</v>
      </c>
      <c r="B6" s="7" t="s">
        <v>29</v>
      </c>
      <c r="C6" s="7">
        <v>5</v>
      </c>
      <c r="D6" s="7" t="s">
        <v>35</v>
      </c>
      <c r="E6" s="7" t="s">
        <v>27</v>
      </c>
      <c r="F6" s="7" t="s">
        <v>28</v>
      </c>
      <c r="G6" s="7">
        <v>12</v>
      </c>
      <c r="H6" s="7">
        <v>12</v>
      </c>
      <c r="I6" s="8">
        <v>1183</v>
      </c>
      <c r="J6" s="9">
        <v>131.44444444444446</v>
      </c>
      <c r="K6" s="8">
        <v>4.3814814814814813</v>
      </c>
      <c r="L6" s="10">
        <v>0.75207986688851913</v>
      </c>
      <c r="M6" s="7">
        <v>1.88</v>
      </c>
      <c r="N6" s="7">
        <v>18.2</v>
      </c>
      <c r="O6" s="7">
        <v>29.8</v>
      </c>
      <c r="P6" s="7">
        <v>16.8</v>
      </c>
      <c r="Q6" s="7">
        <v>1</v>
      </c>
      <c r="R6" s="7">
        <v>1</v>
      </c>
      <c r="S6" s="11">
        <f t="shared" si="0"/>
        <v>76800</v>
      </c>
      <c r="T6" s="12">
        <f t="shared" si="1"/>
        <v>9111.648000000001</v>
      </c>
      <c r="U6" s="7">
        <v>-67688.351999999999</v>
      </c>
      <c r="V6" s="12">
        <f t="shared" si="2"/>
        <v>8</v>
      </c>
      <c r="W6" s="8">
        <f t="shared" si="3"/>
        <v>8</v>
      </c>
      <c r="X6" s="7">
        <v>10</v>
      </c>
      <c r="Y6" s="7">
        <v>18</v>
      </c>
      <c r="Z6" s="7"/>
    </row>
    <row r="7" spans="1:16380" x14ac:dyDescent="0.3">
      <c r="A7" s="7" t="s">
        <v>71</v>
      </c>
      <c r="B7" s="11" t="s">
        <v>29</v>
      </c>
      <c r="C7" s="7">
        <v>6</v>
      </c>
      <c r="D7" s="11" t="s">
        <v>36</v>
      </c>
      <c r="E7" s="7" t="s">
        <v>27</v>
      </c>
      <c r="F7" s="11" t="s">
        <v>28</v>
      </c>
      <c r="G7" s="11">
        <v>10</v>
      </c>
      <c r="H7" s="11">
        <v>10</v>
      </c>
      <c r="I7" s="12">
        <v>1376</v>
      </c>
      <c r="J7" s="13">
        <v>152.88888888888889</v>
      </c>
      <c r="K7" s="12">
        <v>5.0962962962962965</v>
      </c>
      <c r="L7" s="14">
        <v>0.75145590682196339</v>
      </c>
      <c r="M7" s="11">
        <v>7.72</v>
      </c>
      <c r="N7" s="11">
        <v>21.2</v>
      </c>
      <c r="O7" s="11">
        <v>38.6</v>
      </c>
      <c r="P7" s="11">
        <v>16.600000000000001</v>
      </c>
      <c r="Q7" s="11">
        <v>1</v>
      </c>
      <c r="R7" s="11">
        <v>1</v>
      </c>
      <c r="S7" s="11">
        <f t="shared" si="0"/>
        <v>76800</v>
      </c>
      <c r="T7" s="12">
        <f t="shared" si="1"/>
        <v>13584.112000000003</v>
      </c>
      <c r="U7" s="11">
        <v>-63215.887999999999</v>
      </c>
      <c r="V7" s="12">
        <f t="shared" si="2"/>
        <v>5</v>
      </c>
      <c r="W7" s="8">
        <f t="shared" si="3"/>
        <v>4.5336787564766841</v>
      </c>
      <c r="X7" s="11">
        <v>11</v>
      </c>
      <c r="Y7" s="11">
        <v>16</v>
      </c>
      <c r="Z7" s="11"/>
    </row>
    <row r="8" spans="1:16380" x14ac:dyDescent="0.3">
      <c r="A8" s="7" t="s">
        <v>72</v>
      </c>
      <c r="B8" s="7" t="s">
        <v>25</v>
      </c>
      <c r="C8" s="7">
        <v>7</v>
      </c>
      <c r="D8" s="7" t="s">
        <v>37</v>
      </c>
      <c r="E8" s="7" t="s">
        <v>27</v>
      </c>
      <c r="F8" s="7" t="s">
        <v>28</v>
      </c>
      <c r="G8" s="7">
        <v>27</v>
      </c>
      <c r="H8" s="7">
        <v>27</v>
      </c>
      <c r="I8" s="8">
        <v>519</v>
      </c>
      <c r="J8" s="9">
        <v>57.666666666666664</v>
      </c>
      <c r="K8" s="8">
        <v>1.9222222222222223</v>
      </c>
      <c r="L8" s="10">
        <v>0.75013865779256794</v>
      </c>
      <c r="M8" s="7">
        <v>5.28</v>
      </c>
      <c r="N8" s="7">
        <v>16.2</v>
      </c>
      <c r="O8" s="7">
        <v>38</v>
      </c>
      <c r="P8" s="7">
        <v>12.8</v>
      </c>
      <c r="Q8" s="7">
        <v>1</v>
      </c>
      <c r="R8" s="7">
        <v>1</v>
      </c>
      <c r="S8" s="11">
        <f t="shared" si="0"/>
        <v>76800</v>
      </c>
      <c r="T8" s="12">
        <f t="shared" si="1"/>
        <v>7879.68</v>
      </c>
      <c r="U8" s="7">
        <v>-68920.320000000007</v>
      </c>
      <c r="V8" s="12">
        <f t="shared" si="2"/>
        <v>9</v>
      </c>
      <c r="W8" s="8">
        <f t="shared" si="3"/>
        <v>6.6287878787878789</v>
      </c>
      <c r="X8" s="7">
        <v>3</v>
      </c>
      <c r="Y8" s="7">
        <v>14</v>
      </c>
      <c r="Z8" s="7"/>
    </row>
    <row r="9" spans="1:16380" x14ac:dyDescent="0.3">
      <c r="A9" s="7" t="s">
        <v>73</v>
      </c>
      <c r="B9" s="11" t="s">
        <v>31</v>
      </c>
      <c r="C9" s="11">
        <v>8</v>
      </c>
      <c r="D9" s="11" t="s">
        <v>38</v>
      </c>
      <c r="E9" s="7" t="s">
        <v>27</v>
      </c>
      <c r="F9" s="11" t="s">
        <v>28</v>
      </c>
      <c r="G9" s="11">
        <v>9</v>
      </c>
      <c r="H9" s="11">
        <v>9</v>
      </c>
      <c r="I9" s="12">
        <v>1534</v>
      </c>
      <c r="J9" s="13">
        <v>170.44444444444446</v>
      </c>
      <c r="K9" s="12">
        <v>5.6814814814814811</v>
      </c>
      <c r="L9" s="14">
        <v>0.7473655019412091</v>
      </c>
      <c r="M9" s="11">
        <v>2.82</v>
      </c>
      <c r="N9" s="11">
        <v>16.8</v>
      </c>
      <c r="O9" s="11">
        <v>40</v>
      </c>
      <c r="P9" s="11">
        <v>19.600000000000001</v>
      </c>
      <c r="Q9" s="11">
        <v>1</v>
      </c>
      <c r="R9" s="11">
        <v>1</v>
      </c>
      <c r="S9" s="11">
        <f t="shared" si="0"/>
        <v>76800</v>
      </c>
      <c r="T9" s="12">
        <f t="shared" si="1"/>
        <v>13171.2</v>
      </c>
      <c r="U9" s="11">
        <v>-63628.800000000003</v>
      </c>
      <c r="V9" s="12">
        <f t="shared" si="2"/>
        <v>5</v>
      </c>
      <c r="W9" s="8">
        <f t="shared" si="3"/>
        <v>5</v>
      </c>
      <c r="X9" s="11">
        <v>14</v>
      </c>
      <c r="Y9" s="11">
        <v>31</v>
      </c>
      <c r="Z9" s="11"/>
    </row>
    <row r="10" spans="1:16380" x14ac:dyDescent="0.3">
      <c r="A10" s="7" t="s">
        <v>74</v>
      </c>
      <c r="B10" s="7" t="s">
        <v>25</v>
      </c>
      <c r="C10" s="7">
        <v>9</v>
      </c>
      <c r="D10" s="7" t="s">
        <v>39</v>
      </c>
      <c r="E10" s="7" t="s">
        <v>27</v>
      </c>
      <c r="F10" s="7" t="s">
        <v>28</v>
      </c>
      <c r="G10" s="7">
        <v>12</v>
      </c>
      <c r="H10" s="7">
        <v>12</v>
      </c>
      <c r="I10" s="8">
        <v>1135</v>
      </c>
      <c r="J10" s="9">
        <v>126.11111111111111</v>
      </c>
      <c r="K10" s="8">
        <v>4.2037037037037033</v>
      </c>
      <c r="L10" s="10">
        <v>0.74597892401552968</v>
      </c>
      <c r="M10" s="7">
        <v>1.64</v>
      </c>
      <c r="N10" s="7">
        <v>12.6</v>
      </c>
      <c r="O10" s="7">
        <v>36.200000000000003</v>
      </c>
      <c r="P10" s="7">
        <v>13.4</v>
      </c>
      <c r="Q10" s="7">
        <v>1</v>
      </c>
      <c r="R10" s="7">
        <v>0</v>
      </c>
      <c r="S10" s="11">
        <f t="shared" si="0"/>
        <v>76800</v>
      </c>
      <c r="T10" s="12">
        <f t="shared" si="1"/>
        <v>6112.0079999999998</v>
      </c>
      <c r="U10" s="7">
        <v>-70687.991999999998</v>
      </c>
      <c r="V10" s="12">
        <f t="shared" si="2"/>
        <v>12</v>
      </c>
      <c r="W10" s="8">
        <f t="shared" si="3"/>
        <v>12</v>
      </c>
      <c r="X10" s="7">
        <v>14</v>
      </c>
      <c r="Y10" s="7">
        <v>27</v>
      </c>
      <c r="Z10" s="7"/>
    </row>
    <row r="11" spans="1:16380" x14ac:dyDescent="0.3">
      <c r="A11" s="11" t="s">
        <v>75</v>
      </c>
      <c r="B11" s="11" t="s">
        <v>29</v>
      </c>
      <c r="C11" s="7">
        <v>10</v>
      </c>
      <c r="D11" s="11" t="s">
        <v>40</v>
      </c>
      <c r="E11" s="7" t="s">
        <v>59</v>
      </c>
      <c r="F11" s="11" t="s">
        <v>28</v>
      </c>
      <c r="G11" s="11">
        <v>10</v>
      </c>
      <c r="H11" s="11">
        <v>10</v>
      </c>
      <c r="I11" s="12">
        <v>1335</v>
      </c>
      <c r="J11" s="13">
        <v>148.33333333333334</v>
      </c>
      <c r="K11" s="12">
        <v>4.9444444444444446</v>
      </c>
      <c r="L11" s="14">
        <v>0.74452301719356628</v>
      </c>
      <c r="M11" s="11">
        <v>7.54</v>
      </c>
      <c r="N11" s="11">
        <v>21.6</v>
      </c>
      <c r="O11" s="11">
        <v>34.799999999999997</v>
      </c>
      <c r="P11" s="11">
        <v>19.8</v>
      </c>
      <c r="Q11" s="11">
        <v>1</v>
      </c>
      <c r="R11" s="11">
        <v>1</v>
      </c>
      <c r="S11" s="11">
        <f t="shared" si="0"/>
        <v>76800</v>
      </c>
      <c r="T11" s="12">
        <f t="shared" si="1"/>
        <v>14883.263999999999</v>
      </c>
      <c r="U11" s="11">
        <v>-61916.735999999997</v>
      </c>
      <c r="V11" s="12">
        <f t="shared" si="2"/>
        <v>5</v>
      </c>
      <c r="W11" s="8">
        <f t="shared" si="3"/>
        <v>4.6419098143236077</v>
      </c>
      <c r="X11" s="11">
        <v>10</v>
      </c>
      <c r="Y11" s="11">
        <v>22</v>
      </c>
      <c r="Z11" s="11"/>
    </row>
    <row r="12" spans="1:16380" x14ac:dyDescent="0.3">
      <c r="A12" s="11" t="s">
        <v>76</v>
      </c>
      <c r="B12" s="7" t="s">
        <v>29</v>
      </c>
      <c r="C12" s="7">
        <v>11</v>
      </c>
      <c r="D12" s="7" t="s">
        <v>41</v>
      </c>
      <c r="E12" s="11" t="s">
        <v>59</v>
      </c>
      <c r="F12" s="7" t="s">
        <v>28</v>
      </c>
      <c r="G12" s="7">
        <v>12</v>
      </c>
      <c r="H12" s="7">
        <v>12</v>
      </c>
      <c r="I12" s="8">
        <v>1124</v>
      </c>
      <c r="J12" s="9">
        <v>124.88888888888889</v>
      </c>
      <c r="K12" s="8">
        <v>4.162962962962963</v>
      </c>
      <c r="L12" s="10">
        <v>0.74265113699389906</v>
      </c>
      <c r="M12" s="7">
        <v>3.96</v>
      </c>
      <c r="N12" s="7">
        <v>17.8</v>
      </c>
      <c r="O12" s="7">
        <v>34.200000000000003</v>
      </c>
      <c r="P12" s="7">
        <v>15.6</v>
      </c>
      <c r="Q12" s="7">
        <v>1</v>
      </c>
      <c r="R12" s="7">
        <v>1</v>
      </c>
      <c r="S12" s="11">
        <f t="shared" si="0"/>
        <v>76800</v>
      </c>
      <c r="T12" s="12">
        <f t="shared" si="1"/>
        <v>9496.6560000000009</v>
      </c>
      <c r="U12" s="7">
        <v>-67303.343999999997</v>
      </c>
      <c r="V12" s="12">
        <f t="shared" si="2"/>
        <v>8</v>
      </c>
      <c r="W12" s="8">
        <f t="shared" si="3"/>
        <v>8</v>
      </c>
      <c r="X12" s="7">
        <v>17</v>
      </c>
      <c r="Y12" s="7">
        <v>54</v>
      </c>
      <c r="Z12" s="7"/>
    </row>
    <row r="13" spans="1:16380" x14ac:dyDescent="0.3">
      <c r="A13" s="7" t="s">
        <v>77</v>
      </c>
      <c r="B13" s="7" t="s">
        <v>33</v>
      </c>
      <c r="C13" s="7">
        <v>12</v>
      </c>
      <c r="D13" s="7" t="s">
        <v>42</v>
      </c>
      <c r="E13" s="7" t="s">
        <v>60</v>
      </c>
      <c r="F13" s="7" t="s">
        <v>28</v>
      </c>
      <c r="G13" s="7">
        <v>10</v>
      </c>
      <c r="H13" s="7">
        <v>10</v>
      </c>
      <c r="I13" s="8">
        <v>1326</v>
      </c>
      <c r="J13" s="9">
        <v>147.33333333333334</v>
      </c>
      <c r="K13" s="8">
        <v>4.9111111111111114</v>
      </c>
      <c r="L13" s="10">
        <v>0.74084858569051582</v>
      </c>
      <c r="M13" s="7">
        <v>1.96</v>
      </c>
      <c r="N13" s="7">
        <v>20.2</v>
      </c>
      <c r="O13" s="7">
        <v>40</v>
      </c>
      <c r="P13" s="7">
        <v>15.4</v>
      </c>
      <c r="Q13" s="7">
        <v>1</v>
      </c>
      <c r="R13" s="7">
        <v>1</v>
      </c>
      <c r="S13" s="11">
        <f t="shared" si="0"/>
        <v>76800</v>
      </c>
      <c r="T13" s="12">
        <f t="shared" si="1"/>
        <v>12443.2</v>
      </c>
      <c r="U13" s="7">
        <v>-64356.800000000003</v>
      </c>
      <c r="V13" s="12">
        <f t="shared" si="2"/>
        <v>6</v>
      </c>
      <c r="W13" s="8">
        <f t="shared" si="3"/>
        <v>6</v>
      </c>
      <c r="X13" s="7">
        <v>8</v>
      </c>
      <c r="Y13" s="7">
        <v>31</v>
      </c>
      <c r="Z13" s="7"/>
    </row>
    <row r="14" spans="1:16380" x14ac:dyDescent="0.3">
      <c r="A14" s="7" t="s">
        <v>78</v>
      </c>
      <c r="B14" s="7" t="s">
        <v>25</v>
      </c>
      <c r="C14" s="11">
        <v>13</v>
      </c>
      <c r="D14" s="7" t="s">
        <v>43</v>
      </c>
      <c r="E14" s="7" t="s">
        <v>60</v>
      </c>
      <c r="F14" s="7" t="s">
        <v>28</v>
      </c>
      <c r="G14" s="7">
        <v>27</v>
      </c>
      <c r="H14" s="7">
        <v>27</v>
      </c>
      <c r="I14" s="8">
        <v>489</v>
      </c>
      <c r="J14" s="9">
        <v>54.333333333333336</v>
      </c>
      <c r="K14" s="8">
        <v>1.8111111111111111</v>
      </c>
      <c r="L14" s="10">
        <v>0.7401552967276761</v>
      </c>
      <c r="M14" s="7">
        <v>5.24</v>
      </c>
      <c r="N14" s="7">
        <v>16</v>
      </c>
      <c r="O14" s="7">
        <v>38.6</v>
      </c>
      <c r="P14" s="7">
        <v>12</v>
      </c>
      <c r="Q14" s="7">
        <v>1</v>
      </c>
      <c r="R14" s="7">
        <v>1</v>
      </c>
      <c r="S14" s="11">
        <f t="shared" si="0"/>
        <v>76800</v>
      </c>
      <c r="T14" s="12">
        <f t="shared" si="1"/>
        <v>7411.2000000000007</v>
      </c>
      <c r="U14" s="7">
        <v>-69388.800000000003</v>
      </c>
      <c r="V14" s="12">
        <f t="shared" si="2"/>
        <v>10</v>
      </c>
      <c r="W14" s="8">
        <f t="shared" si="3"/>
        <v>6.6793893129770989</v>
      </c>
      <c r="X14" s="7">
        <v>1</v>
      </c>
      <c r="Y14" s="7">
        <v>14</v>
      </c>
      <c r="Z14" s="7"/>
    </row>
    <row r="15" spans="1:16380" x14ac:dyDescent="0.3">
      <c r="A15" s="7" t="s">
        <v>79</v>
      </c>
      <c r="B15" s="7" t="s">
        <v>25</v>
      </c>
      <c r="C15" s="7">
        <v>14</v>
      </c>
      <c r="D15" s="7" t="s">
        <v>44</v>
      </c>
      <c r="E15" s="11" t="s">
        <v>60</v>
      </c>
      <c r="F15" s="7" t="s">
        <v>28</v>
      </c>
      <c r="G15" s="7">
        <v>12</v>
      </c>
      <c r="H15" s="7">
        <v>12</v>
      </c>
      <c r="I15" s="8">
        <v>1346</v>
      </c>
      <c r="J15" s="9">
        <v>149.55555555555554</v>
      </c>
      <c r="K15" s="8">
        <v>4.9851851851851849</v>
      </c>
      <c r="L15" s="10">
        <v>0.73966999445368831</v>
      </c>
      <c r="M15" s="7">
        <v>2.16</v>
      </c>
      <c r="N15" s="7">
        <v>12.6</v>
      </c>
      <c r="O15" s="7">
        <v>36.200000000000003</v>
      </c>
      <c r="P15" s="7">
        <v>13.4</v>
      </c>
      <c r="Q15" s="7">
        <v>1</v>
      </c>
      <c r="R15" s="7">
        <v>1</v>
      </c>
      <c r="S15" s="11">
        <f t="shared" si="0"/>
        <v>76800</v>
      </c>
      <c r="T15" s="12">
        <f t="shared" si="1"/>
        <v>6112.0079999999998</v>
      </c>
      <c r="U15" s="7">
        <v>-70687.991999999998</v>
      </c>
      <c r="V15" s="12">
        <f t="shared" si="2"/>
        <v>12</v>
      </c>
      <c r="W15" s="8">
        <f t="shared" si="3"/>
        <v>12</v>
      </c>
      <c r="X15" s="7">
        <v>21</v>
      </c>
      <c r="Y15" s="7">
        <v>42</v>
      </c>
      <c r="Z15" s="7"/>
    </row>
    <row r="16" spans="1:16380" x14ac:dyDescent="0.3">
      <c r="A16" s="7" t="s">
        <v>80</v>
      </c>
      <c r="B16" s="7" t="s">
        <v>45</v>
      </c>
      <c r="C16" s="7">
        <v>15</v>
      </c>
      <c r="D16" s="7" t="s">
        <v>46</v>
      </c>
      <c r="E16" s="7" t="s">
        <v>61</v>
      </c>
      <c r="F16" s="7" t="s">
        <v>28</v>
      </c>
      <c r="G16" s="7">
        <v>12</v>
      </c>
      <c r="H16" s="7">
        <v>12</v>
      </c>
      <c r="I16" s="8">
        <v>1048</v>
      </c>
      <c r="J16" s="9">
        <v>116.44444444444444</v>
      </c>
      <c r="K16" s="8">
        <v>3.8814814814814813</v>
      </c>
      <c r="L16" s="10">
        <v>0.73765945646145314</v>
      </c>
      <c r="M16" s="7">
        <v>2.64</v>
      </c>
      <c r="N16" s="7">
        <v>22.6</v>
      </c>
      <c r="O16" s="7">
        <v>32.200000000000003</v>
      </c>
      <c r="P16" s="7">
        <v>11.2</v>
      </c>
      <c r="Q16" s="7">
        <v>1</v>
      </c>
      <c r="R16" s="7">
        <v>0</v>
      </c>
      <c r="S16" s="11">
        <f t="shared" si="0"/>
        <v>76800</v>
      </c>
      <c r="T16" s="12">
        <f t="shared" si="1"/>
        <v>8150.4640000000009</v>
      </c>
      <c r="U16" s="7">
        <v>-68649.535999999993</v>
      </c>
      <c r="V16" s="12">
        <f t="shared" si="2"/>
        <v>9</v>
      </c>
      <c r="W16" s="8">
        <f t="shared" si="3"/>
        <v>9</v>
      </c>
      <c r="X16" s="7">
        <v>6</v>
      </c>
      <c r="Y16" s="7">
        <v>31</v>
      </c>
      <c r="Z16" s="7"/>
    </row>
    <row r="17" spans="1:26" x14ac:dyDescent="0.3">
      <c r="A17" s="7" t="s">
        <v>81</v>
      </c>
      <c r="B17" s="7" t="s">
        <v>25</v>
      </c>
      <c r="C17" s="7">
        <v>16</v>
      </c>
      <c r="D17" s="7" t="s">
        <v>47</v>
      </c>
      <c r="E17" s="7" t="s">
        <v>61</v>
      </c>
      <c r="F17" s="7" t="s">
        <v>28</v>
      </c>
      <c r="G17" s="7">
        <v>8</v>
      </c>
      <c r="H17" s="7">
        <v>8</v>
      </c>
      <c r="I17" s="8">
        <v>1606</v>
      </c>
      <c r="J17" s="9">
        <v>178.44444444444446</v>
      </c>
      <c r="K17" s="8">
        <v>5.9481481481481477</v>
      </c>
      <c r="L17" s="10">
        <v>0.73696616749861343</v>
      </c>
      <c r="M17" s="7">
        <v>1.82</v>
      </c>
      <c r="N17" s="7">
        <v>14.8</v>
      </c>
      <c r="O17" s="7">
        <v>30.2</v>
      </c>
      <c r="P17" s="7">
        <v>11</v>
      </c>
      <c r="Q17" s="7">
        <v>1</v>
      </c>
      <c r="R17" s="7">
        <v>1</v>
      </c>
      <c r="S17" s="11">
        <f t="shared" si="0"/>
        <v>76800</v>
      </c>
      <c r="T17" s="12">
        <f t="shared" si="1"/>
        <v>4916.5600000000004</v>
      </c>
      <c r="U17" s="7">
        <v>-71883.44</v>
      </c>
      <c r="V17" s="12">
        <f t="shared" si="2"/>
        <v>15</v>
      </c>
      <c r="W17" s="8">
        <f t="shared" si="3"/>
        <v>15</v>
      </c>
      <c r="X17" s="7">
        <v>4</v>
      </c>
      <c r="Y17" s="7">
        <v>9</v>
      </c>
      <c r="Z17" s="7"/>
    </row>
    <row r="18" spans="1:26" x14ac:dyDescent="0.3">
      <c r="A18" s="7" t="s">
        <v>82</v>
      </c>
      <c r="B18" s="7" t="s">
        <v>31</v>
      </c>
      <c r="C18" s="7">
        <v>17</v>
      </c>
      <c r="D18" s="7" t="s">
        <v>48</v>
      </c>
      <c r="E18" s="7" t="s">
        <v>61</v>
      </c>
      <c r="F18" s="7" t="s">
        <v>28</v>
      </c>
      <c r="G18" s="7">
        <v>12</v>
      </c>
      <c r="H18" s="7">
        <v>12</v>
      </c>
      <c r="I18" s="8">
        <v>1069</v>
      </c>
      <c r="J18" s="9">
        <v>118.77777777777777</v>
      </c>
      <c r="K18" s="8">
        <v>3.9592592592592593</v>
      </c>
      <c r="L18" s="10">
        <v>0.73648086522462564</v>
      </c>
      <c r="M18" s="7">
        <v>4.76</v>
      </c>
      <c r="N18" s="7">
        <v>23.6</v>
      </c>
      <c r="O18" s="7">
        <v>35</v>
      </c>
      <c r="P18" s="7">
        <v>11.4</v>
      </c>
      <c r="Q18" s="7">
        <v>1</v>
      </c>
      <c r="R18" s="7">
        <v>1</v>
      </c>
      <c r="S18" s="11">
        <f t="shared" si="0"/>
        <v>76800</v>
      </c>
      <c r="T18" s="12">
        <f t="shared" si="1"/>
        <v>9416.4</v>
      </c>
      <c r="U18" s="7">
        <v>-67383.600000000006</v>
      </c>
      <c r="V18" s="12">
        <f t="shared" si="2"/>
        <v>8</v>
      </c>
      <c r="W18" s="8">
        <f t="shared" si="3"/>
        <v>7.3529411764705888</v>
      </c>
      <c r="X18" s="7">
        <v>10</v>
      </c>
      <c r="Y18" s="7">
        <v>14</v>
      </c>
      <c r="Z18" s="7"/>
    </row>
    <row r="19" spans="1:26" x14ac:dyDescent="0.3">
      <c r="A19" s="7" t="s">
        <v>83</v>
      </c>
      <c r="B19" s="7" t="s">
        <v>33</v>
      </c>
      <c r="C19" s="11">
        <v>18</v>
      </c>
      <c r="D19" s="7" t="s">
        <v>49</v>
      </c>
      <c r="E19" s="7" t="s">
        <v>61</v>
      </c>
      <c r="F19" s="7" t="s">
        <v>28</v>
      </c>
      <c r="G19" s="7">
        <v>12</v>
      </c>
      <c r="H19" s="7">
        <v>12</v>
      </c>
      <c r="I19" s="8">
        <v>1058</v>
      </c>
      <c r="J19" s="9">
        <v>117.55555555555556</v>
      </c>
      <c r="K19" s="8">
        <v>3.9185185185185185</v>
      </c>
      <c r="L19" s="10">
        <v>0.73557958957293401</v>
      </c>
      <c r="M19" s="7">
        <v>5.3</v>
      </c>
      <c r="N19" s="7">
        <v>21.8</v>
      </c>
      <c r="O19" s="7">
        <v>26.8</v>
      </c>
      <c r="P19" s="7">
        <v>17.8</v>
      </c>
      <c r="Q19" s="7">
        <v>1</v>
      </c>
      <c r="R19" s="7">
        <v>1</v>
      </c>
      <c r="S19" s="11">
        <f t="shared" si="0"/>
        <v>76800</v>
      </c>
      <c r="T19" s="12">
        <f t="shared" si="1"/>
        <v>10399.472</v>
      </c>
      <c r="U19" s="7">
        <v>-66400.527999999991</v>
      </c>
      <c r="V19" s="12">
        <f t="shared" si="2"/>
        <v>7</v>
      </c>
      <c r="W19" s="8">
        <f t="shared" si="3"/>
        <v>6.6037735849056602</v>
      </c>
      <c r="X19" s="7">
        <v>8</v>
      </c>
      <c r="Y19" s="7">
        <v>18</v>
      </c>
      <c r="Z19" s="7"/>
    </row>
    <row r="20" spans="1:26" x14ac:dyDescent="0.3">
      <c r="A20" s="7" t="s">
        <v>92</v>
      </c>
      <c r="B20" s="7" t="s">
        <v>25</v>
      </c>
      <c r="C20" s="7">
        <v>19</v>
      </c>
      <c r="D20" s="7" t="s">
        <v>50</v>
      </c>
      <c r="E20" s="11" t="s">
        <v>62</v>
      </c>
      <c r="F20" s="7" t="s">
        <v>28</v>
      </c>
      <c r="G20" s="7">
        <v>8</v>
      </c>
      <c r="H20" s="7">
        <v>8</v>
      </c>
      <c r="I20" s="8">
        <v>1578</v>
      </c>
      <c r="J20" s="9">
        <v>175.33333333333334</v>
      </c>
      <c r="K20" s="8">
        <v>5.8444444444444441</v>
      </c>
      <c r="L20" s="10">
        <v>0.73474764281752636</v>
      </c>
      <c r="M20" s="7">
        <v>6.24</v>
      </c>
      <c r="N20" s="7">
        <v>16</v>
      </c>
      <c r="O20" s="7">
        <v>30</v>
      </c>
      <c r="P20" s="7">
        <v>20.8</v>
      </c>
      <c r="Q20" s="7">
        <v>1</v>
      </c>
      <c r="R20" s="7">
        <v>1</v>
      </c>
      <c r="S20" s="11">
        <f t="shared" si="0"/>
        <v>76800</v>
      </c>
      <c r="T20" s="12">
        <f t="shared" si="1"/>
        <v>9984</v>
      </c>
      <c r="U20" s="7">
        <v>-66816</v>
      </c>
      <c r="V20" s="12">
        <f t="shared" si="2"/>
        <v>7</v>
      </c>
      <c r="W20" s="8">
        <f t="shared" si="3"/>
        <v>5.6089743589743586</v>
      </c>
      <c r="X20" s="7">
        <v>11</v>
      </c>
      <c r="Y20" s="7">
        <v>35</v>
      </c>
      <c r="Z20" s="7"/>
    </row>
    <row r="21" spans="1:26" x14ac:dyDescent="0.3">
      <c r="A21" s="7" t="s">
        <v>93</v>
      </c>
      <c r="B21" s="11" t="s">
        <v>29</v>
      </c>
      <c r="C21" s="7">
        <v>20</v>
      </c>
      <c r="D21" s="11" t="s">
        <v>51</v>
      </c>
      <c r="E21" s="11" t="s">
        <v>62</v>
      </c>
      <c r="F21" s="11" t="s">
        <v>28</v>
      </c>
      <c r="G21" s="11">
        <v>10</v>
      </c>
      <c r="H21" s="11">
        <v>10</v>
      </c>
      <c r="I21" s="12">
        <v>885</v>
      </c>
      <c r="J21" s="13">
        <v>98.333333333333329</v>
      </c>
      <c r="K21" s="12">
        <v>3.2777777777777777</v>
      </c>
      <c r="L21" s="14">
        <v>0.7344009983361065</v>
      </c>
      <c r="M21" s="11">
        <v>5.98</v>
      </c>
      <c r="N21" s="11">
        <v>22</v>
      </c>
      <c r="O21" s="11">
        <v>38</v>
      </c>
      <c r="P21" s="11">
        <v>17.8</v>
      </c>
      <c r="Q21" s="11">
        <v>1</v>
      </c>
      <c r="R21" s="11">
        <v>1</v>
      </c>
      <c r="S21" s="11">
        <f t="shared" si="0"/>
        <v>76800</v>
      </c>
      <c r="T21" s="12">
        <f t="shared" si="1"/>
        <v>14880.800000000001</v>
      </c>
      <c r="U21" s="11">
        <v>-61919.199999999997</v>
      </c>
      <c r="V21" s="12">
        <f t="shared" si="2"/>
        <v>5</v>
      </c>
      <c r="W21" s="8">
        <f t="shared" si="3"/>
        <v>5</v>
      </c>
      <c r="X21" s="11">
        <v>4</v>
      </c>
      <c r="Y21" s="11">
        <v>31</v>
      </c>
      <c r="Z21" s="11"/>
    </row>
    <row r="22" spans="1:26" x14ac:dyDescent="0.3">
      <c r="A22" s="7" t="s">
        <v>94</v>
      </c>
      <c r="B22" s="7" t="s">
        <v>29</v>
      </c>
      <c r="C22" s="7">
        <v>21</v>
      </c>
      <c r="D22" s="7" t="s">
        <v>52</v>
      </c>
      <c r="E22" s="7" t="s">
        <v>62</v>
      </c>
      <c r="F22" s="7" t="s">
        <v>28</v>
      </c>
      <c r="G22" s="7">
        <v>8</v>
      </c>
      <c r="H22" s="7">
        <v>8</v>
      </c>
      <c r="I22" s="8">
        <v>1558</v>
      </c>
      <c r="J22" s="9">
        <v>173.11111111111111</v>
      </c>
      <c r="K22" s="8">
        <v>5.7703703703703706</v>
      </c>
      <c r="L22" s="10">
        <v>0.73391569606211871</v>
      </c>
      <c r="M22" s="7">
        <v>2.74</v>
      </c>
      <c r="N22" s="7">
        <v>13.8</v>
      </c>
      <c r="O22" s="7">
        <v>39.4</v>
      </c>
      <c r="P22" s="7">
        <v>21.8</v>
      </c>
      <c r="Q22" s="7">
        <v>1</v>
      </c>
      <c r="R22" s="7">
        <v>1</v>
      </c>
      <c r="S22" s="11">
        <f t="shared" si="0"/>
        <v>76800</v>
      </c>
      <c r="T22" s="12">
        <f t="shared" si="1"/>
        <v>11853.096000000001</v>
      </c>
      <c r="U22" s="7">
        <v>-64946.904000000002</v>
      </c>
      <c r="V22" s="12">
        <f t="shared" si="2"/>
        <v>6</v>
      </c>
      <c r="W22" s="8">
        <f t="shared" si="3"/>
        <v>6</v>
      </c>
      <c r="X22" s="7">
        <v>13</v>
      </c>
      <c r="Y22" s="7">
        <v>38</v>
      </c>
      <c r="Z22" s="7"/>
    </row>
    <row r="23" spans="1:26" x14ac:dyDescent="0.3">
      <c r="A23" s="7" t="s">
        <v>95</v>
      </c>
      <c r="B23" s="11" t="s">
        <v>31</v>
      </c>
      <c r="C23" s="7">
        <v>22</v>
      </c>
      <c r="D23" s="11" t="s">
        <v>53</v>
      </c>
      <c r="E23" s="11" t="s">
        <v>63</v>
      </c>
      <c r="F23" s="11" t="s">
        <v>28</v>
      </c>
      <c r="G23" s="11">
        <v>20</v>
      </c>
      <c r="H23" s="11">
        <v>20</v>
      </c>
      <c r="I23" s="12">
        <v>608</v>
      </c>
      <c r="J23" s="13">
        <v>67.555555555555557</v>
      </c>
      <c r="K23" s="12">
        <v>2.251851851851852</v>
      </c>
      <c r="L23" s="14">
        <v>0.73024126455906824</v>
      </c>
      <c r="M23" s="11">
        <v>4.28</v>
      </c>
      <c r="N23" s="11">
        <v>18.600000000000001</v>
      </c>
      <c r="O23" s="11">
        <v>35.4</v>
      </c>
      <c r="P23" s="11">
        <v>20.2</v>
      </c>
      <c r="Q23" s="11">
        <v>1</v>
      </c>
      <c r="R23" s="11">
        <v>0</v>
      </c>
      <c r="S23" s="11">
        <f t="shared" si="0"/>
        <v>76800</v>
      </c>
      <c r="T23" s="12">
        <f t="shared" si="1"/>
        <v>13300.488000000001</v>
      </c>
      <c r="U23" s="11">
        <v>-63499.512000000002</v>
      </c>
      <c r="V23" s="12">
        <f t="shared" si="2"/>
        <v>5</v>
      </c>
      <c r="W23" s="8">
        <f t="shared" si="3"/>
        <v>5</v>
      </c>
      <c r="X23" s="11">
        <v>3</v>
      </c>
      <c r="Y23" s="11">
        <v>29</v>
      </c>
      <c r="Z23" s="11"/>
    </row>
    <row r="24" spans="1:26" x14ac:dyDescent="0.3">
      <c r="A24" s="7" t="s">
        <v>96</v>
      </c>
      <c r="B24" s="11" t="s">
        <v>29</v>
      </c>
      <c r="C24" s="11">
        <v>23</v>
      </c>
      <c r="D24" s="11" t="s">
        <v>54</v>
      </c>
      <c r="E24" s="11" t="s">
        <v>63</v>
      </c>
      <c r="F24" s="11" t="s">
        <v>28</v>
      </c>
      <c r="G24" s="11">
        <v>6</v>
      </c>
      <c r="H24" s="11">
        <v>6</v>
      </c>
      <c r="I24" s="12">
        <v>2000</v>
      </c>
      <c r="J24" s="13">
        <v>222.22222222222223</v>
      </c>
      <c r="K24" s="12">
        <v>7.4074074074074074</v>
      </c>
      <c r="L24" s="14">
        <v>0.72788408208541322</v>
      </c>
      <c r="M24" s="11">
        <v>7.14</v>
      </c>
      <c r="N24" s="11">
        <v>21.4</v>
      </c>
      <c r="O24" s="11">
        <v>37.200000000000003</v>
      </c>
      <c r="P24" s="11">
        <v>15.6</v>
      </c>
      <c r="Q24" s="11">
        <v>1</v>
      </c>
      <c r="R24" s="11">
        <v>1</v>
      </c>
      <c r="S24" s="11">
        <f t="shared" si="0"/>
        <v>76800</v>
      </c>
      <c r="T24" s="12">
        <f t="shared" si="1"/>
        <v>12418.848</v>
      </c>
      <c r="U24" s="11">
        <v>-64381.152000000002</v>
      </c>
      <c r="V24" s="12">
        <f t="shared" si="2"/>
        <v>6</v>
      </c>
      <c r="W24" s="8">
        <f t="shared" si="3"/>
        <v>4.9019607843137258</v>
      </c>
      <c r="X24" s="11">
        <v>5</v>
      </c>
      <c r="Y24" s="11">
        <v>24</v>
      </c>
      <c r="Z24" s="11"/>
    </row>
    <row r="25" spans="1:26" x14ac:dyDescent="0.3">
      <c r="A25" s="7" t="s">
        <v>97</v>
      </c>
      <c r="B25" s="7" t="s">
        <v>25</v>
      </c>
      <c r="C25" s="7">
        <v>24</v>
      </c>
      <c r="D25" s="7" t="s">
        <v>55</v>
      </c>
      <c r="E25" s="11" t="s">
        <v>63</v>
      </c>
      <c r="F25" s="7" t="s">
        <v>28</v>
      </c>
      <c r="G25" s="7">
        <v>8</v>
      </c>
      <c r="H25" s="7">
        <v>8</v>
      </c>
      <c r="I25" s="8">
        <v>1493</v>
      </c>
      <c r="J25" s="9">
        <v>165.88888888888889</v>
      </c>
      <c r="K25" s="8">
        <v>5.5296296296296292</v>
      </c>
      <c r="L25" s="10">
        <v>0.72677481974486968</v>
      </c>
      <c r="M25" s="7">
        <v>2.2999999999999998</v>
      </c>
      <c r="N25" s="7">
        <v>13.2</v>
      </c>
      <c r="O25" s="7">
        <v>25.2</v>
      </c>
      <c r="P25" s="7">
        <v>16</v>
      </c>
      <c r="Q25" s="7">
        <v>1</v>
      </c>
      <c r="R25" s="7">
        <v>1</v>
      </c>
      <c r="S25" s="11">
        <f t="shared" si="0"/>
        <v>76800</v>
      </c>
      <c r="T25" s="12">
        <f t="shared" si="1"/>
        <v>5322.24</v>
      </c>
      <c r="U25" s="7">
        <v>-71477.759999999995</v>
      </c>
      <c r="V25" s="12">
        <f t="shared" si="2"/>
        <v>14</v>
      </c>
      <c r="W25" s="8">
        <f t="shared" si="3"/>
        <v>14</v>
      </c>
      <c r="X25" s="7">
        <v>4</v>
      </c>
      <c r="Y25" s="7">
        <v>21</v>
      </c>
      <c r="Z25" s="7"/>
    </row>
    <row r="26" spans="1:26" x14ac:dyDescent="0.3">
      <c r="A26" s="7" t="s">
        <v>98</v>
      </c>
      <c r="B26" s="7" t="s">
        <v>25</v>
      </c>
      <c r="C26" s="7">
        <v>25</v>
      </c>
      <c r="D26" s="7" t="s">
        <v>56</v>
      </c>
      <c r="E26" s="7" t="s">
        <v>64</v>
      </c>
      <c r="F26" s="7" t="s">
        <v>28</v>
      </c>
      <c r="G26" s="7">
        <v>4</v>
      </c>
      <c r="H26" s="7">
        <v>4</v>
      </c>
      <c r="I26" s="8">
        <v>2746</v>
      </c>
      <c r="J26" s="9">
        <v>305.11111111111109</v>
      </c>
      <c r="K26" s="8">
        <v>10.170370370370371</v>
      </c>
      <c r="L26" s="10">
        <v>0.72628951747088188</v>
      </c>
      <c r="M26" s="7">
        <v>3.7</v>
      </c>
      <c r="N26" s="7">
        <v>16.2</v>
      </c>
      <c r="O26" s="7">
        <v>32.799999999999997</v>
      </c>
      <c r="P26" s="7">
        <v>12.4</v>
      </c>
      <c r="Q26" s="7">
        <v>1</v>
      </c>
      <c r="R26" s="7">
        <v>1</v>
      </c>
      <c r="S26" s="11">
        <f t="shared" si="0"/>
        <v>76800</v>
      </c>
      <c r="T26" s="12">
        <f t="shared" si="1"/>
        <v>6588.8639999999987</v>
      </c>
      <c r="U26" s="7">
        <v>-70211.135999999999</v>
      </c>
      <c r="V26" s="12">
        <f t="shared" si="2"/>
        <v>11</v>
      </c>
      <c r="W26" s="8">
        <f t="shared" si="3"/>
        <v>9.4594594594594597</v>
      </c>
      <c r="X26" s="7">
        <v>14</v>
      </c>
      <c r="Y26" s="7">
        <v>42</v>
      </c>
      <c r="Z26" s="7"/>
    </row>
    <row r="27" spans="1:26" x14ac:dyDescent="0.3">
      <c r="A27" s="7" t="s">
        <v>99</v>
      </c>
      <c r="B27" s="7" t="s">
        <v>33</v>
      </c>
      <c r="C27" s="7">
        <v>26</v>
      </c>
      <c r="D27" s="7" t="s">
        <v>57</v>
      </c>
      <c r="E27" s="7" t="s">
        <v>64</v>
      </c>
      <c r="F27" s="7" t="s">
        <v>28</v>
      </c>
      <c r="G27" s="7">
        <v>20</v>
      </c>
      <c r="H27" s="7">
        <v>20</v>
      </c>
      <c r="I27" s="8">
        <v>587</v>
      </c>
      <c r="J27" s="9">
        <v>65.222222222222229</v>
      </c>
      <c r="K27" s="8">
        <v>2.174074074074074</v>
      </c>
      <c r="L27" s="10">
        <v>0.72414032168607878</v>
      </c>
      <c r="M27" s="7">
        <v>6.28</v>
      </c>
      <c r="N27" s="7">
        <v>15</v>
      </c>
      <c r="O27" s="7">
        <v>30</v>
      </c>
      <c r="P27" s="7">
        <v>28.4</v>
      </c>
      <c r="Q27" s="7">
        <v>1</v>
      </c>
      <c r="R27" s="7">
        <v>0</v>
      </c>
      <c r="S27" s="11">
        <f t="shared" si="0"/>
        <v>76800</v>
      </c>
      <c r="T27" s="12">
        <f t="shared" si="1"/>
        <v>12780</v>
      </c>
      <c r="U27" s="7">
        <v>-64020</v>
      </c>
      <c r="V27" s="12">
        <f t="shared" si="2"/>
        <v>6</v>
      </c>
      <c r="W27" s="8">
        <f t="shared" si="3"/>
        <v>5.5732484076433115</v>
      </c>
      <c r="X27" s="7">
        <v>6</v>
      </c>
      <c r="Y27" s="7">
        <v>18</v>
      </c>
      <c r="Z27" s="7"/>
    </row>
    <row r="28" spans="1:26" x14ac:dyDescent="0.3">
      <c r="A28" s="7" t="s">
        <v>100</v>
      </c>
      <c r="B28" s="11" t="s">
        <v>25</v>
      </c>
      <c r="C28" s="7">
        <v>27</v>
      </c>
      <c r="D28" s="11" t="s">
        <v>58</v>
      </c>
      <c r="E28" s="7" t="s">
        <v>64</v>
      </c>
      <c r="F28" s="11" t="s">
        <v>28</v>
      </c>
      <c r="G28" s="11">
        <v>24</v>
      </c>
      <c r="H28" s="11">
        <v>24</v>
      </c>
      <c r="I28" s="12">
        <v>489</v>
      </c>
      <c r="J28" s="13">
        <v>54.333333333333336</v>
      </c>
      <c r="K28" s="12">
        <v>1.8111111111111111</v>
      </c>
      <c r="L28" s="14">
        <v>0.72316971713810319</v>
      </c>
      <c r="M28" s="11">
        <v>5.44</v>
      </c>
      <c r="N28" s="11">
        <v>23.2</v>
      </c>
      <c r="O28" s="11">
        <v>35.799999999999997</v>
      </c>
      <c r="P28" s="11">
        <v>17.2</v>
      </c>
      <c r="Q28" s="11">
        <v>1</v>
      </c>
      <c r="R28" s="11">
        <v>1</v>
      </c>
      <c r="S28" s="11">
        <f t="shared" si="0"/>
        <v>76800</v>
      </c>
      <c r="T28" s="12">
        <f t="shared" si="1"/>
        <v>14285.631999999998</v>
      </c>
      <c r="U28" s="11">
        <v>-62514.368000000002</v>
      </c>
      <c r="V28" s="12">
        <f t="shared" si="2"/>
        <v>5</v>
      </c>
      <c r="W28" s="8">
        <f t="shared" si="3"/>
        <v>5</v>
      </c>
      <c r="X28" s="11">
        <v>7</v>
      </c>
      <c r="Y28" s="11">
        <v>10</v>
      </c>
      <c r="Z28" s="11"/>
    </row>
    <row r="29" spans="1:26" x14ac:dyDescent="0.3">
      <c r="A29" s="7" t="s">
        <v>101</v>
      </c>
      <c r="B29" s="11" t="s">
        <v>25</v>
      </c>
      <c r="C29" s="7">
        <v>28</v>
      </c>
      <c r="D29" s="11" t="s">
        <v>84</v>
      </c>
      <c r="E29" s="7" t="s">
        <v>64</v>
      </c>
      <c r="F29" s="11" t="s">
        <v>28</v>
      </c>
      <c r="G29" s="11">
        <v>24</v>
      </c>
      <c r="H29" s="11">
        <v>24</v>
      </c>
      <c r="I29" s="12">
        <v>489</v>
      </c>
      <c r="J29" s="13">
        <v>54.333333333333336</v>
      </c>
      <c r="K29" s="12">
        <v>1.8111111111111111</v>
      </c>
      <c r="L29" s="14">
        <v>0.72303105934553524</v>
      </c>
      <c r="M29" s="11">
        <v>7.34</v>
      </c>
      <c r="N29" s="11">
        <v>21.2</v>
      </c>
      <c r="O29" s="11">
        <v>32.200000000000003</v>
      </c>
      <c r="P29" s="11">
        <v>18</v>
      </c>
      <c r="Q29" s="11">
        <v>1</v>
      </c>
      <c r="R29" s="11">
        <v>0</v>
      </c>
      <c r="S29" s="11">
        <f t="shared" si="0"/>
        <v>76800</v>
      </c>
      <c r="T29" s="12">
        <f t="shared" si="1"/>
        <v>12287.52</v>
      </c>
      <c r="U29" s="11">
        <v>-64512.479999999996</v>
      </c>
      <c r="V29" s="12">
        <f t="shared" si="2"/>
        <v>6</v>
      </c>
      <c r="W29" s="8">
        <f t="shared" si="3"/>
        <v>4.7683923705722071</v>
      </c>
      <c r="X29" s="11">
        <v>2</v>
      </c>
      <c r="Y29" s="11">
        <v>16</v>
      </c>
      <c r="Z29" s="11"/>
    </row>
    <row r="30" spans="1:26" x14ac:dyDescent="0.3">
      <c r="A30" s="7" t="s">
        <v>91</v>
      </c>
      <c r="B30" s="7" t="s">
        <v>25</v>
      </c>
      <c r="C30" s="7">
        <v>29</v>
      </c>
      <c r="D30" s="7" t="s">
        <v>85</v>
      </c>
      <c r="E30" s="7" t="s">
        <v>64</v>
      </c>
      <c r="F30" s="7" t="s">
        <v>28</v>
      </c>
      <c r="G30" s="7">
        <v>4</v>
      </c>
      <c r="H30" s="7">
        <v>4</v>
      </c>
      <c r="I30" s="8">
        <v>2928</v>
      </c>
      <c r="J30" s="9">
        <v>325.33333333333331</v>
      </c>
      <c r="K30" s="8">
        <v>10.844444444444445</v>
      </c>
      <c r="L30" s="10">
        <v>0.72212978369384362</v>
      </c>
      <c r="M30" s="7">
        <v>4.18</v>
      </c>
      <c r="N30" s="7">
        <v>16</v>
      </c>
      <c r="O30" s="7">
        <v>36.799999999999997</v>
      </c>
      <c r="P30" s="7">
        <v>12.6</v>
      </c>
      <c r="Q30" s="7">
        <v>1</v>
      </c>
      <c r="R30" s="7">
        <v>0</v>
      </c>
      <c r="S30" s="11">
        <f t="shared" si="0"/>
        <v>76800</v>
      </c>
      <c r="T30" s="12">
        <f t="shared" si="1"/>
        <v>7418.8799999999992</v>
      </c>
      <c r="U30" s="7">
        <v>-69381.119999999995</v>
      </c>
      <c r="V30" s="12">
        <f t="shared" si="2"/>
        <v>10</v>
      </c>
      <c r="W30" s="8">
        <f t="shared" si="3"/>
        <v>8.3732057416267942</v>
      </c>
      <c r="X30" s="7">
        <v>8</v>
      </c>
      <c r="Y30" s="7">
        <v>40</v>
      </c>
      <c r="Z30" s="7"/>
    </row>
    <row r="31" spans="1:26" x14ac:dyDescent="0.3">
      <c r="A31" s="7" t="s">
        <v>102</v>
      </c>
      <c r="B31" s="11" t="s">
        <v>25</v>
      </c>
      <c r="C31" s="7">
        <v>30</v>
      </c>
      <c r="D31" s="11" t="s">
        <v>86</v>
      </c>
      <c r="E31" s="11" t="s">
        <v>65</v>
      </c>
      <c r="F31" s="11" t="s">
        <v>28</v>
      </c>
      <c r="G31" s="11">
        <v>24</v>
      </c>
      <c r="H31" s="11">
        <v>24</v>
      </c>
      <c r="I31" s="12">
        <v>481</v>
      </c>
      <c r="J31" s="13">
        <v>53.444444444444443</v>
      </c>
      <c r="K31" s="12">
        <v>1.7814814814814814</v>
      </c>
      <c r="L31" s="14">
        <v>0.7202579034941764</v>
      </c>
      <c r="M31" s="11">
        <v>6.3</v>
      </c>
      <c r="N31" s="11">
        <v>21.8</v>
      </c>
      <c r="O31" s="11">
        <v>35.200000000000003</v>
      </c>
      <c r="P31" s="11">
        <v>19.8</v>
      </c>
      <c r="Q31" s="11">
        <v>1</v>
      </c>
      <c r="R31" s="11">
        <v>0</v>
      </c>
      <c r="S31" s="11">
        <f t="shared" si="0"/>
        <v>76800</v>
      </c>
      <c r="T31" s="12">
        <f t="shared" si="1"/>
        <v>15193.728000000003</v>
      </c>
      <c r="U31" s="11">
        <v>-61606.271999999997</v>
      </c>
      <c r="V31" s="12">
        <f t="shared" si="2"/>
        <v>5</v>
      </c>
      <c r="W31" s="8">
        <f t="shared" si="3"/>
        <v>5</v>
      </c>
      <c r="X31" s="11">
        <v>2</v>
      </c>
      <c r="Y31" s="11">
        <v>16</v>
      </c>
      <c r="Z31" s="11"/>
    </row>
    <row r="32" spans="1:26" x14ac:dyDescent="0.3">
      <c r="A32" s="7" t="s">
        <v>103</v>
      </c>
      <c r="B32" s="7" t="s">
        <v>29</v>
      </c>
      <c r="C32" s="7">
        <v>31</v>
      </c>
      <c r="D32" s="7" t="s">
        <v>87</v>
      </c>
      <c r="E32" s="7" t="s">
        <v>65</v>
      </c>
      <c r="F32" s="7" t="s">
        <v>28</v>
      </c>
      <c r="G32" s="7">
        <v>9</v>
      </c>
      <c r="H32" s="7">
        <v>9</v>
      </c>
      <c r="I32" s="8">
        <v>1284</v>
      </c>
      <c r="J32" s="9">
        <v>142.66666666666666</v>
      </c>
      <c r="K32" s="8">
        <v>4.7555555555555555</v>
      </c>
      <c r="L32" s="10">
        <v>0.71998058790904051</v>
      </c>
      <c r="M32" s="7">
        <v>3.26</v>
      </c>
      <c r="N32" s="7">
        <v>24</v>
      </c>
      <c r="O32" s="7">
        <v>23</v>
      </c>
      <c r="P32" s="7">
        <v>11.4</v>
      </c>
      <c r="Q32" s="7">
        <v>1</v>
      </c>
      <c r="R32" s="7">
        <v>1</v>
      </c>
      <c r="S32" s="11">
        <f t="shared" si="0"/>
        <v>76800</v>
      </c>
      <c r="T32" s="12">
        <f t="shared" si="1"/>
        <v>6292.8</v>
      </c>
      <c r="U32" s="7">
        <v>-70507.199999999997</v>
      </c>
      <c r="V32" s="12">
        <f t="shared" si="2"/>
        <v>12</v>
      </c>
      <c r="W32" s="8">
        <f t="shared" si="3"/>
        <v>10.736196319018406</v>
      </c>
      <c r="X32" s="7" t="e">
        <v>#N/A</v>
      </c>
      <c r="Y32" s="7" t="e">
        <v>#N/A</v>
      </c>
      <c r="Z32" s="7"/>
    </row>
    <row r="33" spans="1:26" x14ac:dyDescent="0.3">
      <c r="A33" s="7" t="s">
        <v>104</v>
      </c>
      <c r="B33" s="7" t="s">
        <v>29</v>
      </c>
      <c r="C33" s="7">
        <v>32</v>
      </c>
      <c r="D33" s="7" t="s">
        <v>88</v>
      </c>
      <c r="E33" s="7" t="s">
        <v>65</v>
      </c>
      <c r="F33" s="7" t="s">
        <v>28</v>
      </c>
      <c r="G33" s="7">
        <v>1</v>
      </c>
      <c r="H33" s="7">
        <v>1</v>
      </c>
      <c r="I33" s="8">
        <v>11522</v>
      </c>
      <c r="J33" s="9">
        <v>1280.2222222222222</v>
      </c>
      <c r="K33" s="8">
        <v>42.674074074074078</v>
      </c>
      <c r="L33" s="10">
        <v>0.71935662784248477</v>
      </c>
      <c r="M33" s="7">
        <v>1.86</v>
      </c>
      <c r="N33" s="7">
        <v>27.4</v>
      </c>
      <c r="O33" s="7">
        <v>34.4</v>
      </c>
      <c r="P33" s="7">
        <v>8.8000000000000007</v>
      </c>
      <c r="Q33" s="7">
        <v>1</v>
      </c>
      <c r="R33" s="7">
        <v>0</v>
      </c>
      <c r="S33" s="11">
        <f t="shared" si="0"/>
        <v>76800</v>
      </c>
      <c r="T33" s="12">
        <f t="shared" si="1"/>
        <v>8294.5280000000002</v>
      </c>
      <c r="U33" s="7">
        <v>-68505.471999999994</v>
      </c>
      <c r="V33" s="12">
        <f t="shared" si="2"/>
        <v>9</v>
      </c>
      <c r="W33" s="8">
        <f t="shared" si="3"/>
        <v>9</v>
      </c>
      <c r="X33" s="7">
        <v>8</v>
      </c>
      <c r="Y33" s="7">
        <v>20</v>
      </c>
      <c r="Z33" s="7"/>
    </row>
    <row r="34" spans="1:26" x14ac:dyDescent="0.3">
      <c r="A34" s="7" t="s">
        <v>105</v>
      </c>
      <c r="B34" s="7" t="s">
        <v>25</v>
      </c>
      <c r="C34" s="7">
        <v>33</v>
      </c>
      <c r="D34" s="7" t="s">
        <v>89</v>
      </c>
      <c r="E34" s="7" t="s">
        <v>65</v>
      </c>
      <c r="F34" s="7" t="s">
        <v>28</v>
      </c>
      <c r="G34" s="7">
        <v>4</v>
      </c>
      <c r="H34" s="7">
        <v>4</v>
      </c>
      <c r="I34" s="8">
        <v>2859</v>
      </c>
      <c r="J34" s="9">
        <v>317.66666666666669</v>
      </c>
      <c r="K34" s="8">
        <v>10.588888888888889</v>
      </c>
      <c r="L34" s="10">
        <v>0.71845535219079315</v>
      </c>
      <c r="M34" s="7">
        <v>3.16</v>
      </c>
      <c r="N34" s="7">
        <v>17.2</v>
      </c>
      <c r="O34" s="7">
        <v>34</v>
      </c>
      <c r="P34" s="7">
        <v>12.2</v>
      </c>
      <c r="Q34" s="7">
        <v>1</v>
      </c>
      <c r="R34" s="7">
        <v>1</v>
      </c>
      <c r="S34" s="11">
        <f t="shared" si="0"/>
        <v>76800</v>
      </c>
      <c r="T34" s="12">
        <f t="shared" si="1"/>
        <v>7134.5599999999986</v>
      </c>
      <c r="U34" s="7">
        <v>-69665.440000000002</v>
      </c>
      <c r="V34" s="12">
        <f t="shared" si="2"/>
        <v>10</v>
      </c>
      <c r="W34" s="8">
        <f t="shared" si="3"/>
        <v>10</v>
      </c>
      <c r="X34" s="7">
        <v>7</v>
      </c>
      <c r="Y34" s="7">
        <v>35</v>
      </c>
      <c r="Z34" s="7"/>
    </row>
    <row r="35" spans="1:26" x14ac:dyDescent="0.3">
      <c r="A35" s="7" t="s">
        <v>106</v>
      </c>
      <c r="B35" s="7" t="s">
        <v>33</v>
      </c>
      <c r="C35" s="7">
        <v>34</v>
      </c>
      <c r="D35" s="7" t="s">
        <v>90</v>
      </c>
      <c r="E35" s="7" t="s">
        <v>65</v>
      </c>
      <c r="F35" s="7" t="s">
        <v>28</v>
      </c>
      <c r="G35" s="7">
        <v>9</v>
      </c>
      <c r="H35" s="7">
        <v>9</v>
      </c>
      <c r="I35" s="8">
        <v>1270</v>
      </c>
      <c r="J35" s="9">
        <v>141.11111111111111</v>
      </c>
      <c r="K35" s="8">
        <v>4.7037037037037033</v>
      </c>
      <c r="L35" s="10">
        <v>0.71831669439822521</v>
      </c>
      <c r="M35" s="7">
        <v>5.25</v>
      </c>
      <c r="N35" s="7">
        <v>9.6999999999999993</v>
      </c>
      <c r="O35" s="7">
        <v>15.9</v>
      </c>
      <c r="P35" s="7">
        <v>6.6</v>
      </c>
      <c r="Q35" s="7">
        <v>1</v>
      </c>
      <c r="R35" s="7">
        <v>1</v>
      </c>
      <c r="S35" s="11">
        <f t="shared" si="0"/>
        <v>76800</v>
      </c>
      <c r="T35" s="12">
        <f t="shared" si="1"/>
        <v>1017.9179999999999</v>
      </c>
      <c r="U35" s="7">
        <v>-75782.081999999995</v>
      </c>
      <c r="V35" s="12">
        <f t="shared" si="2"/>
        <v>75</v>
      </c>
      <c r="W35" s="8">
        <f t="shared" si="3"/>
        <v>6.666666666666667</v>
      </c>
      <c r="X35" s="7">
        <v>10</v>
      </c>
      <c r="Y35" s="7">
        <v>31</v>
      </c>
      <c r="Z35" s="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1593-BD88-45A3-BC94-8AFB8FEE1080}">
  <dimension ref="A1:B3"/>
  <sheetViews>
    <sheetView workbookViewId="0">
      <selection activeCell="A3" sqref="A3"/>
    </sheetView>
  </sheetViews>
  <sheetFormatPr defaultRowHeight="14.4" x14ac:dyDescent="0.3"/>
  <cols>
    <col min="1" max="1" width="42.44140625" bestFit="1" customWidth="1"/>
  </cols>
  <sheetData>
    <row r="1" spans="1:2" x14ac:dyDescent="0.3">
      <c r="A1" s="15" t="s">
        <v>107</v>
      </c>
      <c r="B1">
        <v>5</v>
      </c>
    </row>
    <row r="2" spans="1:2" x14ac:dyDescent="0.3">
      <c r="A2" s="15" t="s">
        <v>108</v>
      </c>
      <c r="B2">
        <v>1</v>
      </c>
    </row>
    <row r="3" spans="1:2" x14ac:dyDescent="0.3">
      <c r="A3" s="15" t="s">
        <v>109</v>
      </c>
      <c r="B3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2EEC-3BE9-4B60-827F-92B0BBEDF1D4}">
  <dimension ref="A1:AJ36"/>
  <sheetViews>
    <sheetView workbookViewId="0">
      <selection activeCell="T14" sqref="T14"/>
    </sheetView>
  </sheetViews>
  <sheetFormatPr defaultColWidth="3.44140625" defaultRowHeight="14.4" x14ac:dyDescent="0.3"/>
  <sheetData>
    <row r="1" spans="1:36" x14ac:dyDescent="0.3">
      <c r="D1" s="22" t="s">
        <v>121</v>
      </c>
      <c r="E1" s="22"/>
      <c r="F1" s="22"/>
      <c r="G1" s="22" t="s">
        <v>122</v>
      </c>
      <c r="H1" s="22"/>
      <c r="I1" s="22"/>
      <c r="J1" s="22" t="s">
        <v>123</v>
      </c>
      <c r="K1" s="22"/>
      <c r="L1" s="22"/>
      <c r="M1" s="22" t="s">
        <v>124</v>
      </c>
      <c r="N1" s="22"/>
      <c r="O1" s="22"/>
      <c r="P1" s="22" t="s">
        <v>125</v>
      </c>
      <c r="Q1" s="22"/>
      <c r="R1" s="22"/>
      <c r="S1" s="22" t="s">
        <v>126</v>
      </c>
      <c r="T1" s="22"/>
      <c r="U1" s="22"/>
      <c r="V1" s="22" t="s">
        <v>127</v>
      </c>
      <c r="W1" s="22"/>
      <c r="X1" s="22"/>
      <c r="Y1" s="22" t="s">
        <v>128</v>
      </c>
      <c r="Z1" s="22"/>
      <c r="AA1" s="22"/>
      <c r="AB1" s="22" t="s">
        <v>129</v>
      </c>
      <c r="AC1" s="22"/>
      <c r="AD1" s="22"/>
      <c r="AE1" s="22" t="s">
        <v>130</v>
      </c>
      <c r="AF1" s="22"/>
      <c r="AG1" s="22"/>
      <c r="AH1" s="22" t="s">
        <v>131</v>
      </c>
    </row>
    <row r="2" spans="1:36" x14ac:dyDescent="0.3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x14ac:dyDescent="0.3">
      <c r="AJ3" s="18"/>
    </row>
    <row r="4" spans="1:36" x14ac:dyDescent="0.3">
      <c r="A4" s="18"/>
      <c r="B4" s="18"/>
      <c r="C4" s="25" t="s">
        <v>132</v>
      </c>
      <c r="D4" s="26"/>
      <c r="E4" s="27" t="s">
        <v>133</v>
      </c>
      <c r="F4" s="21"/>
      <c r="G4" s="17"/>
      <c r="H4" s="19"/>
      <c r="I4" s="16"/>
      <c r="K4" s="19"/>
      <c r="L4" s="16"/>
      <c r="N4" s="19"/>
      <c r="O4" s="16"/>
      <c r="Q4" s="19"/>
      <c r="R4" s="16"/>
      <c r="T4" s="19"/>
      <c r="U4" s="16"/>
      <c r="W4" s="19"/>
      <c r="X4" s="16"/>
      <c r="Z4" s="19"/>
      <c r="AA4" s="16"/>
      <c r="AC4" s="19"/>
      <c r="AD4" s="16"/>
      <c r="AF4" s="19"/>
      <c r="AG4" s="16"/>
      <c r="AI4" s="16"/>
      <c r="AJ4" s="18"/>
    </row>
    <row r="5" spans="1:36" x14ac:dyDescent="0.3">
      <c r="A5" s="18"/>
      <c r="B5" s="18"/>
      <c r="C5" s="25" t="s">
        <v>134</v>
      </c>
      <c r="D5" s="26"/>
      <c r="E5" s="27" t="s">
        <v>135</v>
      </c>
      <c r="F5" s="21"/>
      <c r="G5" s="17"/>
      <c r="H5" s="19"/>
      <c r="I5" s="16"/>
      <c r="K5" s="19"/>
      <c r="L5" s="16"/>
      <c r="N5" s="19"/>
      <c r="O5" s="16"/>
      <c r="Q5" s="19"/>
      <c r="R5" s="16"/>
      <c r="T5" s="19"/>
      <c r="U5" s="16"/>
      <c r="W5" s="19"/>
      <c r="X5" s="16"/>
      <c r="Z5" s="19"/>
      <c r="AA5" s="16"/>
      <c r="AC5" s="19"/>
      <c r="AD5" s="16"/>
      <c r="AF5" s="19"/>
      <c r="AG5" s="16"/>
      <c r="AI5" s="16"/>
      <c r="AJ5" s="18"/>
    </row>
    <row r="6" spans="1:36" x14ac:dyDescent="0.3">
      <c r="A6" s="18"/>
      <c r="B6" s="18"/>
      <c r="C6" s="25" t="s">
        <v>136</v>
      </c>
      <c r="D6" s="26"/>
      <c r="E6" s="27" t="s">
        <v>137</v>
      </c>
      <c r="F6" s="21"/>
      <c r="G6" s="17"/>
      <c r="H6" s="19"/>
      <c r="I6" s="16"/>
      <c r="K6" s="19"/>
      <c r="L6" s="16"/>
      <c r="N6" s="19"/>
      <c r="O6" s="16"/>
      <c r="Q6" s="19"/>
      <c r="R6" s="16"/>
      <c r="T6" s="19"/>
      <c r="U6" s="16"/>
      <c r="W6" s="19"/>
      <c r="X6" s="16"/>
      <c r="Z6" s="19"/>
      <c r="AA6" s="16"/>
      <c r="AC6" s="19"/>
      <c r="AD6" s="16"/>
      <c r="AF6" s="19"/>
      <c r="AG6" s="16"/>
      <c r="AI6" s="16"/>
      <c r="AJ6" s="18"/>
    </row>
    <row r="7" spans="1:36" x14ac:dyDescent="0.3">
      <c r="A7" s="18"/>
      <c r="B7" s="18"/>
      <c r="C7" s="25" t="s">
        <v>138</v>
      </c>
      <c r="D7" s="26"/>
      <c r="E7" s="27" t="s">
        <v>139</v>
      </c>
      <c r="F7" s="21"/>
      <c r="G7" s="17"/>
      <c r="H7" s="19"/>
      <c r="I7" s="16"/>
      <c r="K7" s="19"/>
      <c r="L7" s="16"/>
      <c r="N7" s="19"/>
      <c r="O7" s="16"/>
      <c r="Q7" s="19"/>
      <c r="R7" s="16"/>
      <c r="T7" s="19"/>
      <c r="U7" s="16"/>
      <c r="W7" s="19"/>
      <c r="X7" s="16"/>
      <c r="Z7" s="19"/>
      <c r="AA7" s="16"/>
      <c r="AC7" s="19"/>
      <c r="AD7" s="16"/>
      <c r="AF7" s="19"/>
      <c r="AG7" s="16"/>
      <c r="AI7" s="16"/>
      <c r="AJ7" s="18"/>
    </row>
    <row r="8" spans="1:36" x14ac:dyDescent="0.3">
      <c r="A8" s="18"/>
      <c r="B8" s="18"/>
      <c r="C8" s="25" t="s">
        <v>140</v>
      </c>
      <c r="D8" s="26"/>
      <c r="E8" s="27" t="s">
        <v>141</v>
      </c>
      <c r="F8" s="21"/>
      <c r="G8" s="17"/>
      <c r="H8" s="19"/>
      <c r="I8" s="16"/>
      <c r="K8" s="19"/>
      <c r="L8" s="16"/>
      <c r="N8" s="19"/>
      <c r="O8" s="16"/>
      <c r="Q8" s="19"/>
      <c r="R8" s="16"/>
      <c r="T8" s="19"/>
      <c r="U8" s="16"/>
      <c r="W8" s="19"/>
      <c r="X8" s="16"/>
      <c r="Z8" s="19"/>
      <c r="AA8" s="16"/>
      <c r="AC8" s="19"/>
      <c r="AD8" s="16"/>
      <c r="AF8" s="19"/>
      <c r="AG8" s="16"/>
      <c r="AI8" s="16"/>
      <c r="AJ8" s="18"/>
    </row>
    <row r="9" spans="1:36" x14ac:dyDescent="0.3">
      <c r="A9" s="18"/>
      <c r="B9" s="18"/>
      <c r="C9" s="25" t="s">
        <v>142</v>
      </c>
      <c r="D9" s="26"/>
      <c r="E9" s="27" t="s">
        <v>143</v>
      </c>
      <c r="F9" s="21"/>
      <c r="G9" s="17"/>
      <c r="H9" s="19"/>
      <c r="I9" s="16"/>
      <c r="K9" s="19"/>
      <c r="L9" s="16"/>
      <c r="N9" s="19"/>
      <c r="O9" s="16"/>
      <c r="Q9" s="19"/>
      <c r="R9" s="16"/>
      <c r="T9" s="19"/>
      <c r="U9" s="16"/>
      <c r="W9" s="19"/>
      <c r="X9" s="16"/>
      <c r="Z9" s="19"/>
      <c r="AA9" s="16"/>
      <c r="AC9" s="19"/>
      <c r="AD9" s="16"/>
      <c r="AF9" s="19"/>
      <c r="AG9" s="16"/>
      <c r="AI9" s="16"/>
      <c r="AJ9" s="18"/>
    </row>
    <row r="10" spans="1:36" x14ac:dyDescent="0.3">
      <c r="A10" s="18"/>
      <c r="B10" s="18"/>
      <c r="C10" s="25" t="s">
        <v>144</v>
      </c>
      <c r="D10" s="26"/>
      <c r="E10" s="27" t="s">
        <v>145</v>
      </c>
      <c r="F10" s="21"/>
      <c r="G10" s="17"/>
      <c r="H10" s="19"/>
      <c r="I10" s="16"/>
      <c r="K10" s="19"/>
      <c r="L10" s="16"/>
      <c r="N10" s="19"/>
      <c r="O10" s="16"/>
      <c r="Q10" s="19"/>
      <c r="R10" s="16"/>
      <c r="T10" s="19"/>
      <c r="U10" s="16"/>
      <c r="W10" s="19"/>
      <c r="X10" s="16"/>
      <c r="Z10" s="19"/>
      <c r="AA10" s="16"/>
      <c r="AC10" s="19"/>
      <c r="AD10" s="16"/>
      <c r="AF10" s="19"/>
      <c r="AG10" s="16"/>
      <c r="AI10" s="16"/>
      <c r="AJ10" s="18"/>
    </row>
    <row r="11" spans="1:36" x14ac:dyDescent="0.3">
      <c r="A11" s="18"/>
      <c r="B11" s="18"/>
      <c r="C11" s="25" t="s">
        <v>146</v>
      </c>
      <c r="D11" s="26"/>
      <c r="E11" s="27" t="s">
        <v>147</v>
      </c>
      <c r="F11" s="21"/>
      <c r="G11" s="17"/>
      <c r="H11" s="19"/>
      <c r="I11" s="16"/>
      <c r="K11" s="19"/>
      <c r="L11" s="16"/>
      <c r="N11" s="19"/>
      <c r="O11" s="16"/>
      <c r="Q11" s="19"/>
      <c r="R11" s="16"/>
      <c r="T11" s="19"/>
      <c r="U11" s="16"/>
      <c r="W11" s="19"/>
      <c r="X11" s="16"/>
      <c r="Z11" s="19"/>
      <c r="AA11" s="16"/>
      <c r="AC11" s="19"/>
      <c r="AD11" s="16"/>
      <c r="AF11" s="19"/>
      <c r="AG11" s="16"/>
      <c r="AI11" s="16"/>
      <c r="AJ11" s="18"/>
    </row>
    <row r="12" spans="1:36" x14ac:dyDescent="0.3">
      <c r="A12" s="18"/>
      <c r="B12" s="18"/>
      <c r="C12" s="25" t="s">
        <v>148</v>
      </c>
      <c r="D12" s="26"/>
      <c r="E12" s="27" t="s">
        <v>149</v>
      </c>
      <c r="F12" s="21"/>
      <c r="G12" s="17"/>
      <c r="H12" s="19"/>
      <c r="I12" s="16"/>
      <c r="K12" s="19"/>
      <c r="L12" s="16"/>
      <c r="N12" s="19"/>
      <c r="O12" s="16"/>
      <c r="Q12" s="19"/>
      <c r="R12" s="16"/>
      <c r="T12" s="19"/>
      <c r="U12" s="16"/>
      <c r="W12" s="19"/>
      <c r="X12" s="16"/>
      <c r="Z12" s="19"/>
      <c r="AA12" s="16"/>
      <c r="AC12" s="19"/>
      <c r="AD12" s="16"/>
      <c r="AF12" s="19"/>
      <c r="AG12" s="16"/>
      <c r="AI12" s="16"/>
      <c r="AJ12" s="18"/>
    </row>
    <row r="13" spans="1:36" x14ac:dyDescent="0.3">
      <c r="A13" s="18"/>
      <c r="B13" s="18"/>
      <c r="C13" s="25" t="s">
        <v>150</v>
      </c>
      <c r="D13" s="26"/>
      <c r="E13" s="27" t="s">
        <v>151</v>
      </c>
      <c r="F13" s="21"/>
      <c r="G13" s="17"/>
      <c r="H13" s="19"/>
      <c r="I13" s="16"/>
      <c r="K13" s="19"/>
      <c r="L13" s="16"/>
      <c r="N13" s="19"/>
      <c r="O13" s="16"/>
      <c r="Q13" s="19"/>
      <c r="R13" s="16"/>
      <c r="T13" s="19"/>
      <c r="U13" s="16"/>
      <c r="W13" s="19"/>
      <c r="X13" s="16"/>
      <c r="Z13" s="19"/>
      <c r="AA13" s="16"/>
      <c r="AC13" s="19"/>
      <c r="AD13" s="16"/>
      <c r="AF13" s="19"/>
      <c r="AG13" s="16"/>
      <c r="AI13" s="16"/>
      <c r="AJ13" s="18"/>
    </row>
    <row r="14" spans="1:36" x14ac:dyDescent="0.3">
      <c r="A14" s="18"/>
      <c r="B14" s="18"/>
      <c r="C14" s="25" t="s">
        <v>152</v>
      </c>
      <c r="D14" s="26"/>
      <c r="E14" s="27" t="s">
        <v>153</v>
      </c>
      <c r="F14" s="21"/>
      <c r="G14" s="17"/>
      <c r="H14" s="19"/>
      <c r="I14" s="16"/>
      <c r="K14" s="19"/>
      <c r="L14" s="16"/>
      <c r="N14" s="19"/>
      <c r="O14" s="16"/>
      <c r="Q14" s="19"/>
      <c r="R14" s="16"/>
      <c r="T14" s="19"/>
      <c r="U14" s="16"/>
      <c r="W14" s="19"/>
      <c r="X14" s="16"/>
      <c r="Z14" s="19"/>
      <c r="AA14" s="16"/>
      <c r="AC14" s="19"/>
      <c r="AD14" s="16"/>
      <c r="AF14" s="19"/>
      <c r="AG14" s="16"/>
      <c r="AI14" s="16"/>
      <c r="AJ14" s="18"/>
    </row>
    <row r="15" spans="1:36" x14ac:dyDescent="0.3">
      <c r="A15" s="18"/>
      <c r="B15" s="18"/>
      <c r="C15" s="25" t="s">
        <v>154</v>
      </c>
      <c r="D15" s="26"/>
      <c r="E15" s="27" t="s">
        <v>155</v>
      </c>
      <c r="F15" s="21"/>
      <c r="G15" s="17"/>
      <c r="H15" s="19"/>
      <c r="I15" s="16"/>
      <c r="K15" s="19"/>
      <c r="L15" s="16"/>
      <c r="N15" s="19"/>
      <c r="O15" s="16"/>
      <c r="Q15" s="19"/>
      <c r="R15" s="16"/>
      <c r="T15" s="19"/>
      <c r="U15" s="16"/>
      <c r="W15" s="19"/>
      <c r="X15" s="16"/>
      <c r="Z15" s="19"/>
      <c r="AA15" s="16"/>
      <c r="AC15" s="19"/>
      <c r="AD15" s="16"/>
      <c r="AF15" s="19"/>
      <c r="AG15" s="16"/>
      <c r="AI15" s="16"/>
      <c r="AJ15" s="18"/>
    </row>
    <row r="16" spans="1:36" x14ac:dyDescent="0.3">
      <c r="A16" s="18"/>
      <c r="B16" s="18"/>
      <c r="C16" s="25" t="s">
        <v>156</v>
      </c>
      <c r="D16" s="26"/>
      <c r="E16" s="27" t="s">
        <v>157</v>
      </c>
      <c r="F16" s="21"/>
      <c r="G16" s="17"/>
      <c r="H16" s="19"/>
      <c r="I16" s="16"/>
      <c r="K16" s="19"/>
      <c r="L16" s="16"/>
      <c r="N16" s="19"/>
      <c r="O16" s="16"/>
      <c r="Q16" s="19"/>
      <c r="R16" s="16"/>
      <c r="T16" s="19"/>
      <c r="U16" s="16"/>
      <c r="W16" s="19"/>
      <c r="X16" s="16"/>
      <c r="Z16" s="19"/>
      <c r="AA16" s="16"/>
      <c r="AC16" s="19"/>
      <c r="AD16" s="16"/>
      <c r="AF16" s="19"/>
      <c r="AG16" s="16"/>
      <c r="AI16" s="16"/>
      <c r="AJ16" s="18"/>
    </row>
    <row r="17" spans="1:36" x14ac:dyDescent="0.3">
      <c r="A17" s="18"/>
      <c r="B17" s="18"/>
      <c r="C17" s="25" t="s">
        <v>158</v>
      </c>
      <c r="D17" s="26"/>
      <c r="E17" s="27" t="s">
        <v>159</v>
      </c>
      <c r="F17" s="21"/>
      <c r="G17" s="17"/>
      <c r="H17" s="19"/>
      <c r="I17" s="16"/>
      <c r="K17" s="19"/>
      <c r="L17" s="16"/>
      <c r="N17" s="19"/>
      <c r="O17" s="16"/>
      <c r="Q17" s="19"/>
      <c r="R17" s="16"/>
      <c r="T17" s="19"/>
      <c r="U17" s="16"/>
      <c r="W17" s="19"/>
      <c r="X17" s="16"/>
      <c r="Z17" s="19"/>
      <c r="AA17" s="16"/>
      <c r="AC17" s="19"/>
      <c r="AD17" s="16"/>
      <c r="AF17" s="19"/>
      <c r="AG17" s="16"/>
      <c r="AI17" s="16"/>
      <c r="AJ17" s="18"/>
    </row>
    <row r="18" spans="1:36" x14ac:dyDescent="0.3">
      <c r="A18" s="18"/>
      <c r="B18" s="18"/>
      <c r="C18" s="25" t="s">
        <v>160</v>
      </c>
      <c r="D18" s="26"/>
      <c r="E18" s="27" t="s">
        <v>161</v>
      </c>
      <c r="F18" s="21"/>
      <c r="G18" s="17"/>
      <c r="H18" s="19"/>
      <c r="I18" s="16"/>
      <c r="K18" s="19"/>
      <c r="L18" s="16"/>
      <c r="N18" s="19"/>
      <c r="O18" s="16"/>
      <c r="Q18" s="19"/>
      <c r="R18" s="16"/>
      <c r="T18" s="19"/>
      <c r="U18" s="16"/>
      <c r="W18" s="19"/>
      <c r="X18" s="16"/>
      <c r="Z18" s="19"/>
      <c r="AA18" s="16"/>
      <c r="AC18" s="19"/>
      <c r="AD18" s="16"/>
      <c r="AF18" s="19"/>
      <c r="AG18" s="16"/>
      <c r="AI18" s="16"/>
      <c r="AJ18" s="18"/>
    </row>
    <row r="19" spans="1:36" x14ac:dyDescent="0.3">
      <c r="A19" s="18"/>
      <c r="B19" s="18"/>
      <c r="C19" s="23"/>
      <c r="D19" s="23" t="s">
        <v>110</v>
      </c>
      <c r="E19" s="23"/>
      <c r="F19" s="23"/>
      <c r="G19" s="23" t="s">
        <v>111</v>
      </c>
      <c r="H19" s="23"/>
      <c r="I19" s="23"/>
      <c r="J19" s="23" t="s">
        <v>112</v>
      </c>
      <c r="K19" s="23"/>
      <c r="L19" s="23"/>
      <c r="M19" s="23" t="s">
        <v>113</v>
      </c>
      <c r="N19" s="23"/>
      <c r="O19" s="23"/>
      <c r="P19" s="23" t="s">
        <v>114</v>
      </c>
      <c r="Q19" s="23"/>
      <c r="R19" s="23"/>
      <c r="S19" s="23" t="s">
        <v>115</v>
      </c>
      <c r="T19" s="23"/>
      <c r="U19" s="23"/>
      <c r="V19" s="23" t="s">
        <v>116</v>
      </c>
      <c r="W19" s="23"/>
      <c r="X19" s="23"/>
      <c r="Y19" s="23" t="s">
        <v>117</v>
      </c>
      <c r="Z19" s="23"/>
      <c r="AA19" s="23"/>
      <c r="AB19" s="23" t="s">
        <v>118</v>
      </c>
      <c r="AC19" s="24"/>
      <c r="AD19" s="23"/>
      <c r="AE19" s="23" t="s">
        <v>119</v>
      </c>
      <c r="AF19" s="23"/>
      <c r="AG19" s="23"/>
      <c r="AH19" s="23" t="s">
        <v>120</v>
      </c>
      <c r="AI19" s="23"/>
      <c r="AJ19" s="18"/>
    </row>
    <row r="20" spans="1:36" x14ac:dyDescent="0.3">
      <c r="A20" s="18"/>
      <c r="B20" s="18"/>
      <c r="C20" s="25" t="s">
        <v>162</v>
      </c>
      <c r="D20" s="26"/>
      <c r="E20" s="27" t="s">
        <v>163</v>
      </c>
      <c r="F20" s="16"/>
      <c r="G20" s="17"/>
      <c r="H20" s="19"/>
      <c r="I20" s="16"/>
      <c r="K20" s="19"/>
      <c r="L20" s="16"/>
      <c r="N20" s="19"/>
      <c r="O20" s="16"/>
      <c r="Q20" s="19"/>
      <c r="R20" s="16"/>
      <c r="T20" s="19"/>
      <c r="U20" s="16"/>
      <c r="W20" s="19"/>
      <c r="X20" s="16"/>
      <c r="Z20" s="19"/>
      <c r="AA20" s="16"/>
      <c r="AC20" s="19"/>
      <c r="AD20" s="16"/>
      <c r="AF20" s="19"/>
      <c r="AG20" s="16"/>
      <c r="AI20" s="16"/>
      <c r="AJ20" s="18"/>
    </row>
    <row r="21" spans="1:36" x14ac:dyDescent="0.3">
      <c r="A21" s="18"/>
      <c r="B21" s="18"/>
      <c r="C21" s="25" t="s">
        <v>164</v>
      </c>
      <c r="D21" s="26"/>
      <c r="E21" s="27" t="s">
        <v>165</v>
      </c>
      <c r="F21" s="16"/>
      <c r="G21" s="17"/>
      <c r="H21" s="19"/>
      <c r="I21" s="16"/>
      <c r="K21" s="19"/>
      <c r="L21" s="16"/>
      <c r="N21" s="19"/>
      <c r="O21" s="16"/>
      <c r="Q21" s="19"/>
      <c r="R21" s="16"/>
      <c r="T21" s="19"/>
      <c r="U21" s="16"/>
      <c r="W21" s="19"/>
      <c r="X21" s="16"/>
      <c r="Z21" s="19"/>
      <c r="AA21" s="16"/>
      <c r="AC21" s="19"/>
      <c r="AD21" s="16"/>
      <c r="AF21" s="19"/>
      <c r="AG21" s="16"/>
      <c r="AI21" s="16"/>
      <c r="AJ21" s="18"/>
    </row>
    <row r="22" spans="1:36" x14ac:dyDescent="0.3">
      <c r="A22" s="18"/>
      <c r="B22" s="18"/>
      <c r="C22" s="25" t="s">
        <v>166</v>
      </c>
      <c r="D22" s="26"/>
      <c r="E22" s="27" t="s">
        <v>167</v>
      </c>
      <c r="F22" s="16"/>
      <c r="G22" s="17"/>
      <c r="H22" s="19"/>
      <c r="I22" s="16"/>
      <c r="K22" s="19"/>
      <c r="L22" s="16"/>
      <c r="N22" s="19"/>
      <c r="O22" s="16"/>
      <c r="Q22" s="19"/>
      <c r="R22" s="16"/>
      <c r="T22" s="19"/>
      <c r="U22" s="16"/>
      <c r="W22" s="19"/>
      <c r="X22" s="16"/>
      <c r="Z22" s="19"/>
      <c r="AA22" s="16"/>
      <c r="AC22" s="19"/>
      <c r="AD22" s="16"/>
      <c r="AF22" s="19"/>
      <c r="AG22" s="16"/>
      <c r="AI22" s="16"/>
      <c r="AJ22" s="18"/>
    </row>
    <row r="23" spans="1:36" x14ac:dyDescent="0.3">
      <c r="A23" s="18"/>
      <c r="B23" s="18"/>
      <c r="C23" s="25" t="s">
        <v>168</v>
      </c>
      <c r="D23" s="26"/>
      <c r="E23" s="27" t="s">
        <v>169</v>
      </c>
      <c r="F23" s="16"/>
      <c r="G23" s="17"/>
      <c r="H23" s="19"/>
      <c r="I23" s="16"/>
      <c r="K23" s="19"/>
      <c r="L23" s="16"/>
      <c r="N23" s="19"/>
      <c r="O23" s="16"/>
      <c r="Q23" s="19"/>
      <c r="R23" s="16"/>
      <c r="T23" s="19"/>
      <c r="U23" s="16"/>
      <c r="W23" s="19"/>
      <c r="X23" s="16"/>
      <c r="Z23" s="19"/>
      <c r="AA23" s="16"/>
      <c r="AC23" s="19"/>
      <c r="AD23" s="16"/>
      <c r="AF23" s="19"/>
      <c r="AG23" s="16"/>
      <c r="AI23" s="16"/>
      <c r="AJ23" s="18"/>
    </row>
    <row r="24" spans="1:36" x14ac:dyDescent="0.3">
      <c r="A24" s="18"/>
      <c r="B24" s="18"/>
      <c r="C24" s="25" t="s">
        <v>170</v>
      </c>
      <c r="D24" s="26"/>
      <c r="E24" s="27" t="s">
        <v>171</v>
      </c>
      <c r="F24" s="16"/>
      <c r="G24" s="17"/>
      <c r="H24" s="19"/>
      <c r="I24" s="16"/>
      <c r="K24" s="19"/>
      <c r="L24" s="16"/>
      <c r="N24" s="19"/>
      <c r="O24" s="16"/>
      <c r="Q24" s="19"/>
      <c r="R24" s="16"/>
      <c r="T24" s="19"/>
      <c r="U24" s="16"/>
      <c r="W24" s="19"/>
      <c r="X24" s="16"/>
      <c r="Z24" s="19"/>
      <c r="AA24" s="16"/>
      <c r="AC24" s="19"/>
      <c r="AD24" s="16"/>
      <c r="AF24" s="19"/>
      <c r="AG24" s="16"/>
      <c r="AI24" s="16"/>
      <c r="AJ24" s="18"/>
    </row>
    <row r="25" spans="1:36" x14ac:dyDescent="0.3">
      <c r="A25" s="18"/>
      <c r="B25" s="18"/>
      <c r="C25" s="25" t="s">
        <v>172</v>
      </c>
      <c r="D25" s="26"/>
      <c r="E25" s="27" t="s">
        <v>173</v>
      </c>
      <c r="F25" s="16"/>
      <c r="G25" s="17"/>
      <c r="H25" s="19"/>
      <c r="I25" s="16"/>
      <c r="K25" s="19"/>
      <c r="L25" s="16"/>
      <c r="N25" s="19"/>
      <c r="O25" s="16"/>
      <c r="Q25" s="19"/>
      <c r="R25" s="16"/>
      <c r="T25" s="19"/>
      <c r="U25" s="16"/>
      <c r="W25" s="19"/>
      <c r="X25" s="16"/>
      <c r="Z25" s="19"/>
      <c r="AA25" s="16"/>
      <c r="AC25" s="19"/>
      <c r="AD25" s="16"/>
      <c r="AF25" s="19"/>
      <c r="AG25" s="16"/>
      <c r="AI25" s="16"/>
      <c r="AJ25" s="18"/>
    </row>
    <row r="26" spans="1:36" x14ac:dyDescent="0.3">
      <c r="A26" s="18"/>
      <c r="B26" s="18"/>
      <c r="C26" s="25" t="s">
        <v>174</v>
      </c>
      <c r="D26" s="26"/>
      <c r="E26" s="27" t="s">
        <v>175</v>
      </c>
      <c r="F26" s="16"/>
      <c r="G26" s="17"/>
      <c r="H26" s="19"/>
      <c r="I26" s="16"/>
      <c r="K26" s="19"/>
      <c r="L26" s="16"/>
      <c r="N26" s="19"/>
      <c r="O26" s="16"/>
      <c r="Q26" s="19"/>
      <c r="R26" s="16"/>
      <c r="T26" s="19"/>
      <c r="U26" s="16"/>
      <c r="W26" s="19"/>
      <c r="X26" s="16"/>
      <c r="Z26" s="19"/>
      <c r="AA26" s="16"/>
      <c r="AC26" s="19"/>
      <c r="AD26" s="16"/>
      <c r="AF26" s="19"/>
      <c r="AG26" s="16"/>
      <c r="AI26" s="16"/>
      <c r="AJ26" s="18"/>
    </row>
    <row r="27" spans="1:36" x14ac:dyDescent="0.3">
      <c r="A27" s="18"/>
      <c r="B27" s="18"/>
      <c r="C27" s="25" t="s">
        <v>176</v>
      </c>
      <c r="D27" s="26"/>
      <c r="E27" s="27" t="s">
        <v>177</v>
      </c>
      <c r="F27" s="16"/>
      <c r="G27" s="17"/>
      <c r="H27" s="19"/>
      <c r="I27" s="16"/>
      <c r="K27" s="19"/>
      <c r="L27" s="16"/>
      <c r="N27" s="19"/>
      <c r="O27" s="16"/>
      <c r="Q27" s="19"/>
      <c r="R27" s="16"/>
      <c r="T27" s="19"/>
      <c r="U27" s="16"/>
      <c r="W27" s="19"/>
      <c r="X27" s="16"/>
      <c r="Z27" s="19"/>
      <c r="AA27" s="16"/>
      <c r="AC27" s="19"/>
      <c r="AD27" s="16"/>
      <c r="AF27" s="19"/>
      <c r="AG27" s="16"/>
      <c r="AI27" s="16"/>
      <c r="AJ27" s="18"/>
    </row>
    <row r="28" spans="1:36" x14ac:dyDescent="0.3">
      <c r="A28" s="18"/>
      <c r="B28" s="18"/>
      <c r="C28" s="25" t="s">
        <v>178</v>
      </c>
      <c r="D28" s="26"/>
      <c r="E28" s="27" t="s">
        <v>179</v>
      </c>
      <c r="F28" s="16"/>
      <c r="G28" s="17"/>
      <c r="H28" s="19"/>
      <c r="I28" s="16"/>
      <c r="K28" s="19"/>
      <c r="L28" s="16"/>
      <c r="N28" s="19"/>
      <c r="O28" s="16"/>
      <c r="Q28" s="19"/>
      <c r="R28" s="16"/>
      <c r="T28" s="19"/>
      <c r="U28" s="16"/>
      <c r="W28" s="19"/>
      <c r="X28" s="16"/>
      <c r="Z28" s="19"/>
      <c r="AA28" s="16"/>
      <c r="AC28" s="19"/>
      <c r="AD28" s="16"/>
      <c r="AF28" s="19"/>
      <c r="AG28" s="16"/>
      <c r="AI28" s="16"/>
      <c r="AJ28" s="18"/>
    </row>
    <row r="29" spans="1:36" x14ac:dyDescent="0.3">
      <c r="A29" s="18"/>
      <c r="B29" s="18"/>
      <c r="C29" s="25" t="s">
        <v>180</v>
      </c>
      <c r="D29" s="26"/>
      <c r="E29" s="27" t="s">
        <v>181</v>
      </c>
      <c r="F29" s="16"/>
      <c r="G29" s="17"/>
      <c r="H29" s="19"/>
      <c r="I29" s="16"/>
      <c r="K29" s="19"/>
      <c r="L29" s="16"/>
      <c r="N29" s="19"/>
      <c r="O29" s="16"/>
      <c r="Q29" s="19"/>
      <c r="R29" s="16"/>
      <c r="T29" s="19"/>
      <c r="U29" s="16"/>
      <c r="W29" s="19"/>
      <c r="X29" s="16"/>
      <c r="Z29" s="19"/>
      <c r="AA29" s="16"/>
      <c r="AC29" s="19"/>
      <c r="AD29" s="16"/>
      <c r="AF29" s="19"/>
      <c r="AG29" s="16"/>
      <c r="AI29" s="16"/>
      <c r="AJ29" s="18"/>
    </row>
    <row r="30" spans="1:36" x14ac:dyDescent="0.3">
      <c r="A30" s="18"/>
      <c r="B30" s="18"/>
      <c r="C30" s="25" t="s">
        <v>182</v>
      </c>
      <c r="D30" s="26"/>
      <c r="E30" s="27" t="s">
        <v>183</v>
      </c>
      <c r="F30" s="16"/>
      <c r="G30" s="17"/>
      <c r="H30" s="19"/>
      <c r="I30" s="16"/>
      <c r="K30" s="19"/>
      <c r="L30" s="16"/>
      <c r="N30" s="19"/>
      <c r="O30" s="16"/>
      <c r="Q30" s="19"/>
      <c r="R30" s="16"/>
      <c r="T30" s="19"/>
      <c r="U30" s="16"/>
      <c r="W30" s="19"/>
      <c r="X30" s="16"/>
      <c r="Z30" s="19"/>
      <c r="AA30" s="16"/>
      <c r="AC30" s="19"/>
      <c r="AD30" s="16"/>
      <c r="AF30" s="19"/>
      <c r="AG30" s="16"/>
      <c r="AI30" s="16"/>
      <c r="AJ30" s="18"/>
    </row>
    <row r="31" spans="1:36" x14ac:dyDescent="0.3">
      <c r="A31" s="18"/>
      <c r="B31" s="18"/>
      <c r="C31" s="25" t="s">
        <v>184</v>
      </c>
      <c r="D31" s="26"/>
      <c r="E31" s="27" t="s">
        <v>185</v>
      </c>
      <c r="F31" s="16"/>
      <c r="G31" s="17"/>
      <c r="H31" s="19"/>
      <c r="I31" s="16"/>
      <c r="K31" s="19"/>
      <c r="L31" s="16"/>
      <c r="N31" s="19"/>
      <c r="O31" s="16"/>
      <c r="Q31" s="19"/>
      <c r="R31" s="16"/>
      <c r="T31" s="19"/>
      <c r="U31" s="16"/>
      <c r="W31" s="19"/>
      <c r="X31" s="16"/>
      <c r="Z31" s="19"/>
      <c r="AA31" s="16"/>
      <c r="AC31" s="19"/>
      <c r="AD31" s="16"/>
      <c r="AF31" s="19"/>
      <c r="AG31" s="16"/>
      <c r="AI31" s="16"/>
      <c r="AJ31" s="18"/>
    </row>
    <row r="32" spans="1:36" x14ac:dyDescent="0.3">
      <c r="A32" s="18"/>
      <c r="B32" s="18"/>
      <c r="C32" s="25" t="s">
        <v>186</v>
      </c>
      <c r="D32" s="26"/>
      <c r="E32" s="27" t="s">
        <v>187</v>
      </c>
      <c r="F32" s="16"/>
      <c r="G32" s="17"/>
      <c r="H32" s="19"/>
      <c r="I32" s="16"/>
      <c r="K32" s="19"/>
      <c r="L32" s="16"/>
      <c r="N32" s="19"/>
      <c r="O32" s="16"/>
      <c r="Q32" s="19"/>
      <c r="R32" s="16"/>
      <c r="T32" s="19"/>
      <c r="U32" s="16"/>
      <c r="W32" s="19"/>
      <c r="X32" s="16"/>
      <c r="Z32" s="19"/>
      <c r="AA32" s="16"/>
      <c r="AC32" s="19"/>
      <c r="AD32" s="16"/>
      <c r="AF32" s="19"/>
      <c r="AG32" s="16"/>
      <c r="AI32" s="16"/>
      <c r="AJ32" s="18"/>
    </row>
    <row r="33" spans="1:36" x14ac:dyDescent="0.3">
      <c r="A33" s="18"/>
      <c r="B33" s="18"/>
      <c r="C33" s="25" t="s">
        <v>188</v>
      </c>
      <c r="D33" s="26"/>
      <c r="E33" s="27" t="s">
        <v>189</v>
      </c>
      <c r="F33" s="16"/>
      <c r="G33" s="17"/>
      <c r="H33" s="19"/>
      <c r="I33" s="16"/>
      <c r="K33" s="19"/>
      <c r="L33" s="16"/>
      <c r="N33" s="19"/>
      <c r="O33" s="16"/>
      <c r="Q33" s="19"/>
      <c r="R33" s="16"/>
      <c r="T33" s="19"/>
      <c r="U33" s="16"/>
      <c r="W33" s="19"/>
      <c r="X33" s="16"/>
      <c r="Z33" s="19"/>
      <c r="AA33" s="16"/>
      <c r="AC33" s="19"/>
      <c r="AD33" s="16"/>
      <c r="AF33" s="19"/>
      <c r="AG33" s="16"/>
      <c r="AI33" s="16"/>
      <c r="AJ33" s="18"/>
    </row>
    <row r="34" spans="1:36" x14ac:dyDescent="0.3">
      <c r="A34" s="18"/>
      <c r="B34" s="18"/>
      <c r="C34" s="25" t="s">
        <v>190</v>
      </c>
      <c r="D34" s="26"/>
      <c r="E34" s="27" t="s">
        <v>191</v>
      </c>
      <c r="F34" s="16"/>
      <c r="G34" s="17"/>
      <c r="H34" s="19"/>
      <c r="I34" s="16"/>
      <c r="K34" s="19"/>
      <c r="L34" s="16"/>
      <c r="N34" s="19"/>
      <c r="O34" s="16"/>
      <c r="Q34" s="19"/>
      <c r="R34" s="16"/>
      <c r="T34" s="19"/>
      <c r="U34" s="16"/>
      <c r="W34" s="19"/>
      <c r="X34" s="16"/>
      <c r="Z34" s="19"/>
      <c r="AA34" s="16"/>
      <c r="AC34" s="19"/>
      <c r="AD34" s="16"/>
      <c r="AF34" s="19"/>
      <c r="AG34" s="16"/>
      <c r="AI34" s="16"/>
      <c r="AJ34" s="18"/>
    </row>
    <row r="35" spans="1:36" x14ac:dyDescent="0.3">
      <c r="A35" s="18"/>
      <c r="B35" s="18"/>
      <c r="E35" s="20"/>
      <c r="AJ35" s="18"/>
    </row>
    <row r="36" spans="1:36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Warehouse Info</vt:lpstr>
      <vt:lpstr>Warehouse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KARDELEN AKAR</dc:creator>
  <cp:lastModifiedBy>KARDELEN AKAR</cp:lastModifiedBy>
  <dcterms:created xsi:type="dcterms:W3CDTF">2024-03-25T19:57:27Z</dcterms:created>
  <dcterms:modified xsi:type="dcterms:W3CDTF">2024-03-26T21:19:10Z</dcterms:modified>
</cp:coreProperties>
</file>